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hidePivotFieldList="1" defaultThemeVersion="124226"/>
  <bookViews>
    <workbookView xWindow="-435" yWindow="30" windowWidth="15480" windowHeight="4260" tabRatio="889"/>
  </bookViews>
  <sheets>
    <sheet name="Оглавление" sheetId="14" r:id="rId1"/>
    <sheet name="скидки" sheetId="20" r:id="rId2"/>
    <sheet name="Новинки" sheetId="19" r:id="rId3"/>
    <sheet name="Комплект. для стеклопакетов" sheetId="10" r:id="rId4"/>
    <sheet name="ПСУЛ и бутил" sheetId="16" r:id="rId5"/>
    <sheet name="Комплектующие" sheetId="9" r:id="rId6"/>
    <sheet name="Декор. внут. переплет" sheetId="8" r:id="rId7"/>
    <sheet name="Крепеж" sheetId="15" r:id="rId8"/>
    <sheet name="Пены, силиконы" sheetId="11" r:id="rId9"/>
    <sheet name="Отливы,подоконники" sheetId="12" r:id="rId10"/>
    <sheet name="Спец. предложение" sheetId="13" r:id="rId11"/>
    <sheet name="Распил" sheetId="18" r:id="rId12"/>
    <sheet name="Лист1" sheetId="21" r:id="rId13"/>
  </sheets>
  <externalReferences>
    <externalReference r:id="rId14"/>
    <externalReference r:id="rId15"/>
  </externalReferences>
  <definedNames>
    <definedName name="_xlnm._FilterDatabase" localSheetId="6" hidden="1">'Декор. внут. переплет'!$A$10:$J$116</definedName>
    <definedName name="_xlnm._FilterDatabase" localSheetId="3" hidden="1">'Комплект. для стеклопакетов'!$A$9:$M$129</definedName>
    <definedName name="_xlnm._FilterDatabase" localSheetId="5" hidden="1">Комплектующие!$A$9:$K$73</definedName>
    <definedName name="_xlnm._FilterDatabase" localSheetId="7" hidden="1">Крепеж!$M$11:$M$289</definedName>
    <definedName name="_xlnm._FilterDatabase" localSheetId="9" hidden="1">'Отливы,подоконники'!$A$9:$J$283</definedName>
    <definedName name="_xlnm._FilterDatabase" localSheetId="8" hidden="1">'Пены, силиконы'!$10:$225</definedName>
    <definedName name="_xlnm._FilterDatabase" localSheetId="4" hidden="1">'ПСУЛ и бутил'!$A$10:$K$74</definedName>
    <definedName name="_xlnm._FilterDatabase" localSheetId="11" hidden="1">Распил!$A$13:$S$13</definedName>
    <definedName name="_xlnm._FilterDatabase" localSheetId="10" hidden="1">'Спец. предложение'!$A$9:$M$58</definedName>
    <definedName name="_xlnm.Print_Titles" localSheetId="6">'Декор. внут. переплет'!$1:$8</definedName>
    <definedName name="_xlnm.Print_Titles" localSheetId="3">'Комплект. для стеклопакетов'!$1:$8</definedName>
    <definedName name="_xlnm.Print_Titles" localSheetId="5">Комплектующие!$1:$8</definedName>
    <definedName name="_xlnm.Print_Titles" localSheetId="7">Крепеж!$1:$8</definedName>
    <definedName name="_xlnm.Print_Titles" localSheetId="2">Новинки!$7:$7</definedName>
    <definedName name="_xlnm.Print_Titles" localSheetId="9">'Отливы,подоконники'!$1:$8</definedName>
    <definedName name="_xlnm.Print_Titles" localSheetId="8">'Пены, силиконы'!$1:$8</definedName>
    <definedName name="_xlnm.Print_Titles" localSheetId="4">'ПСУЛ и бутил'!$1:$8</definedName>
    <definedName name="_xlnm.Print_Titles" localSheetId="11">Распил!$1:$8</definedName>
    <definedName name="_xlnm.Print_Area" localSheetId="6">'Декор. внут. переплет'!$A$1:$I$116</definedName>
    <definedName name="_xlnm.Print_Area" localSheetId="3">'Комплект. для стеклопакетов'!$C$1:$L$129</definedName>
    <definedName name="_xlnm.Print_Area" localSheetId="5">Комплектующие!$B$1:$J$72</definedName>
    <definedName name="_xlnm.Print_Area" localSheetId="7">Крепеж!$A$1:$L$289</definedName>
    <definedName name="_xlnm.Print_Area" localSheetId="2">Новинки!$A$1:$E$45</definedName>
    <definedName name="_xlnm.Print_Area" localSheetId="0">Оглавление!$B$2:$G$45</definedName>
    <definedName name="_xlnm.Print_Area" localSheetId="9">'Отливы,подоконники'!$A$1:$I$283</definedName>
    <definedName name="_xlnm.Print_Area" localSheetId="8">'Пены, силиконы'!$C$1:$L$225</definedName>
    <definedName name="_xlnm.Print_Area" localSheetId="4">'ПСУЛ и бутил'!$A$1:$J$74</definedName>
    <definedName name="_xlnm.Print_Area" localSheetId="11">Распил!$C:$M</definedName>
    <definedName name="_xlnm.Print_Area" localSheetId="10">'Спец. предложение'!$C$1:$L$57</definedName>
    <definedName name="Россия">Комплектующие!#REF!</definedName>
    <definedName name="Сэндвич_цены">Комплектующие!#REF!</definedName>
  </definedNames>
  <calcPr calcId="125725"/>
</workbook>
</file>

<file path=xl/calcChain.xml><?xml version="1.0" encoding="utf-8"?>
<calcChain xmlns="http://schemas.openxmlformats.org/spreadsheetml/2006/main">
  <c r="G258" i="12"/>
  <c r="G219" l="1"/>
  <c r="J116" i="10"/>
  <c r="J117"/>
  <c r="J118"/>
  <c r="J119"/>
  <c r="J120"/>
  <c r="J121"/>
  <c r="J122"/>
  <c r="J123"/>
  <c r="J124"/>
  <c r="J125"/>
  <c r="J126"/>
  <c r="J127"/>
  <c r="J128"/>
  <c r="J129" i="11" l="1"/>
  <c r="H30" i="15"/>
  <c r="J93" i="11" l="1"/>
  <c r="J94"/>
  <c r="J95"/>
  <c r="J96"/>
  <c r="J97"/>
  <c r="J98"/>
  <c r="J99"/>
  <c r="J100"/>
  <c r="J101"/>
  <c r="J102"/>
  <c r="J103"/>
  <c r="J104"/>
  <c r="J105"/>
  <c r="J106"/>
  <c r="J11"/>
  <c r="J12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119"/>
  <c r="J106" i="10" l="1"/>
  <c r="J107"/>
  <c r="J108"/>
  <c r="J109"/>
  <c r="J110"/>
  <c r="J111"/>
  <c r="J112"/>
  <c r="J113"/>
  <c r="J114"/>
  <c r="J105"/>
  <c r="H176" i="15" l="1"/>
  <c r="I208" i="18"/>
  <c r="I209"/>
  <c r="I210"/>
  <c r="I211"/>
  <c r="I207"/>
  <c r="I204"/>
  <c r="H105" i="15" l="1"/>
  <c r="H245"/>
  <c r="J128" i="11"/>
  <c r="J130"/>
  <c r="I68" i="18" l="1"/>
  <c r="I69"/>
  <c r="I70"/>
  <c r="I71"/>
  <c r="I72"/>
  <c r="I73"/>
  <c r="I67"/>
  <c r="G174" i="12" l="1"/>
  <c r="J196" i="11" l="1"/>
  <c r="J197"/>
  <c r="J202"/>
  <c r="I203" i="18"/>
  <c r="G259" i="12"/>
  <c r="J223" i="11" l="1"/>
  <c r="J65"/>
  <c r="J66"/>
  <c r="H271" i="15"/>
  <c r="H272"/>
  <c r="H273"/>
  <c r="H274"/>
  <c r="J120" i="11"/>
  <c r="A261" i="15" l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85" l="1"/>
  <c r="A86"/>
  <c r="H261"/>
  <c r="H262"/>
  <c r="H263"/>
  <c r="H264"/>
  <c r="H251"/>
  <c r="H252"/>
  <c r="H141"/>
  <c r="H18"/>
  <c r="H39"/>
  <c r="H152"/>
  <c r="H151"/>
  <c r="H70"/>
  <c r="H71"/>
  <c r="H67"/>
  <c r="H83"/>
  <c r="H285"/>
  <c r="H266" l="1"/>
  <c r="H267"/>
  <c r="H268"/>
  <c r="J53" i="13"/>
  <c r="J54"/>
  <c r="J164" i="11"/>
  <c r="J165"/>
  <c r="J182" l="1"/>
  <c r="J72" l="1"/>
  <c r="H33" i="9"/>
  <c r="H120" i="15" l="1"/>
  <c r="H122"/>
  <c r="H34" i="16"/>
  <c r="H223" i="15" l="1"/>
  <c r="H224"/>
  <c r="H84" l="1"/>
  <c r="H70" i="9" l="1"/>
  <c r="J142" i="11"/>
  <c r="J150"/>
  <c r="J149"/>
  <c r="J148"/>
  <c r="J147"/>
  <c r="H47" i="9" l="1"/>
  <c r="H38" i="16"/>
  <c r="H133" i="15" l="1"/>
  <c r="H86"/>
  <c r="H87"/>
  <c r="H88"/>
  <c r="H89"/>
  <c r="H90"/>
  <c r="H121" l="1"/>
  <c r="H30" i="16"/>
  <c r="H31"/>
  <c r="H32"/>
  <c r="H33"/>
  <c r="H66"/>
  <c r="H67"/>
  <c r="H68"/>
  <c r="H69"/>
  <c r="H228" i="15"/>
  <c r="H260" l="1"/>
  <c r="H75"/>
  <c r="H78"/>
  <c r="H174"/>
  <c r="A229"/>
  <c r="H239" l="1"/>
  <c r="J194" i="11"/>
  <c r="H256" i="15" l="1"/>
  <c r="H276" l="1"/>
  <c r="G11" i="12" l="1"/>
  <c r="G12"/>
  <c r="A11"/>
  <c r="A12" s="1"/>
  <c r="A17" s="1"/>
  <c r="H73" i="16"/>
  <c r="H72" i="9"/>
  <c r="C36" i="13" l="1"/>
  <c r="C37" s="1"/>
  <c r="C39" s="1"/>
  <c r="C41" s="1"/>
  <c r="C42" s="1"/>
  <c r="C43" s="1"/>
  <c r="C45" s="1"/>
  <c r="C46" s="1"/>
  <c r="C47" s="1"/>
  <c r="C48" s="1"/>
  <c r="C49" s="1"/>
  <c r="C50" s="1"/>
  <c r="C51" s="1"/>
  <c r="C52" s="1"/>
  <c r="J57"/>
  <c r="J56"/>
  <c r="J55"/>
  <c r="J52"/>
  <c r="J51"/>
  <c r="J50"/>
  <c r="J49"/>
  <c r="J48"/>
  <c r="J47"/>
  <c r="J46"/>
  <c r="J15"/>
  <c r="J16"/>
  <c r="J17"/>
  <c r="J85" i="11"/>
  <c r="J86"/>
  <c r="J87"/>
  <c r="J88"/>
  <c r="J89"/>
  <c r="J90"/>
  <c r="J70"/>
  <c r="J71"/>
  <c r="J73"/>
  <c r="J74"/>
  <c r="J75"/>
  <c r="J76"/>
  <c r="J77"/>
  <c r="J78"/>
  <c r="J79"/>
  <c r="J80"/>
  <c r="J81"/>
  <c r="J82"/>
  <c r="J83"/>
  <c r="J84"/>
  <c r="C53" i="13" l="1"/>
  <c r="C54" s="1"/>
  <c r="C55" s="1"/>
  <c r="C56" s="1"/>
  <c r="C57" s="1"/>
  <c r="J45"/>
  <c r="J56" i="11"/>
  <c r="J57"/>
  <c r="J58"/>
  <c r="J59"/>
  <c r="J60"/>
  <c r="C12"/>
  <c r="C13" l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H71" i="9"/>
  <c r="H69"/>
  <c r="H68"/>
  <c r="H67"/>
  <c r="H63"/>
  <c r="H62"/>
  <c r="H61"/>
  <c r="C29" i="11" l="1"/>
  <c r="C30" s="1"/>
  <c r="C31" s="1"/>
  <c r="C32" s="1"/>
  <c r="C33" s="1"/>
  <c r="C34" s="1"/>
  <c r="C35" s="1"/>
  <c r="C36" s="1"/>
  <c r="C39" s="1"/>
  <c r="J39" i="13"/>
  <c r="J33"/>
  <c r="J32"/>
  <c r="J29"/>
  <c r="J26"/>
  <c r="J25"/>
  <c r="J98" i="10"/>
  <c r="H137" i="15"/>
  <c r="H138"/>
  <c r="J44" i="10" l="1"/>
  <c r="J69"/>
  <c r="J26"/>
  <c r="H269" i="15" l="1"/>
  <c r="H280" l="1"/>
  <c r="H30" i="9" l="1"/>
  <c r="J139" i="11"/>
  <c r="J140"/>
  <c r="H213" i="15"/>
  <c r="H214"/>
  <c r="J20" i="10" l="1"/>
  <c r="J13" i="13"/>
  <c r="J12"/>
  <c r="J14"/>
  <c r="J21"/>
  <c r="J22"/>
  <c r="J23"/>
  <c r="G95" i="8"/>
  <c r="G73"/>
  <c r="G49"/>
  <c r="J11" i="13"/>
  <c r="J163" i="11"/>
  <c r="J158"/>
  <c r="H217" i="15" l="1"/>
  <c r="H193"/>
  <c r="H188"/>
  <c r="H177"/>
  <c r="H168"/>
  <c r="H149"/>
  <c r="H146"/>
  <c r="H207" l="1"/>
  <c r="H106" l="1"/>
  <c r="J25" i="10" l="1"/>
  <c r="H257" i="15" l="1"/>
  <c r="J183" i="11"/>
  <c r="J143"/>
  <c r="J144"/>
  <c r="J135" l="1"/>
  <c r="J134"/>
  <c r="H128" i="15"/>
  <c r="H108" l="1"/>
  <c r="H209"/>
  <c r="H210"/>
  <c r="H211"/>
  <c r="H13" l="1"/>
  <c r="H14"/>
  <c r="H15"/>
  <c r="H16"/>
  <c r="H17"/>
  <c r="H19"/>
  <c r="H20"/>
  <c r="H21"/>
  <c r="H22"/>
  <c r="H23"/>
  <c r="H24"/>
  <c r="H25"/>
  <c r="H26"/>
  <c r="H27"/>
  <c r="H28"/>
  <c r="H31"/>
  <c r="H32"/>
  <c r="H33"/>
  <c r="H34"/>
  <c r="H35"/>
  <c r="H36"/>
  <c r="H37"/>
  <c r="H38"/>
  <c r="H40"/>
  <c r="H41"/>
  <c r="H44"/>
  <c r="H45"/>
  <c r="H46"/>
  <c r="H47"/>
  <c r="H48"/>
  <c r="H49"/>
  <c r="H50"/>
  <c r="H51"/>
  <c r="H53"/>
  <c r="H54"/>
  <c r="H55"/>
  <c r="H56"/>
  <c r="H57"/>
  <c r="H60"/>
  <c r="H61"/>
  <c r="H62"/>
  <c r="H64"/>
  <c r="H65"/>
  <c r="H66"/>
  <c r="H68"/>
  <c r="H69"/>
  <c r="H72"/>
  <c r="H76"/>
  <c r="H77"/>
  <c r="H79"/>
  <c r="H80"/>
  <c r="H82"/>
  <c r="H85"/>
  <c r="H92"/>
  <c r="H93"/>
  <c r="H96"/>
  <c r="H97"/>
  <c r="H98"/>
  <c r="H99"/>
  <c r="H100"/>
  <c r="H101"/>
  <c r="H102"/>
  <c r="H103"/>
  <c r="H104"/>
  <c r="H107"/>
  <c r="H110"/>
  <c r="H112"/>
  <c r="H113"/>
  <c r="H114"/>
  <c r="H115"/>
  <c r="H116"/>
  <c r="H117"/>
  <c r="H118"/>
  <c r="H119"/>
  <c r="H123"/>
  <c r="H124"/>
  <c r="H127"/>
  <c r="H129"/>
  <c r="H130"/>
  <c r="H131"/>
  <c r="H132"/>
  <c r="H134"/>
  <c r="H135"/>
  <c r="H136"/>
  <c r="H139"/>
  <c r="H140"/>
  <c r="H142"/>
  <c r="H144"/>
  <c r="H145"/>
  <c r="H147"/>
  <c r="H148"/>
  <c r="H150"/>
  <c r="H153"/>
  <c r="H154"/>
  <c r="H155"/>
  <c r="H156"/>
  <c r="H157"/>
  <c r="H159"/>
  <c r="H160"/>
  <c r="H161"/>
  <c r="H162"/>
  <c r="H163"/>
  <c r="H164"/>
  <c r="H165"/>
  <c r="H166"/>
  <c r="H167"/>
  <c r="H169"/>
  <c r="H170"/>
  <c r="H171"/>
  <c r="H173"/>
  <c r="H175"/>
  <c r="H178"/>
  <c r="H179"/>
  <c r="H180"/>
  <c r="H181"/>
  <c r="H182"/>
  <c r="H183"/>
  <c r="H184"/>
  <c r="H185"/>
  <c r="H186"/>
  <c r="H187"/>
  <c r="H189"/>
  <c r="H190"/>
  <c r="H191"/>
  <c r="H192"/>
  <c r="H194"/>
  <c r="H195"/>
  <c r="H196"/>
  <c r="H197"/>
  <c r="H198"/>
  <c r="H199"/>
  <c r="H200"/>
  <c r="H201"/>
  <c r="H202"/>
  <c r="H203"/>
  <c r="H204"/>
  <c r="H205"/>
  <c r="H206"/>
  <c r="H208"/>
  <c r="H216"/>
  <c r="H218"/>
  <c r="H219"/>
  <c r="H220"/>
  <c r="H221"/>
  <c r="H222"/>
  <c r="H225"/>
  <c r="H226"/>
  <c r="H229"/>
  <c r="H230"/>
  <c r="H231"/>
  <c r="H232"/>
  <c r="H233"/>
  <c r="H234"/>
  <c r="H235"/>
  <c r="H236"/>
  <c r="H237"/>
  <c r="H238"/>
  <c r="H240"/>
  <c r="H241"/>
  <c r="H243"/>
  <c r="H244"/>
  <c r="H246"/>
  <c r="H248"/>
  <c r="H249"/>
  <c r="H250"/>
  <c r="H253"/>
  <c r="H255"/>
  <c r="H258"/>
  <c r="H265"/>
  <c r="H270"/>
  <c r="H275"/>
  <c r="H278"/>
  <c r="H279"/>
  <c r="H281"/>
  <c r="H282"/>
  <c r="H283"/>
  <c r="H284"/>
  <c r="H286"/>
  <c r="H287"/>
  <c r="H288"/>
  <c r="H12"/>
  <c r="J198" i="11" l="1"/>
  <c r="H40" i="16"/>
  <c r="J195" i="11" l="1"/>
  <c r="A248" i="15"/>
  <c r="H39" i="16" l="1"/>
  <c r="H37"/>
  <c r="G188" i="12" l="1"/>
  <c r="G189"/>
  <c r="G190"/>
  <c r="G191"/>
  <c r="G192"/>
  <c r="G193"/>
  <c r="H65" i="16" l="1"/>
  <c r="J189" i="11"/>
  <c r="J190"/>
  <c r="J188"/>
  <c r="J177"/>
  <c r="J184"/>
  <c r="J185"/>
  <c r="J186"/>
  <c r="J187"/>
  <c r="J171"/>
  <c r="J172"/>
  <c r="J173"/>
  <c r="I64" i="18"/>
  <c r="G68" i="12"/>
  <c r="J48" i="11" l="1"/>
  <c r="J63"/>
  <c r="J69"/>
  <c r="J116"/>
  <c r="J45"/>
  <c r="J68"/>
  <c r="J153" l="1"/>
  <c r="J152"/>
  <c r="A23" i="15" l="1"/>
  <c r="A24" s="1"/>
  <c r="A25" s="1"/>
  <c r="A26" s="1"/>
  <c r="A27" s="1"/>
  <c r="J46" i="11"/>
  <c r="J41" l="1"/>
  <c r="J44"/>
  <c r="A31" i="15"/>
  <c r="A32" s="1"/>
  <c r="A33" s="1"/>
  <c r="A34" s="1"/>
  <c r="A35" s="1"/>
  <c r="A36" s="1"/>
  <c r="A37" s="1"/>
  <c r="A38" s="1"/>
  <c r="A39" s="1"/>
  <c r="A40" s="1"/>
  <c r="A41" s="1"/>
  <c r="A28"/>
  <c r="J215" i="11"/>
  <c r="J64"/>
  <c r="H45" i="9"/>
  <c r="H52"/>
  <c r="J67" i="11" l="1"/>
  <c r="C30" i="10"/>
  <c r="C31" s="1"/>
  <c r="C32" s="1"/>
  <c r="C33" s="1"/>
  <c r="C34" s="1"/>
  <c r="J28"/>
  <c r="I91" i="18" l="1"/>
  <c r="I92"/>
  <c r="C119"/>
  <c r="C120" s="1"/>
  <c r="C121" s="1"/>
  <c r="C122" s="1"/>
  <c r="C123" s="1"/>
  <c r="C124" s="1"/>
  <c r="C125" s="1"/>
  <c r="C126" s="1"/>
  <c r="C127" s="1"/>
  <c r="C128" s="1"/>
  <c r="I128"/>
  <c r="I127"/>
  <c r="I126"/>
  <c r="I125"/>
  <c r="I124"/>
  <c r="I123"/>
  <c r="I122"/>
  <c r="I121"/>
  <c r="I120"/>
  <c r="I119"/>
  <c r="I118"/>
  <c r="J62" i="11" l="1"/>
  <c r="J216"/>
  <c r="G271" i="12"/>
  <c r="G272"/>
  <c r="G273"/>
  <c r="G274"/>
  <c r="G275"/>
  <c r="G276"/>
  <c r="G277"/>
  <c r="G278"/>
  <c r="G279"/>
  <c r="G280"/>
  <c r="G281"/>
  <c r="G282"/>
  <c r="G283"/>
  <c r="G270"/>
  <c r="G267"/>
  <c r="G264"/>
  <c r="G263"/>
  <c r="G260"/>
  <c r="G261"/>
  <c r="G257"/>
  <c r="G247"/>
  <c r="G248"/>
  <c r="G249"/>
  <c r="G250"/>
  <c r="G251"/>
  <c r="G252"/>
  <c r="G253"/>
  <c r="G254"/>
  <c r="G255"/>
  <c r="G246"/>
  <c r="G235"/>
  <c r="G236"/>
  <c r="G237"/>
  <c r="G238"/>
  <c r="G239"/>
  <c r="G240"/>
  <c r="G241"/>
  <c r="G242"/>
  <c r="G243"/>
  <c r="G244"/>
  <c r="G234"/>
  <c r="G222"/>
  <c r="G223"/>
  <c r="G224"/>
  <c r="G225"/>
  <c r="G226"/>
  <c r="G227"/>
  <c r="G228"/>
  <c r="G229"/>
  <c r="G230"/>
  <c r="G231"/>
  <c r="G221"/>
  <c r="G210"/>
  <c r="G211"/>
  <c r="G212"/>
  <c r="G213"/>
  <c r="G214"/>
  <c r="G215"/>
  <c r="G216"/>
  <c r="G217"/>
  <c r="G218"/>
  <c r="G209"/>
  <c r="G198"/>
  <c r="G199"/>
  <c r="G200"/>
  <c r="G201"/>
  <c r="G202"/>
  <c r="G203"/>
  <c r="G204"/>
  <c r="G205"/>
  <c r="G206"/>
  <c r="G207"/>
  <c r="G197"/>
  <c r="G180"/>
  <c r="G181"/>
  <c r="G182"/>
  <c r="G183"/>
  <c r="G184"/>
  <c r="G185"/>
  <c r="G186"/>
  <c r="G187"/>
  <c r="G194"/>
  <c r="G195"/>
  <c r="G179"/>
  <c r="G166"/>
  <c r="G167"/>
  <c r="G168"/>
  <c r="G169"/>
  <c r="G170"/>
  <c r="G171"/>
  <c r="G172"/>
  <c r="G173"/>
  <c r="G175"/>
  <c r="G176"/>
  <c r="G165"/>
  <c r="G153"/>
  <c r="G154"/>
  <c r="G155"/>
  <c r="G156"/>
  <c r="G157"/>
  <c r="G158"/>
  <c r="G159"/>
  <c r="G160"/>
  <c r="G161"/>
  <c r="G162"/>
  <c r="G163"/>
  <c r="G152"/>
  <c r="G140"/>
  <c r="G141"/>
  <c r="G142"/>
  <c r="G143"/>
  <c r="G144"/>
  <c r="G145"/>
  <c r="G146"/>
  <c r="G147"/>
  <c r="G148"/>
  <c r="G149"/>
  <c r="G150"/>
  <c r="G139"/>
  <c r="G127"/>
  <c r="G128"/>
  <c r="G129"/>
  <c r="G130"/>
  <c r="G131"/>
  <c r="G132"/>
  <c r="G133"/>
  <c r="G134"/>
  <c r="G135"/>
  <c r="G136"/>
  <c r="G137"/>
  <c r="G126"/>
  <c r="G121"/>
  <c r="G122"/>
  <c r="G123"/>
  <c r="G120"/>
  <c r="G113"/>
  <c r="G114"/>
  <c r="G115"/>
  <c r="G116"/>
  <c r="G117"/>
  <c r="G118"/>
  <c r="G112"/>
  <c r="G104"/>
  <c r="G105"/>
  <c r="G106"/>
  <c r="G107"/>
  <c r="G108"/>
  <c r="G109"/>
  <c r="G110"/>
  <c r="G103"/>
  <c r="G93"/>
  <c r="G94"/>
  <c r="G95"/>
  <c r="G96"/>
  <c r="G97"/>
  <c r="G98"/>
  <c r="G99"/>
  <c r="G92"/>
  <c r="G82"/>
  <c r="G83"/>
  <c r="G84"/>
  <c r="G85"/>
  <c r="G86"/>
  <c r="G87"/>
  <c r="G88"/>
  <c r="G89"/>
  <c r="G81"/>
  <c r="G72"/>
  <c r="G73"/>
  <c r="G74"/>
  <c r="G75"/>
  <c r="G76"/>
  <c r="G77"/>
  <c r="G78"/>
  <c r="G71"/>
  <c r="G61"/>
  <c r="G62"/>
  <c r="G63"/>
  <c r="G64"/>
  <c r="G65"/>
  <c r="G66"/>
  <c r="G67"/>
  <c r="G60"/>
  <c r="G51"/>
  <c r="G52"/>
  <c r="G53"/>
  <c r="G54"/>
  <c r="G55"/>
  <c r="G56"/>
  <c r="G57"/>
  <c r="G50"/>
  <c r="G41"/>
  <c r="G42"/>
  <c r="G43"/>
  <c r="G44"/>
  <c r="G45"/>
  <c r="G46"/>
  <c r="G47"/>
  <c r="G48"/>
  <c r="G40"/>
  <c r="G31"/>
  <c r="G32"/>
  <c r="G33"/>
  <c r="G34"/>
  <c r="G35"/>
  <c r="G36"/>
  <c r="G37"/>
  <c r="G38"/>
  <c r="G30"/>
  <c r="G18"/>
  <c r="G19"/>
  <c r="G20"/>
  <c r="G21"/>
  <c r="G22"/>
  <c r="G23"/>
  <c r="G24"/>
  <c r="G25"/>
  <c r="G26"/>
  <c r="G27"/>
  <c r="G17"/>
  <c r="G10"/>
  <c r="A18"/>
  <c r="A19" s="1"/>
  <c r="A20" s="1"/>
  <c r="A21" s="1"/>
  <c r="A22" s="1"/>
  <c r="A23" s="1"/>
  <c r="A24" s="1"/>
  <c r="A25" s="1"/>
  <c r="A26" s="1"/>
  <c r="A27" s="1"/>
  <c r="A30" s="1"/>
  <c r="A31" s="1"/>
  <c r="A32" s="1"/>
  <c r="A33" s="1"/>
  <c r="A34" s="1"/>
  <c r="A35" s="1"/>
  <c r="A36" s="1"/>
  <c r="A37" s="1"/>
  <c r="A38" s="1"/>
  <c r="A40" s="1"/>
  <c r="A41" s="1"/>
  <c r="A42" s="1"/>
  <c r="A43" s="1"/>
  <c r="A44" s="1"/>
  <c r="A45" s="1"/>
  <c r="A46" s="1"/>
  <c r="A47" s="1"/>
  <c r="A48" s="1"/>
  <c r="A50" s="1"/>
  <c r="A51" s="1"/>
  <c r="A52" s="1"/>
  <c r="A53" s="1"/>
  <c r="A54" s="1"/>
  <c r="A55" s="1"/>
  <c r="A56" s="1"/>
  <c r="A57" s="1"/>
  <c r="A60" s="1"/>
  <c r="A61" s="1"/>
  <c r="A62" s="1"/>
  <c r="A63" s="1"/>
  <c r="A64" s="1"/>
  <c r="A65" s="1"/>
  <c r="A66" s="1"/>
  <c r="A67" s="1"/>
  <c r="A68" s="1"/>
  <c r="A71" s="1"/>
  <c r="A72" s="1"/>
  <c r="A73" s="1"/>
  <c r="A74" s="1"/>
  <c r="A75" s="1"/>
  <c r="A76" s="1"/>
  <c r="A77" s="1"/>
  <c r="A78" s="1"/>
  <c r="A81" s="1"/>
  <c r="A82" s="1"/>
  <c r="A83" s="1"/>
  <c r="A84" s="1"/>
  <c r="A85" s="1"/>
  <c r="A86" s="1"/>
  <c r="A87" s="1"/>
  <c r="A88" s="1"/>
  <c r="A89" s="1"/>
  <c r="A92" s="1"/>
  <c r="A93" s="1"/>
  <c r="A94" s="1"/>
  <c r="A95" s="1"/>
  <c r="A96" s="1"/>
  <c r="A97" s="1"/>
  <c r="A98" s="1"/>
  <c r="A99" s="1"/>
  <c r="A103" s="1"/>
  <c r="A104" s="1"/>
  <c r="A105" s="1"/>
  <c r="A106" s="1"/>
  <c r="A107" s="1"/>
  <c r="A108" s="1"/>
  <c r="A109" s="1"/>
  <c r="A110" s="1"/>
  <c r="A112" l="1"/>
  <c r="A113" s="1"/>
  <c r="A114" s="1"/>
  <c r="A115" s="1"/>
  <c r="A116" s="1"/>
  <c r="A117" s="1"/>
  <c r="A118" s="1"/>
  <c r="A120" s="1"/>
  <c r="A121" s="1"/>
  <c r="A122" s="1"/>
  <c r="A123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9" s="1"/>
  <c r="A140" s="1"/>
  <c r="A141" s="1"/>
  <c r="A142" s="1"/>
  <c r="A143" s="1"/>
  <c r="A144" s="1"/>
  <c r="A145" s="1"/>
  <c r="A146" s="1"/>
  <c r="A147" s="1"/>
  <c r="J31" i="10"/>
  <c r="H12" i="16"/>
  <c r="A12"/>
  <c r="A13" s="1"/>
  <c r="A14" s="1"/>
  <c r="A15" s="1"/>
  <c r="A16" s="1"/>
  <c r="A17" s="1"/>
  <c r="A18" s="1"/>
  <c r="A19" s="1"/>
  <c r="A20" s="1"/>
  <c r="A21" s="1"/>
  <c r="A22" s="1"/>
  <c r="A25" s="1"/>
  <c r="H64"/>
  <c r="J138" i="11"/>
  <c r="H29" i="9"/>
  <c r="I218" i="18"/>
  <c r="I219"/>
  <c r="I220"/>
  <c r="I221"/>
  <c r="I222"/>
  <c r="I223"/>
  <c r="I224"/>
  <c r="I225"/>
  <c r="I226"/>
  <c r="I227"/>
  <c r="I228"/>
  <c r="I229"/>
  <c r="I230"/>
  <c r="I217"/>
  <c r="I214"/>
  <c r="A148" i="12" l="1"/>
  <c r="A149" s="1"/>
  <c r="A150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7" s="1"/>
  <c r="A198" s="1"/>
  <c r="A199" s="1"/>
  <c r="A200" s="1"/>
  <c r="A201" s="1"/>
  <c r="A202" s="1"/>
  <c r="A203" s="1"/>
  <c r="A204" s="1"/>
  <c r="A205" s="1"/>
  <c r="A206" s="1"/>
  <c r="A207" s="1"/>
  <c r="A209" s="1"/>
  <c r="A210" s="1"/>
  <c r="A211" s="1"/>
  <c r="A212" s="1"/>
  <c r="A213" s="1"/>
  <c r="A214" s="1"/>
  <c r="A215" s="1"/>
  <c r="A216" s="1"/>
  <c r="A217" s="1"/>
  <c r="A218" s="1"/>
  <c r="A219" s="1"/>
  <c r="A221" s="1"/>
  <c r="A222" s="1"/>
  <c r="A223" s="1"/>
  <c r="A224" s="1"/>
  <c r="A225" s="1"/>
  <c r="A226" s="1"/>
  <c r="A227" s="1"/>
  <c r="A228" s="1"/>
  <c r="A229" s="1"/>
  <c r="A230" s="1"/>
  <c r="A231" s="1"/>
  <c r="A234" s="1"/>
  <c r="A235" s="1"/>
  <c r="A236" s="1"/>
  <c r="A237" s="1"/>
  <c r="A238" s="1"/>
  <c r="A239" s="1"/>
  <c r="A240" s="1"/>
  <c r="A241" s="1"/>
  <c r="A242" s="1"/>
  <c r="A243" s="1"/>
  <c r="A244" s="1"/>
  <c r="A246" s="1"/>
  <c r="A247" s="1"/>
  <c r="A248" s="1"/>
  <c r="A249" s="1"/>
  <c r="A250" s="1"/>
  <c r="A251" s="1"/>
  <c r="A252" s="1"/>
  <c r="A253" s="1"/>
  <c r="A254" s="1"/>
  <c r="A255" s="1"/>
  <c r="A257" s="1"/>
  <c r="A261" s="1"/>
  <c r="A263" s="1"/>
  <c r="A264" s="1"/>
  <c r="A267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J131" i="11"/>
  <c r="J132"/>
  <c r="J86" i="10"/>
  <c r="J87"/>
  <c r="J88"/>
  <c r="J89"/>
  <c r="J90"/>
  <c r="J141" i="11" l="1"/>
  <c r="I192" i="18"/>
  <c r="I140"/>
  <c r="H60" i="9"/>
  <c r="H65"/>
  <c r="H34"/>
  <c r="H35"/>
  <c r="H36"/>
  <c r="H37"/>
  <c r="H38"/>
  <c r="H39"/>
  <c r="H40"/>
  <c r="H41"/>
  <c r="H42"/>
  <c r="H43"/>
  <c r="H32"/>
  <c r="H26"/>
  <c r="H27"/>
  <c r="H28"/>
  <c r="H24"/>
  <c r="H25"/>
  <c r="H19" i="16"/>
  <c r="I14" i="18"/>
  <c r="I15"/>
  <c r="I16"/>
  <c r="I17"/>
  <c r="I18"/>
  <c r="I19"/>
  <c r="I20"/>
  <c r="I21"/>
  <c r="I22"/>
  <c r="I23"/>
  <c r="I26"/>
  <c r="I27"/>
  <c r="I28"/>
  <c r="I29"/>
  <c r="I30"/>
  <c r="I31"/>
  <c r="I32"/>
  <c r="I33"/>
  <c r="I34"/>
  <c r="I36"/>
  <c r="I37"/>
  <c r="I38"/>
  <c r="I39"/>
  <c r="I40"/>
  <c r="I41"/>
  <c r="I42"/>
  <c r="I43"/>
  <c r="I44"/>
  <c r="I46"/>
  <c r="I47"/>
  <c r="I48"/>
  <c r="I49"/>
  <c r="I50"/>
  <c r="I51"/>
  <c r="I52"/>
  <c r="I53"/>
  <c r="I56"/>
  <c r="I57"/>
  <c r="I58"/>
  <c r="I59"/>
  <c r="I60"/>
  <c r="I61"/>
  <c r="I62"/>
  <c r="I63"/>
  <c r="I76"/>
  <c r="I77"/>
  <c r="I78"/>
  <c r="I79"/>
  <c r="I80"/>
  <c r="I81"/>
  <c r="I82"/>
  <c r="I83"/>
  <c r="I84"/>
  <c r="I87"/>
  <c r="I88"/>
  <c r="I89"/>
  <c r="I90"/>
  <c r="I96"/>
  <c r="I97"/>
  <c r="I98"/>
  <c r="I99"/>
  <c r="I100"/>
  <c r="I101"/>
  <c r="I102"/>
  <c r="I103"/>
  <c r="I106"/>
  <c r="I107"/>
  <c r="I108"/>
  <c r="I109"/>
  <c r="I110"/>
  <c r="I111"/>
  <c r="I112"/>
  <c r="I113"/>
  <c r="I114"/>
  <c r="I115"/>
  <c r="I116"/>
  <c r="I130"/>
  <c r="I131"/>
  <c r="I132"/>
  <c r="I133"/>
  <c r="I134"/>
  <c r="I135"/>
  <c r="I136"/>
  <c r="I137"/>
  <c r="I138"/>
  <c r="I139"/>
  <c r="I142"/>
  <c r="I143"/>
  <c r="I144"/>
  <c r="I145"/>
  <c r="I146"/>
  <c r="I147"/>
  <c r="I148"/>
  <c r="I149"/>
  <c r="I150"/>
  <c r="I151"/>
  <c r="I152"/>
  <c r="I155"/>
  <c r="I156"/>
  <c r="I157"/>
  <c r="I158"/>
  <c r="I159"/>
  <c r="I160"/>
  <c r="I161"/>
  <c r="I162"/>
  <c r="I163"/>
  <c r="I164"/>
  <c r="I165"/>
  <c r="I166"/>
  <c r="I167"/>
  <c r="I168"/>
  <c r="I170"/>
  <c r="I171"/>
  <c r="I172"/>
  <c r="I173"/>
  <c r="I174"/>
  <c r="I175"/>
  <c r="I176"/>
  <c r="I177"/>
  <c r="I178"/>
  <c r="I179"/>
  <c r="I180"/>
  <c r="I182"/>
  <c r="I183"/>
  <c r="I184"/>
  <c r="I185"/>
  <c r="I186"/>
  <c r="I187"/>
  <c r="I188"/>
  <c r="I189"/>
  <c r="I190"/>
  <c r="I191"/>
  <c r="I194"/>
  <c r="I195"/>
  <c r="I196"/>
  <c r="I197"/>
  <c r="I198"/>
  <c r="I199"/>
  <c r="I200"/>
  <c r="I201"/>
  <c r="I202"/>
  <c r="I13"/>
  <c r="J18" i="13"/>
  <c r="J24"/>
  <c r="J27"/>
  <c r="J28"/>
  <c r="J30"/>
  <c r="J31"/>
  <c r="J36"/>
  <c r="J37"/>
  <c r="J38"/>
  <c r="J41"/>
  <c r="J42"/>
  <c r="J43"/>
  <c r="J10"/>
  <c r="J39" i="11"/>
  <c r="J40"/>
  <c r="J42"/>
  <c r="J43"/>
  <c r="J47"/>
  <c r="J49"/>
  <c r="J50"/>
  <c r="J51"/>
  <c r="J52"/>
  <c r="J53"/>
  <c r="J54"/>
  <c r="J55"/>
  <c r="J61"/>
  <c r="J110"/>
  <c r="J112"/>
  <c r="J113"/>
  <c r="J114"/>
  <c r="J118"/>
  <c r="J121"/>
  <c r="J122"/>
  <c r="J123"/>
  <c r="J126"/>
  <c r="J127"/>
  <c r="J137"/>
  <c r="J151"/>
  <c r="J157"/>
  <c r="J159"/>
  <c r="J160"/>
  <c r="J161"/>
  <c r="J162"/>
  <c r="J166"/>
  <c r="J167"/>
  <c r="J168"/>
  <c r="J174"/>
  <c r="J175"/>
  <c r="J176"/>
  <c r="J178"/>
  <c r="J179"/>
  <c r="J180"/>
  <c r="J181"/>
  <c r="J192"/>
  <c r="J193"/>
  <c r="J199"/>
  <c r="J200"/>
  <c r="J201"/>
  <c r="J205"/>
  <c r="J213"/>
  <c r="J218"/>
  <c r="J219"/>
  <c r="J221"/>
  <c r="G12" i="8"/>
  <c r="G13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50"/>
  <c r="G51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4"/>
  <c r="G75"/>
  <c r="G76"/>
  <c r="G77"/>
  <c r="G80"/>
  <c r="G81"/>
  <c r="G82"/>
  <c r="G83"/>
  <c r="G84"/>
  <c r="G86"/>
  <c r="G87"/>
  <c r="G88"/>
  <c r="G89"/>
  <c r="G90"/>
  <c r="G91"/>
  <c r="G92"/>
  <c r="G93"/>
  <c r="G94"/>
  <c r="G96"/>
  <c r="G97"/>
  <c r="G98"/>
  <c r="G102"/>
  <c r="G103"/>
  <c r="G104"/>
  <c r="G106"/>
  <c r="G107"/>
  <c r="G108"/>
  <c r="G110"/>
  <c r="G111"/>
  <c r="G113"/>
  <c r="G114"/>
  <c r="G115"/>
  <c r="G11"/>
  <c r="H10" i="9"/>
  <c r="H11"/>
  <c r="H12"/>
  <c r="H13"/>
  <c r="H14"/>
  <c r="H15"/>
  <c r="H16"/>
  <c r="H17"/>
  <c r="H18"/>
  <c r="H19"/>
  <c r="H20"/>
  <c r="H21"/>
  <c r="H22"/>
  <c r="H23"/>
  <c r="H46"/>
  <c r="H48"/>
  <c r="H49"/>
  <c r="H50"/>
  <c r="H51"/>
  <c r="H53"/>
  <c r="H55"/>
  <c r="H56"/>
  <c r="H57"/>
  <c r="H13" i="16"/>
  <c r="H14"/>
  <c r="H15"/>
  <c r="H16"/>
  <c r="H17"/>
  <c r="H18"/>
  <c r="H20"/>
  <c r="H21"/>
  <c r="H22"/>
  <c r="H25"/>
  <c r="H26"/>
  <c r="H27"/>
  <c r="H28"/>
  <c r="H29"/>
  <c r="H35"/>
  <c r="H36"/>
  <c r="H42"/>
  <c r="H43"/>
  <c r="H45"/>
  <c r="H47"/>
  <c r="H49"/>
  <c r="H51"/>
  <c r="H53"/>
  <c r="H54"/>
  <c r="H55"/>
  <c r="H56"/>
  <c r="H57"/>
  <c r="H58"/>
  <c r="H59"/>
  <c r="H60"/>
  <c r="H61"/>
  <c r="H62"/>
  <c r="H63"/>
  <c r="H70"/>
  <c r="H71"/>
  <c r="H11"/>
  <c r="J222" i="11" l="1"/>
  <c r="J220"/>
  <c r="H52" i="16"/>
  <c r="H50"/>
  <c r="H48"/>
  <c r="H46"/>
  <c r="H44"/>
  <c r="J214" i="11"/>
  <c r="J93" i="10"/>
  <c r="J94"/>
  <c r="J95"/>
  <c r="J96"/>
  <c r="J97"/>
  <c r="J99"/>
  <c r="J100"/>
  <c r="J101"/>
  <c r="J102"/>
  <c r="J103"/>
  <c r="J92"/>
  <c r="J75"/>
  <c r="J76"/>
  <c r="J77"/>
  <c r="J78"/>
  <c r="J79"/>
  <c r="J80"/>
  <c r="J81"/>
  <c r="J82"/>
  <c r="J83"/>
  <c r="J84"/>
  <c r="J85"/>
  <c r="J74"/>
  <c r="J62"/>
  <c r="J63"/>
  <c r="J64"/>
  <c r="J65"/>
  <c r="J66"/>
  <c r="J67"/>
  <c r="J68"/>
  <c r="J70"/>
  <c r="J71"/>
  <c r="J72"/>
  <c r="J61"/>
  <c r="J49"/>
  <c r="J50"/>
  <c r="J51"/>
  <c r="J52"/>
  <c r="J53"/>
  <c r="J54"/>
  <c r="J55"/>
  <c r="J56"/>
  <c r="J57"/>
  <c r="J58"/>
  <c r="J48"/>
  <c r="J39"/>
  <c r="J40"/>
  <c r="J41"/>
  <c r="J42"/>
  <c r="J43"/>
  <c r="J45"/>
  <c r="J38"/>
  <c r="J32"/>
  <c r="J33"/>
  <c r="J34"/>
  <c r="J30"/>
  <c r="J24"/>
  <c r="J23"/>
  <c r="J18"/>
  <c r="J10"/>
  <c r="J11"/>
  <c r="J12"/>
  <c r="J13"/>
  <c r="J14"/>
  <c r="J15"/>
  <c r="J16"/>
  <c r="A114" i="8"/>
  <c r="A115" s="1"/>
  <c r="A87"/>
  <c r="A88" s="1"/>
  <c r="A89" s="1"/>
  <c r="A90" s="1"/>
  <c r="A91" s="1"/>
  <c r="A92" s="1"/>
  <c r="A93" s="1"/>
  <c r="A94" s="1"/>
  <c r="A81"/>
  <c r="A82" s="1"/>
  <c r="A83" s="1"/>
  <c r="A84" s="1"/>
  <c r="A66"/>
  <c r="A67" s="1"/>
  <c r="A68" s="1"/>
  <c r="A69" s="1"/>
  <c r="A70" s="1"/>
  <c r="A71" s="1"/>
  <c r="A72" s="1"/>
  <c r="A16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B35" i="9"/>
  <c r="B36" s="1"/>
  <c r="B37" s="1"/>
  <c r="B38" s="1"/>
  <c r="B39" s="1"/>
  <c r="B40" s="1"/>
  <c r="B41" s="1"/>
  <c r="B42" s="1"/>
  <c r="B43" s="1"/>
  <c r="B45" s="1"/>
  <c r="B46" s="1"/>
  <c r="B11"/>
  <c r="B12" s="1"/>
  <c r="B13" s="1"/>
  <c r="A249" i="15"/>
  <c r="A250" s="1"/>
  <c r="A54"/>
  <c r="A55" s="1"/>
  <c r="A56" s="1"/>
  <c r="A57" s="1"/>
  <c r="A60" s="1"/>
  <c r="A61" s="1"/>
  <c r="A62" s="1"/>
  <c r="A64" s="1"/>
  <c r="A65" s="1"/>
  <c r="A66" s="1"/>
  <c r="A45"/>
  <c r="A46" s="1"/>
  <c r="A47" s="1"/>
  <c r="A48" s="1"/>
  <c r="A49" s="1"/>
  <c r="A50" s="1"/>
  <c r="A51" s="1"/>
  <c r="A26" i="16"/>
  <c r="A27" s="1"/>
  <c r="A28" s="1"/>
  <c r="A29" s="1"/>
  <c r="A30" s="1"/>
  <c r="A31" s="1"/>
  <c r="A32" s="1"/>
  <c r="A33" s="1"/>
  <c r="K103" i="18"/>
  <c r="L103" s="1"/>
  <c r="K102"/>
  <c r="L102" s="1"/>
  <c r="K101"/>
  <c r="L101" s="1"/>
  <c r="K100"/>
  <c r="L100" s="1"/>
  <c r="K99"/>
  <c r="L99" s="1"/>
  <c r="K98"/>
  <c r="L98" s="1"/>
  <c r="K97"/>
  <c r="L97" s="1"/>
  <c r="K96"/>
  <c r="L96" s="1"/>
  <c r="C14"/>
  <c r="C15" s="1"/>
  <c r="C16" s="1"/>
  <c r="C17" s="1"/>
  <c r="C18" s="1"/>
  <c r="C19" s="1"/>
  <c r="C20" s="1"/>
  <c r="C21" s="1"/>
  <c r="C22" s="1"/>
  <c r="C23" s="1"/>
  <c r="C26" s="1"/>
  <c r="C27" s="1"/>
  <c r="C28" s="1"/>
  <c r="C29" s="1"/>
  <c r="C30" s="1"/>
  <c r="C31" s="1"/>
  <c r="C32" s="1"/>
  <c r="C33" s="1"/>
  <c r="C34" s="1"/>
  <c r="C36" s="1"/>
  <c r="C37" s="1"/>
  <c r="C38" s="1"/>
  <c r="C39" s="1"/>
  <c r="C40" s="1"/>
  <c r="C41" s="1"/>
  <c r="C42" s="1"/>
  <c r="C43" s="1"/>
  <c r="C44" s="1"/>
  <c r="C46" s="1"/>
  <c r="C47" s="1"/>
  <c r="C48" s="1"/>
  <c r="C49" s="1"/>
  <c r="C50" s="1"/>
  <c r="C51" s="1"/>
  <c r="C52" s="1"/>
  <c r="C53" s="1"/>
  <c r="C56" s="1"/>
  <c r="C57" s="1"/>
  <c r="C58" s="1"/>
  <c r="C59" s="1"/>
  <c r="C60" s="1"/>
  <c r="C61" s="1"/>
  <c r="C62" s="1"/>
  <c r="C63" s="1"/>
  <c r="C11" i="10"/>
  <c r="C12" s="1"/>
  <c r="C14"/>
  <c r="C15" s="1"/>
  <c r="C16" s="1"/>
  <c r="C38"/>
  <c r="C39" s="1"/>
  <c r="C40" s="1"/>
  <c r="C41" s="1"/>
  <c r="C42" s="1"/>
  <c r="C43" s="1"/>
  <c r="C44" s="1"/>
  <c r="C45" s="1"/>
  <c r="A251" i="15" l="1"/>
  <c r="A252" s="1"/>
  <c r="A253" s="1"/>
  <c r="A255" s="1"/>
  <c r="A82"/>
  <c r="A89" s="1"/>
  <c r="A90" s="1"/>
  <c r="A92" s="1"/>
  <c r="A93" s="1"/>
  <c r="A96" s="1"/>
  <c r="A97" s="1"/>
  <c r="A98" s="1"/>
  <c r="A99" s="1"/>
  <c r="A100" s="1"/>
  <c r="A101" s="1"/>
  <c r="A102" s="1"/>
  <c r="A103" s="1"/>
  <c r="A104" s="1"/>
  <c r="A106" s="1"/>
  <c r="A107" s="1"/>
  <c r="A108" s="1"/>
  <c r="A110" s="1"/>
  <c r="A112" s="1"/>
  <c r="A113" s="1"/>
  <c r="A114" s="1"/>
  <c r="A115" s="1"/>
  <c r="A116" s="1"/>
  <c r="A117" s="1"/>
  <c r="A118" s="1"/>
  <c r="A119" s="1"/>
  <c r="A120" s="1"/>
  <c r="A121" s="1"/>
  <c r="A67"/>
  <c r="A68" s="1"/>
  <c r="A69" s="1"/>
  <c r="A70" s="1"/>
  <c r="A71" s="1"/>
  <c r="A72" s="1"/>
  <c r="A34" i="16"/>
  <c r="A35" s="1"/>
  <c r="A36" s="1"/>
  <c r="A37" s="1"/>
  <c r="A38" s="1"/>
  <c r="A39" s="1"/>
  <c r="A40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B47" i="9"/>
  <c r="B48" s="1"/>
  <c r="B49" s="1"/>
  <c r="B50" s="1"/>
  <c r="B51" s="1"/>
  <c r="B52" s="1"/>
  <c r="B53" s="1"/>
  <c r="B55" s="1"/>
  <c r="B56" s="1"/>
  <c r="B57" s="1"/>
  <c r="B60" s="1"/>
  <c r="B61" s="1"/>
  <c r="B62" s="1"/>
  <c r="B63" s="1"/>
  <c r="B67" s="1"/>
  <c r="B68" s="1"/>
  <c r="B69" s="1"/>
  <c r="B70" s="1"/>
  <c r="B71" s="1"/>
  <c r="B72" s="1"/>
  <c r="B14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A95" i="8"/>
  <c r="A96" s="1"/>
  <c r="A97" s="1"/>
  <c r="A98" s="1"/>
  <c r="A102" s="1"/>
  <c r="A103" s="1"/>
  <c r="A104" s="1"/>
  <c r="A106" s="1"/>
  <c r="A107" s="1"/>
  <c r="A108" s="1"/>
  <c r="A110" s="1"/>
  <c r="A111" s="1"/>
  <c r="A73"/>
  <c r="A74" s="1"/>
  <c r="A75" s="1"/>
  <c r="A76" s="1"/>
  <c r="A77" s="1"/>
  <c r="A49"/>
  <c r="A50" s="1"/>
  <c r="A51" s="1"/>
  <c r="A54" s="1"/>
  <c r="C48" i="10"/>
  <c r="C49" s="1"/>
  <c r="C50" s="1"/>
  <c r="C51" s="1"/>
  <c r="C52" s="1"/>
  <c r="C53" s="1"/>
  <c r="C54" s="1"/>
  <c r="C55" s="1"/>
  <c r="C56" s="1"/>
  <c r="C57" s="1"/>
  <c r="C58" s="1"/>
  <c r="C61" s="1"/>
  <c r="C62" s="1"/>
  <c r="C63" s="1"/>
  <c r="C64" s="1"/>
  <c r="C65" s="1"/>
  <c r="C66" s="1"/>
  <c r="C67" s="1"/>
  <c r="C68" s="1"/>
  <c r="C69" s="1"/>
  <c r="C70" s="1"/>
  <c r="C68" i="18"/>
  <c r="C69" s="1"/>
  <c r="C70" s="1"/>
  <c r="C71" s="1"/>
  <c r="C72" s="1"/>
  <c r="C64"/>
  <c r="C97"/>
  <c r="C98" s="1"/>
  <c r="C99" s="1"/>
  <c r="C100" s="1"/>
  <c r="C101" s="1"/>
  <c r="C102" s="1"/>
  <c r="C103" s="1"/>
  <c r="C106" s="1"/>
  <c r="C107" s="1"/>
  <c r="C108" s="1"/>
  <c r="C109" s="1"/>
  <c r="C110" s="1"/>
  <c r="C111" s="1"/>
  <c r="C112" s="1"/>
  <c r="C113" s="1"/>
  <c r="C114" s="1"/>
  <c r="C115" s="1"/>
  <c r="C116" s="1"/>
  <c r="C131" s="1"/>
  <c r="C132" s="1"/>
  <c r="C133" s="1"/>
  <c r="C134" s="1"/>
  <c r="C135" s="1"/>
  <c r="C136" s="1"/>
  <c r="C137" s="1"/>
  <c r="C138" s="1"/>
  <c r="C139" s="1"/>
  <c r="C140" s="1"/>
  <c r="C142" s="1"/>
  <c r="C143" s="1"/>
  <c r="C144" s="1"/>
  <c r="C145" s="1"/>
  <c r="C146" s="1"/>
  <c r="C147" s="1"/>
  <c r="C148" s="1"/>
  <c r="C149" s="1"/>
  <c r="C150" s="1"/>
  <c r="C151" s="1"/>
  <c r="C152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70" s="1"/>
  <c r="C171" s="1"/>
  <c r="C172" s="1"/>
  <c r="C173" s="1"/>
  <c r="C174" s="1"/>
  <c r="C175" s="1"/>
  <c r="C176" s="1"/>
  <c r="C177" s="1"/>
  <c r="C178" s="1"/>
  <c r="C179" s="1"/>
  <c r="C180" s="1"/>
  <c r="C182" s="1"/>
  <c r="C183" s="1"/>
  <c r="C184" s="1"/>
  <c r="C185" s="1"/>
  <c r="C186" s="1"/>
  <c r="C187" s="1"/>
  <c r="C188" s="1"/>
  <c r="C189" s="1"/>
  <c r="C190" s="1"/>
  <c r="C191" s="1"/>
  <c r="C192" s="1"/>
  <c r="C194" s="1"/>
  <c r="C195" s="1"/>
  <c r="C196" s="1"/>
  <c r="C197" s="1"/>
  <c r="C198" s="1"/>
  <c r="C199" s="1"/>
  <c r="C200" s="1"/>
  <c r="C201" s="1"/>
  <c r="C202" s="1"/>
  <c r="C203" s="1"/>
  <c r="C204" s="1"/>
  <c r="C207" s="1"/>
  <c r="C208" s="1"/>
  <c r="C209" s="1"/>
  <c r="C210" s="1"/>
  <c r="C211" s="1"/>
  <c r="C214" s="1"/>
  <c r="C77" l="1"/>
  <c r="C78" s="1"/>
  <c r="C79" s="1"/>
  <c r="C80" s="1"/>
  <c r="C81" s="1"/>
  <c r="C82" s="1"/>
  <c r="C83" s="1"/>
  <c r="C84" s="1"/>
  <c r="C87" s="1"/>
  <c r="C88" s="1"/>
  <c r="C89" s="1"/>
  <c r="C90" s="1"/>
  <c r="C91" s="1"/>
  <c r="C92" s="1"/>
  <c r="C73"/>
  <c r="A122" i="15"/>
  <c r="A123" s="1"/>
  <c r="A124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C217" i="18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71" i="10"/>
  <c r="C72" s="1"/>
  <c r="C74" l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A141" i="15"/>
  <c r="A142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9" s="1"/>
  <c r="A160" s="1"/>
  <c r="A161" s="1"/>
  <c r="A162" s="1"/>
  <c r="A163" s="1"/>
  <c r="A164" s="1"/>
  <c r="A165" s="1"/>
  <c r="A278"/>
  <c r="A279" s="1"/>
  <c r="A280" s="1"/>
  <c r="A281" s="1"/>
  <c r="A282" s="1"/>
  <c r="A283" s="1"/>
  <c r="A284" s="1"/>
  <c r="C40" i="1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92" i="10" l="1"/>
  <c r="C93" s="1"/>
  <c r="C94" s="1"/>
  <c r="C95" s="1"/>
  <c r="C96" s="1"/>
  <c r="C97" s="1"/>
  <c r="C98" s="1"/>
  <c r="C99" s="1"/>
  <c r="C100" s="1"/>
  <c r="C101" s="1"/>
  <c r="C102" s="1"/>
  <c r="C103" s="1"/>
  <c r="C105" s="1"/>
  <c r="C106" s="1"/>
  <c r="C107" s="1"/>
  <c r="C108" s="1"/>
  <c r="C109" s="1"/>
  <c r="C110" s="1"/>
  <c r="C111" s="1"/>
  <c r="C112" s="1"/>
  <c r="C113" s="1"/>
  <c r="C114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A285" i="15"/>
  <c r="A286" s="1"/>
  <c r="A287" s="1"/>
  <c r="A288" s="1"/>
  <c r="C56" i="1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A166" i="15"/>
  <c r="A167" s="1"/>
  <c r="A168" s="1"/>
  <c r="A169" s="1"/>
  <c r="A170" s="1"/>
  <c r="A171" s="1"/>
  <c r="A173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l="1"/>
  <c r="A211" s="1"/>
  <c r="A213" s="1"/>
  <c r="A214" s="1"/>
  <c r="A216" s="1"/>
  <c r="A217" s="1"/>
  <c r="A218" s="1"/>
  <c r="A219" s="1"/>
  <c r="A220" s="1"/>
  <c r="A221" s="1"/>
  <c r="A222" s="1"/>
  <c r="C93" i="11" l="1"/>
  <c r="C94" s="1"/>
  <c r="C95" s="1"/>
  <c r="C96" s="1"/>
  <c r="C97" s="1"/>
  <c r="A230" i="15"/>
  <c r="A231" s="1"/>
  <c r="A232" s="1"/>
  <c r="A233" s="1"/>
  <c r="A234" s="1"/>
  <c r="A235" s="1"/>
  <c r="A236" s="1"/>
  <c r="A237" s="1"/>
  <c r="A238" s="1"/>
  <c r="A239" s="1"/>
  <c r="A240" s="1"/>
  <c r="A241" s="1"/>
  <c r="A243" s="1"/>
  <c r="A223"/>
  <c r="A224" s="1"/>
  <c r="A225" s="1"/>
  <c r="A226" s="1"/>
  <c r="J156" i="11"/>
  <c r="C98" l="1"/>
  <c r="C99" l="1"/>
  <c r="C100" s="1"/>
  <c r="C101" s="1"/>
  <c r="C102" s="1"/>
  <c r="C103" s="1"/>
  <c r="C104" s="1"/>
  <c r="C105" s="1"/>
  <c r="C106" s="1"/>
  <c r="C110" s="1"/>
  <c r="C111" s="1"/>
  <c r="C112" s="1"/>
  <c r="C113" s="1"/>
  <c r="C114" s="1"/>
  <c r="C115" s="1"/>
  <c r="C116" s="1"/>
  <c r="C118" s="1"/>
  <c r="C119" s="1"/>
  <c r="C120" s="1"/>
  <c r="C121" s="1"/>
  <c r="C122" s="1"/>
  <c r="C123" s="1"/>
  <c r="C126" s="1"/>
  <c r="C127" s="1"/>
  <c r="C128" s="1"/>
  <c r="C131" s="1"/>
  <c r="C132" s="1"/>
  <c r="C134" s="1"/>
  <c r="C135" s="1"/>
  <c r="C137" s="1"/>
  <c r="C138" s="1"/>
  <c r="C139" s="1"/>
  <c r="C140" s="1"/>
  <c r="C141" s="1"/>
  <c r="C142" s="1"/>
  <c r="C143" s="1"/>
  <c r="C144" s="1"/>
  <c r="C147" s="1"/>
  <c r="C148" s="1"/>
  <c r="C149" s="1"/>
  <c r="C150" s="1"/>
  <c r="C151" s="1"/>
  <c r="C152" s="1"/>
  <c r="C153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2" s="1"/>
  <c r="C193" s="1"/>
  <c r="C194" s="1"/>
  <c r="C195" s="1"/>
  <c r="C196" l="1"/>
  <c r="C197" s="1"/>
  <c r="C198" s="1"/>
  <c r="C199" s="1"/>
  <c r="C200" s="1"/>
  <c r="C201" s="1"/>
  <c r="C202" s="1"/>
  <c r="C213"/>
  <c r="C215" s="1"/>
  <c r="C218" s="1"/>
  <c r="C219" s="1"/>
  <c r="C220" s="1"/>
  <c r="C221" s="1"/>
  <c r="C222" s="1"/>
  <c r="C223" s="1"/>
  <c r="C224" s="1"/>
</calcChain>
</file>

<file path=xl/sharedStrings.xml><?xml version="1.0" encoding="utf-8"?>
<sst xmlns="http://schemas.openxmlformats.org/spreadsheetml/2006/main" count="7432" uniqueCount="1897">
  <si>
    <t>В.б.110120</t>
  </si>
  <si>
    <t>В.б.110125</t>
  </si>
  <si>
    <t>100мм*40мм</t>
  </si>
  <si>
    <t>150мм*40мм</t>
  </si>
  <si>
    <t>200мм*40мм</t>
  </si>
  <si>
    <t>250мм*40мм</t>
  </si>
  <si>
    <t>300мм*40мм</t>
  </si>
  <si>
    <t>350мм*40мм</t>
  </si>
  <si>
    <t>400мм*40мм</t>
  </si>
  <si>
    <t>450мм*40мм</t>
  </si>
  <si>
    <t>500мм*40мм</t>
  </si>
  <si>
    <t>600мм*40мм</t>
  </si>
  <si>
    <t>700мм*40мм</t>
  </si>
  <si>
    <t>евро</t>
  </si>
  <si>
    <t>Цвета по RAL: 2052089; 3149008; 3118076: 3069041; 2178007; 3153003; 887505; 3167004; 2052090</t>
  </si>
  <si>
    <t>Витраж * ПВХ RAL под заказ</t>
  </si>
  <si>
    <t>e-mail:techgerm@aha.ru</t>
  </si>
  <si>
    <t>Продукция "TYTAN"</t>
  </si>
  <si>
    <t>Гепард пена монтажная проф. (65 л)</t>
  </si>
  <si>
    <t>Гепард пена монтажная проф. (65 л) зимняя</t>
  </si>
  <si>
    <t>Гепард пена монтажная проф. (45 л)</t>
  </si>
  <si>
    <t>Гепард очиститель монтажной пены</t>
  </si>
  <si>
    <t xml:space="preserve">Титан пена профессиональная О2 (65л) </t>
  </si>
  <si>
    <t>Соудал пистолет профессиональный для монтажной пены (металл.)</t>
  </si>
  <si>
    <t>Килоза Sintesil MULTIUSO. Герметик универсальный акрил-силиконовый. Для всех типов поверхностей. Белый, прозрачный</t>
  </si>
  <si>
    <t>Килоза Sintex H-44. Клей для холодной сварки. Бесцветный</t>
  </si>
  <si>
    <t>Соудал пистолет пневматический для шланговых пакетов до 600 мл Cocx</t>
  </si>
  <si>
    <t>Соудал пистолет Скелетон желтый под герметики</t>
  </si>
  <si>
    <t xml:space="preserve">Соудал очиститель для пены </t>
  </si>
  <si>
    <t xml:space="preserve">Соудал КликФикс пистолетная пена </t>
  </si>
  <si>
    <t xml:space="preserve">Соудал КликФикс пистолетная пена  зимняя </t>
  </si>
  <si>
    <t xml:space="preserve">Соудал Макси пистолетная пена зимняя </t>
  </si>
  <si>
    <t>Соудал Профешенл 60 пистолетная пена</t>
  </si>
  <si>
    <t xml:space="preserve">Соудал Профешенл 60 пистолетная пена зимняя </t>
  </si>
  <si>
    <t xml:space="preserve">Соудал Желтая 50 пистолетная пена </t>
  </si>
  <si>
    <t xml:space="preserve">Соудал Желтая 50 пистолетная пена зимняя </t>
  </si>
  <si>
    <t xml:space="preserve">Соудал Ручная пена </t>
  </si>
  <si>
    <t xml:space="preserve">Соудал Ручная  пена зимняя </t>
  </si>
  <si>
    <t xml:space="preserve">Соудал Силикон универсальный белый </t>
  </si>
  <si>
    <t xml:space="preserve">Соудал Акрил окрашиваемый белый </t>
  </si>
  <si>
    <t xml:space="preserve">Соудал Силируб-2 силикон нейтральный белый </t>
  </si>
  <si>
    <t xml:space="preserve">Соудал Силируб-2 силикон нейтральный черный </t>
  </si>
  <si>
    <t>Соудал Фикс Алл белый</t>
  </si>
  <si>
    <t>Гепард пена монтажная проф. (45 л) зимняя</t>
  </si>
  <si>
    <t>Гепард пена монтажная бытовая</t>
  </si>
  <si>
    <t>Гепард пена монтажная бытовая зимняя</t>
  </si>
  <si>
    <t>Гепард санитарный силиконовый герметик: белый, бесцветный</t>
  </si>
  <si>
    <t>Гепард универсальный силиконовый герметик: белый, бесцветный</t>
  </si>
  <si>
    <t>Отливы и подоконники. Комплектующие</t>
  </si>
  <si>
    <t>Прайс лист</t>
  </si>
  <si>
    <t>Цвета:  золотой дуб, махагон, светлый дуб</t>
  </si>
  <si>
    <t>Цвета:  горная лиственница, крем-брюле глянец</t>
  </si>
  <si>
    <t>Цвета:  венге глянец, золотой дуб глянец, махагон глянец, светлый дуб глянец</t>
  </si>
  <si>
    <t>Саморезы гипсокартон-дерево оцинкованные</t>
  </si>
  <si>
    <t>Ед.изм.</t>
  </si>
  <si>
    <t>Цена за ед.изм.</t>
  </si>
  <si>
    <t>Двустор. универс., цветные</t>
  </si>
  <si>
    <r>
      <t xml:space="preserve">DC 799 </t>
    </r>
    <r>
      <rPr>
        <sz val="9"/>
        <rFont val="Arial"/>
        <family val="2"/>
        <charset val="204"/>
      </rPr>
      <t>Силик. герм. для стекла и пластика. Предназначен для остекления и наружной облицовки. Нейтр., белый, бесцв.</t>
    </r>
  </si>
  <si>
    <t>Продукция "САЗИ"</t>
  </si>
  <si>
    <t>00975</t>
  </si>
  <si>
    <t>Сази Стиз-А 310мл.для наружного гидроизолирующего слоя монтажного шва</t>
  </si>
  <si>
    <t>Сази Стиз-А 600мл.для наружного гидроизолирующего слоя монт. шва*</t>
  </si>
  <si>
    <t>00972</t>
  </si>
  <si>
    <t>Сази Стиз-В 600мл.для внутреннего пароизолирующего слоя монт. шва*</t>
  </si>
  <si>
    <t>4 л</t>
  </si>
  <si>
    <t>Самоклеящаяся гидро и пароизоляционная, теплоотражающая бутилкаучуковая лента МФ, дублирована с одной стороны алюминиевой фольгой толщиной 40 мкр (20 м)</t>
  </si>
  <si>
    <t>Самоклеящаяся пароизоляционная лента СТ на основе бутилкаучука. С одной стороны дублирована нетканым полотном (24 м)</t>
  </si>
  <si>
    <t>Самоклеящаяся пароизоляционная лента МФтс на основе металлизированой пленки, армированой высокопрочным нетканым полотном (24 м)</t>
  </si>
  <si>
    <t>ширина 15мм, расширение 8*40 (5 м)*</t>
  </si>
  <si>
    <t>50*</t>
  </si>
  <si>
    <t>В.б.110130</t>
  </si>
  <si>
    <t>В.б.110135</t>
  </si>
  <si>
    <t>В.б.110140</t>
  </si>
  <si>
    <t>В.б.110145</t>
  </si>
  <si>
    <t>В.б.110150</t>
  </si>
  <si>
    <t>В.б.110160</t>
  </si>
  <si>
    <t>В.б.110170</t>
  </si>
  <si>
    <t>В.б.110180</t>
  </si>
  <si>
    <t>В.б.110190</t>
  </si>
  <si>
    <t>Цвет:  мрамор</t>
  </si>
  <si>
    <t>100мм*40мм, мрамор</t>
  </si>
  <si>
    <t>В.мр.130110</t>
  </si>
  <si>
    <t>150мм*40мм, мрамор</t>
  </si>
  <si>
    <t>В.мр.130115</t>
  </si>
  <si>
    <t>200мм*40мм, мрамор</t>
  </si>
  <si>
    <t>В.мр.130120</t>
  </si>
  <si>
    <t>250мм*40мм, мрамор</t>
  </si>
  <si>
    <t>В.мр.130125</t>
  </si>
  <si>
    <t>300мм*40мм, мрамор</t>
  </si>
  <si>
    <t>В.мр.130130</t>
  </si>
  <si>
    <t>350мм*40мм, мрамор</t>
  </si>
  <si>
    <t>В.мр.130135</t>
  </si>
  <si>
    <t>400мм*40мм, мрамор</t>
  </si>
  <si>
    <t>В.мр.130140</t>
  </si>
  <si>
    <t>450мм*40мм, мрамор</t>
  </si>
  <si>
    <t>В.мр.130145</t>
  </si>
  <si>
    <t>500мм*40мм, мрамор</t>
  </si>
  <si>
    <t>В.мр.130150</t>
  </si>
  <si>
    <t>600мм*40мм, мрамор</t>
  </si>
  <si>
    <t>В.мр.130160</t>
  </si>
  <si>
    <t>700мм*40мм, мрамор</t>
  </si>
  <si>
    <t>В.мр.130170</t>
  </si>
  <si>
    <t>Цвет:  махагон</t>
  </si>
  <si>
    <t>100мм*40мм, махагон</t>
  </si>
  <si>
    <t>В.м.150110</t>
  </si>
  <si>
    <t>150мм*40мм, махагон</t>
  </si>
  <si>
    <t>В.м.150115</t>
  </si>
  <si>
    <t>200мм*40мм, махагон</t>
  </si>
  <si>
    <t>В.м.150120</t>
  </si>
  <si>
    <t>250мм*40мм, махагон</t>
  </si>
  <si>
    <t>В.м.150125</t>
  </si>
  <si>
    <t>300мм*40мм, махагон</t>
  </si>
  <si>
    <t>В.м.150130</t>
  </si>
  <si>
    <t>350мм*40мм, махагон</t>
  </si>
  <si>
    <t>В.м.150135</t>
  </si>
  <si>
    <t>400мм*40мм, махагон</t>
  </si>
  <si>
    <t>В.м.150140</t>
  </si>
  <si>
    <t>450мм*40мм, махагон</t>
  </si>
  <si>
    <t>В.м.150145</t>
  </si>
  <si>
    <t>500мм*40мм, махагон</t>
  </si>
  <si>
    <t>В.м.150150</t>
  </si>
  <si>
    <t>600мм*40мм, махагон</t>
  </si>
  <si>
    <t>В.м.150160</t>
  </si>
  <si>
    <t>700мм*40мм, махагон</t>
  </si>
  <si>
    <t>В.м.150170</t>
  </si>
  <si>
    <t>100мм*40мм,  зол.дуб</t>
  </si>
  <si>
    <t>В.з.д.140110</t>
  </si>
  <si>
    <t>150мм*40мм,  зол.дуб</t>
  </si>
  <si>
    <t>В.з.д.140115</t>
  </si>
  <si>
    <t>200мм*40мм,  зол.дуб</t>
  </si>
  <si>
    <t>В.з.д.140120</t>
  </si>
  <si>
    <t>250мм*40мм,  зол.дуб</t>
  </si>
  <si>
    <t>В.з.д.140125</t>
  </si>
  <si>
    <t>300мм*40мм,  зол.дуб</t>
  </si>
  <si>
    <t>В.з.д.140130</t>
  </si>
  <si>
    <t>350мм*40мм,  зол.дуб</t>
  </si>
  <si>
    <t>В.з.д.140135</t>
  </si>
  <si>
    <t>400мм*40мм,  зол.дуб</t>
  </si>
  <si>
    <t>В.з.д.140140</t>
  </si>
  <si>
    <t>450мм*40мм,  зол.дуб</t>
  </si>
  <si>
    <t>В.з.д.140145</t>
  </si>
  <si>
    <t>500мм*40мм,  зол.дуб</t>
  </si>
  <si>
    <t>В.з.д.140150</t>
  </si>
  <si>
    <t>600мм*40мм,  зол.дуб</t>
  </si>
  <si>
    <t>В.з.д.140160</t>
  </si>
  <si>
    <t>700мм*40мм,  зол.дуб</t>
  </si>
  <si>
    <t>В.з.д.140170</t>
  </si>
  <si>
    <t>Материалы и комплектующие для монтажа окон. ПСУЛ и бутиловые ленты.</t>
  </si>
  <si>
    <t>PN19565STA500Z6</t>
  </si>
  <si>
    <t>PN05565PGS500Z6</t>
  </si>
  <si>
    <t>PN07565PGS500Z6</t>
  </si>
  <si>
    <t>PN08565PGS500Z6</t>
  </si>
  <si>
    <t>PN09565PGS500Z6</t>
  </si>
  <si>
    <t>PN11565PGS500Z6</t>
  </si>
  <si>
    <t>PN13565PGS500Z6</t>
  </si>
  <si>
    <t>PN14565PGS500Z6</t>
  </si>
  <si>
    <t>PN15565PGS500Z6</t>
  </si>
  <si>
    <t>PN19565PGS500Z6</t>
  </si>
  <si>
    <t>PN21565PGS500Z6</t>
  </si>
  <si>
    <t>PN23565PGS500Z6</t>
  </si>
  <si>
    <t>PAAN05565PP</t>
  </si>
  <si>
    <t>PAAN07565PP</t>
  </si>
  <si>
    <t>PAAN08565PP</t>
  </si>
  <si>
    <t>PAAN09565PP</t>
  </si>
  <si>
    <t>PAAN11565PP</t>
  </si>
  <si>
    <t>PAAN13565PP</t>
  </si>
  <si>
    <t>PAAN14565PP</t>
  </si>
  <si>
    <t>PAAN15565PP</t>
  </si>
  <si>
    <t>PAAN17565PP</t>
  </si>
  <si>
    <t>PAAN19565PP</t>
  </si>
  <si>
    <t>PAAN21565PP</t>
  </si>
  <si>
    <t>PAAN23565PP</t>
  </si>
  <si>
    <t>PAGI05565AC</t>
  </si>
  <si>
    <t>PAGI07565AC</t>
  </si>
  <si>
    <t>PAGI08565AC</t>
  </si>
  <si>
    <t>PAGI09565AC</t>
  </si>
  <si>
    <t>Изображение</t>
  </si>
  <si>
    <t>Саморезы оконные острые</t>
  </si>
  <si>
    <t>Саморезы с прессшайбой со сверлом</t>
  </si>
  <si>
    <t>Параметры</t>
  </si>
  <si>
    <t>ПСУЛ. Предварительно сжатая уплотнительная лента. Саморасширяющаяся, самоклеящаяся эластичная герметизирующая лента на основе всепененного полиуретана.</t>
  </si>
  <si>
    <t>ширина 10мм, расширение 4*20 (6 м)</t>
  </si>
  <si>
    <t>ширина 20мм, расширение 8*40 (5 м)</t>
  </si>
  <si>
    <t>для внешней гидроизоляции</t>
  </si>
  <si>
    <t>70*</t>
  </si>
  <si>
    <t>120*</t>
  </si>
  <si>
    <t>150*</t>
  </si>
  <si>
    <t>для внутренней пароизоляции</t>
  </si>
  <si>
    <t>100*</t>
  </si>
  <si>
    <t>* Товар под заказ. Уточняйте сроки поставки у Вашего персонального менеджера!</t>
  </si>
  <si>
    <t>PAGI11565AC</t>
  </si>
  <si>
    <t>PAGI13565AC</t>
  </si>
  <si>
    <t>PAGI15565AC</t>
  </si>
  <si>
    <t>PAGI17565AC</t>
  </si>
  <si>
    <t>PAGI19565AC</t>
  </si>
  <si>
    <t>PAGI21565AC</t>
  </si>
  <si>
    <t>PAGI23565AC</t>
  </si>
  <si>
    <t>PS0300801825RNA</t>
  </si>
  <si>
    <t>PAELCR0818BI-MR</t>
  </si>
  <si>
    <t>PS030080259I03PRA</t>
  </si>
  <si>
    <t>PS0300802525RNA</t>
  </si>
  <si>
    <t>PAELCR0825BI-MR</t>
  </si>
  <si>
    <t>Польша</t>
  </si>
  <si>
    <t>750мл</t>
  </si>
  <si>
    <t>850мл</t>
  </si>
  <si>
    <t>770мл</t>
  </si>
  <si>
    <t>942004567 / 71</t>
  </si>
  <si>
    <t>942504567 / 71</t>
  </si>
  <si>
    <t>943004567 / 71</t>
  </si>
  <si>
    <t>943504567 / 71</t>
  </si>
  <si>
    <t>944004567 / 71</t>
  </si>
  <si>
    <t>944504567 / 71</t>
  </si>
  <si>
    <t>945004567 / 71</t>
  </si>
  <si>
    <t>946004567 / 71</t>
  </si>
  <si>
    <t>951503009 / 51 / 46</t>
  </si>
  <si>
    <t>952003009 / 51 /46</t>
  </si>
  <si>
    <t>952503009 / 51 /46</t>
  </si>
  <si>
    <t>953003009 / 51 / 46</t>
  </si>
  <si>
    <t>953503009 / 51 / 46</t>
  </si>
  <si>
    <t>954003009 / 51 / 46</t>
  </si>
  <si>
    <t>890 мл</t>
  </si>
  <si>
    <t>300мл</t>
  </si>
  <si>
    <t>100 мм, белый</t>
  </si>
  <si>
    <t>150 мм, белый</t>
  </si>
  <si>
    <t>200 мм, белый</t>
  </si>
  <si>
    <t>250 мм, белый</t>
  </si>
  <si>
    <t>300 мм, белый</t>
  </si>
  <si>
    <t>350 мм, белый</t>
  </si>
  <si>
    <t>400 мм, белый</t>
  </si>
  <si>
    <t>450 мм, белый</t>
  </si>
  <si>
    <t>500 мм, белый</t>
  </si>
  <si>
    <t>550 мм, белый</t>
  </si>
  <si>
    <t>600 мм, белый</t>
  </si>
  <si>
    <t>700 мм, белый</t>
  </si>
  <si>
    <t>700 мм (2 капиноса), белый</t>
  </si>
  <si>
    <t>Нас рекомендуют</t>
  </si>
  <si>
    <t>953503067/1</t>
  </si>
  <si>
    <t>LD S30 200мм*</t>
  </si>
  <si>
    <t>LD S30 250мм*</t>
  </si>
  <si>
    <t>LD S30 300мм*</t>
  </si>
  <si>
    <t>LD S30 350мм*</t>
  </si>
  <si>
    <t>LD S30 400мм*</t>
  </si>
  <si>
    <t>LD S30 450мм*</t>
  </si>
  <si>
    <t>LD S30 500мм*</t>
  </si>
  <si>
    <t>LD S30 600мм*</t>
  </si>
  <si>
    <t>* позиции под заказ</t>
  </si>
  <si>
    <t>Цвета:  белый глянец</t>
  </si>
  <si>
    <t>952503067/1</t>
  </si>
  <si>
    <t>952003067/1</t>
  </si>
  <si>
    <t>953003067/1</t>
  </si>
  <si>
    <t>953003080 / 75</t>
  </si>
  <si>
    <t>953503080 / 75</t>
  </si>
  <si>
    <t>954003067/1</t>
  </si>
  <si>
    <t>954503067/1</t>
  </si>
  <si>
    <t>955003067/1</t>
  </si>
  <si>
    <t>956003067/1</t>
  </si>
  <si>
    <t>954503009 / 51 / 46</t>
  </si>
  <si>
    <t>955003009 / 51 / 46</t>
  </si>
  <si>
    <t>956003009 / 51 / 46</t>
  </si>
  <si>
    <t>Двухсторонние торцевые накладки</t>
  </si>
  <si>
    <t>Подоконники</t>
  </si>
  <si>
    <t>Торцевые накладки</t>
  </si>
  <si>
    <t>Соединительные профили</t>
  </si>
  <si>
    <t>Материалы и комплектующие для монтажа окон</t>
  </si>
  <si>
    <t>№п/п</t>
  </si>
  <si>
    <t>Наименование товаров</t>
  </si>
  <si>
    <t>Артикул</t>
  </si>
  <si>
    <t>Кол-во в упак.</t>
  </si>
  <si>
    <t>Цена с НДС</t>
  </si>
  <si>
    <t>360 м</t>
  </si>
  <si>
    <t xml:space="preserve"> м</t>
  </si>
  <si>
    <t>EUR</t>
  </si>
  <si>
    <t>шт</t>
  </si>
  <si>
    <t>420 пар</t>
  </si>
  <si>
    <t>240 м</t>
  </si>
  <si>
    <t>600 шт</t>
  </si>
  <si>
    <t>150 м</t>
  </si>
  <si>
    <t>ТехноРесурс</t>
  </si>
  <si>
    <t>шт.</t>
  </si>
  <si>
    <t>Россия</t>
  </si>
  <si>
    <t>Германия</t>
  </si>
  <si>
    <t>Скотч малярный 50мм*50м</t>
  </si>
  <si>
    <t>Италия</t>
  </si>
  <si>
    <t>100 м</t>
  </si>
  <si>
    <t>50 м</t>
  </si>
  <si>
    <t>рулон</t>
  </si>
  <si>
    <t>Бельгия</t>
  </si>
  <si>
    <t>Фасовка</t>
  </si>
  <si>
    <t xml:space="preserve"> </t>
  </si>
  <si>
    <t xml:space="preserve">Бутиловый шнур 1,7мм  </t>
  </si>
  <si>
    <t>KMR0012</t>
  </si>
  <si>
    <t>55м</t>
  </si>
  <si>
    <t>ТЕС0001</t>
  </si>
  <si>
    <t>30м</t>
  </si>
  <si>
    <t>Клейкая лента 4 мм</t>
  </si>
  <si>
    <t>KLEBEBAND</t>
  </si>
  <si>
    <t>600 мл</t>
  </si>
  <si>
    <t>литр</t>
  </si>
  <si>
    <t>250 кг</t>
  </si>
  <si>
    <t>25 кг</t>
  </si>
  <si>
    <t>коробка</t>
  </si>
  <si>
    <t xml:space="preserve">Дистанционная рамка  6мм </t>
  </si>
  <si>
    <t>м</t>
  </si>
  <si>
    <t>Дистанционная рамка  8мм</t>
  </si>
  <si>
    <t xml:space="preserve">Дистанционная рамка 10мм </t>
  </si>
  <si>
    <t xml:space="preserve">Дистанционная рамка 12мм </t>
  </si>
  <si>
    <t xml:space="preserve">Дистанционная рамка 14мм </t>
  </si>
  <si>
    <t xml:space="preserve">Дистанционная рамка 16 мм </t>
  </si>
  <si>
    <t xml:space="preserve">Дистанционная рамка 20 мм </t>
  </si>
  <si>
    <t>1700 м</t>
  </si>
  <si>
    <t xml:space="preserve">Дистанционная рамка 15мм </t>
  </si>
  <si>
    <t>1000 м</t>
  </si>
  <si>
    <t>650 м</t>
  </si>
  <si>
    <t>Уголок пластмассовый 6мм</t>
  </si>
  <si>
    <t xml:space="preserve">Уголок пластмассовый 8 мм </t>
  </si>
  <si>
    <t xml:space="preserve">Уголок пластмассовый 9 мм </t>
  </si>
  <si>
    <t xml:space="preserve">Уголок пластмассовый 10мм </t>
  </si>
  <si>
    <t xml:space="preserve">Уголок пластмассовый 12мм </t>
  </si>
  <si>
    <t>Уголок пластмассовый 14 мм</t>
  </si>
  <si>
    <t>Уголок пластмассовый 16 мм</t>
  </si>
  <si>
    <t>Уголок пластмассовый 18 мм</t>
  </si>
  <si>
    <t>Уголок пластмассовый 20 мм</t>
  </si>
  <si>
    <t>Уголок пластмассовый 22 мм</t>
  </si>
  <si>
    <t>Уголок пластмассовый 24 мм</t>
  </si>
  <si>
    <t>Анкерная пластина KBE 190мм (60с/58с)</t>
  </si>
  <si>
    <t>№ п/п</t>
  </si>
  <si>
    <t>Объем</t>
  </si>
  <si>
    <t>750 мл</t>
  </si>
  <si>
    <t>500 мл</t>
  </si>
  <si>
    <t>750  мл</t>
  </si>
  <si>
    <t>500  мл</t>
  </si>
  <si>
    <t>310 мл</t>
  </si>
  <si>
    <t>310  мл</t>
  </si>
  <si>
    <t>600  мл</t>
  </si>
  <si>
    <t>Финляндия</t>
  </si>
  <si>
    <t>Испания</t>
  </si>
  <si>
    <t>300 мл</t>
  </si>
  <si>
    <t>100 мл</t>
  </si>
  <si>
    <t>Размер</t>
  </si>
  <si>
    <t>6 м</t>
  </si>
  <si>
    <t>Анкерная пластина KBE 150мм (58с)</t>
  </si>
  <si>
    <t>Анкерная пластина KBE 250мм (58с)</t>
  </si>
  <si>
    <t>Анкерная пластина KBE 150мм (70с)</t>
  </si>
  <si>
    <t>Анкерная пластина KBE 250мм (70с)</t>
  </si>
  <si>
    <t>Анкерная пластина REHAU 150мм (поворотная)</t>
  </si>
  <si>
    <t>0,49м</t>
  </si>
  <si>
    <t>100 мм х 40 мм, белый, мрамор</t>
  </si>
  <si>
    <t>150 мм х 40 мм, белый, мрамор</t>
  </si>
  <si>
    <t>200 мм х 40 мм, белый, мрамор</t>
  </si>
  <si>
    <t>250 мм х 40 мм, белый, мрамор</t>
  </si>
  <si>
    <t>300 мм х 40 мм, белый, мрамор</t>
  </si>
  <si>
    <t>350 мм х 40 мм, белый, мрамор</t>
  </si>
  <si>
    <t>450 мм х 40 мм, белый, мрамор</t>
  </si>
  <si>
    <t>500 мм х 40 мм, белый, мрамор</t>
  </si>
  <si>
    <t>600 мм х 40 мм, белый, мрамор</t>
  </si>
  <si>
    <t>700 мм х 40 мм, белый, мрамор</t>
  </si>
  <si>
    <t xml:space="preserve"> шт.</t>
  </si>
  <si>
    <t xml:space="preserve">EUR </t>
  </si>
  <si>
    <t xml:space="preserve">            310мл           </t>
  </si>
  <si>
    <t xml:space="preserve"> EUR</t>
  </si>
  <si>
    <t>310мл</t>
  </si>
  <si>
    <t xml:space="preserve">  шт.  </t>
  </si>
  <si>
    <t xml:space="preserve">     шт.     </t>
  </si>
  <si>
    <t xml:space="preserve">     шт.    </t>
  </si>
  <si>
    <t xml:space="preserve">1л </t>
  </si>
  <si>
    <t>5 л</t>
  </si>
  <si>
    <t>Специальное предложение по структурному остеклению!!!</t>
  </si>
  <si>
    <t>650  мл</t>
  </si>
  <si>
    <t>руб</t>
  </si>
  <si>
    <t xml:space="preserve">LD S30 150 мм </t>
  </si>
  <si>
    <t xml:space="preserve">LD S30 200мм </t>
  </si>
  <si>
    <t>LD S30 250 мм</t>
  </si>
  <si>
    <t xml:space="preserve">LD S30 300 мм </t>
  </si>
  <si>
    <t xml:space="preserve">LD S30 350 мм </t>
  </si>
  <si>
    <t xml:space="preserve">LD S30 400 мм </t>
  </si>
  <si>
    <t xml:space="preserve">LD S30 450 мм </t>
  </si>
  <si>
    <t>LD S30 500 мм</t>
  </si>
  <si>
    <t>LD S30 600 мм</t>
  </si>
  <si>
    <t>280 мл</t>
  </si>
  <si>
    <t>Бостик 2000</t>
  </si>
  <si>
    <t>Дюбель-гвоздь SM-L 6х80</t>
  </si>
  <si>
    <t>Дюбель-гвоздь SM-L 8х120</t>
  </si>
  <si>
    <t xml:space="preserve">Саморезы гипсокартон-дерево фосфатированные </t>
  </si>
  <si>
    <t>Саморез гипс/дерево 3,8*65 ,  черный</t>
  </si>
  <si>
    <t>500шт</t>
  </si>
  <si>
    <t>2,5кг</t>
  </si>
  <si>
    <t>7кг</t>
  </si>
  <si>
    <t xml:space="preserve">Англия </t>
  </si>
  <si>
    <t>Бостик 5000</t>
  </si>
  <si>
    <t>6м</t>
  </si>
  <si>
    <t>400 мм х 40 мм, белый, мрамор</t>
  </si>
  <si>
    <t>25кг</t>
  </si>
  <si>
    <t>LD S30 200мм</t>
  </si>
  <si>
    <t>LD S30 250мм</t>
  </si>
  <si>
    <t>LD S30 300мм</t>
  </si>
  <si>
    <t>LD S30 350мм</t>
  </si>
  <si>
    <t>LD S30 400мм</t>
  </si>
  <si>
    <t>LD S30 450мм</t>
  </si>
  <si>
    <t>LD S30 500мм</t>
  </si>
  <si>
    <t>LD S30 600мм</t>
  </si>
  <si>
    <t>LDS30</t>
  </si>
  <si>
    <t>Цвета: белый, мрамор</t>
  </si>
  <si>
    <t>LD45</t>
  </si>
  <si>
    <t>LD45 200мм</t>
  </si>
  <si>
    <t>LD45 250мм</t>
  </si>
  <si>
    <t>LD45 300мм</t>
  </si>
  <si>
    <t>LD45 350мм</t>
  </si>
  <si>
    <t>LD45 400мм</t>
  </si>
  <si>
    <t>LD45 450мм</t>
  </si>
  <si>
    <t>LD45 500мм</t>
  </si>
  <si>
    <t>LD45 600мм</t>
  </si>
  <si>
    <t>15,25м</t>
  </si>
  <si>
    <t>870 мл</t>
  </si>
  <si>
    <t>толщина стенки 0,28 мм</t>
  </si>
  <si>
    <t>толщина стенки 0,36 мм</t>
  </si>
  <si>
    <t>G095AC</t>
  </si>
  <si>
    <t>G115AC</t>
  </si>
  <si>
    <t>G135AC</t>
  </si>
  <si>
    <t>G155AC</t>
  </si>
  <si>
    <t>G175AC</t>
  </si>
  <si>
    <t>G195AC</t>
  </si>
  <si>
    <t>G215AC</t>
  </si>
  <si>
    <t>G235AC</t>
  </si>
  <si>
    <t>G055AC</t>
  </si>
  <si>
    <t>G075AC</t>
  </si>
  <si>
    <t>A0556UTP</t>
  </si>
  <si>
    <t>A0756UTP</t>
  </si>
  <si>
    <t>A0856UTP</t>
  </si>
  <si>
    <t>A0956UTP</t>
  </si>
  <si>
    <t>A1156UTP</t>
  </si>
  <si>
    <t>A1356UTP</t>
  </si>
  <si>
    <t>A1456UTP</t>
  </si>
  <si>
    <t>A1556UTP</t>
  </si>
  <si>
    <t>A1756UTP</t>
  </si>
  <si>
    <t>A1956UTP</t>
  </si>
  <si>
    <t>A2156UTP</t>
  </si>
  <si>
    <t>A2356UTP</t>
  </si>
  <si>
    <t>P07565</t>
  </si>
  <si>
    <t>P05565</t>
  </si>
  <si>
    <t>P09565</t>
  </si>
  <si>
    <t>P11565</t>
  </si>
  <si>
    <t>P13565</t>
  </si>
  <si>
    <t>P19565</t>
  </si>
  <si>
    <t>P05565PG</t>
  </si>
  <si>
    <t>P07565PG</t>
  </si>
  <si>
    <t>P08565PG</t>
  </si>
  <si>
    <t>P09565PG</t>
  </si>
  <si>
    <t>P11565PG</t>
  </si>
  <si>
    <t>P13565PG</t>
  </si>
  <si>
    <t>P15565PG</t>
  </si>
  <si>
    <t>P19565PG</t>
  </si>
  <si>
    <t>P21565PG</t>
  </si>
  <si>
    <t>P23565PG</t>
  </si>
  <si>
    <t>Дистанционная рамка Profilglass</t>
  </si>
  <si>
    <t>Дистанционная рамка гибочная Profilglass</t>
  </si>
  <si>
    <t>Стальные соединители для гибочной дистанционной рамки</t>
  </si>
  <si>
    <t>Уголки Profilglass</t>
  </si>
  <si>
    <t>Дистанционная рамка гибочная  8мм</t>
  </si>
  <si>
    <t xml:space="preserve">Дистанционная рамка гибочная 10мм </t>
  </si>
  <si>
    <t xml:space="preserve">Дистанционная рамка гибочная 12мм </t>
  </si>
  <si>
    <t xml:space="preserve">Дистанционная рамка гибочная 14мм </t>
  </si>
  <si>
    <t xml:space="preserve">Дистанционная рамка гибочная 16 мм </t>
  </si>
  <si>
    <t xml:space="preserve">Дистанционная рамка гибочная 20 мм </t>
  </si>
  <si>
    <t xml:space="preserve">Дистанционная рамка гибочная 22 мм </t>
  </si>
  <si>
    <t>Дистанционная рамка гибочная 24 мм</t>
  </si>
  <si>
    <t xml:space="preserve">Дистанционная рамка гибочная  6мм </t>
  </si>
  <si>
    <t>Молекулярное сито</t>
  </si>
  <si>
    <t>Прайс-лист</t>
  </si>
  <si>
    <t>Комплектующие</t>
  </si>
  <si>
    <t>Комплектующие для стеклопакетов</t>
  </si>
  <si>
    <t>P14565</t>
  </si>
  <si>
    <t>P14565PG</t>
  </si>
  <si>
    <t>Полисульфид</t>
  </si>
  <si>
    <t>Двухкомпонентные герметики</t>
  </si>
  <si>
    <t>Герметик по технологии HOTMELT</t>
  </si>
  <si>
    <t>Бутил</t>
  </si>
  <si>
    <t>Страна произв.</t>
  </si>
  <si>
    <t>Сэндвич панели</t>
  </si>
  <si>
    <t>Пластины рихтовочные</t>
  </si>
  <si>
    <t>Упаковочные материалы</t>
  </si>
  <si>
    <t>Малярные скотчи</t>
  </si>
  <si>
    <t>Стрейч-пленка</t>
  </si>
  <si>
    <t xml:space="preserve"> Монтажные пены</t>
  </si>
  <si>
    <t>Герметики</t>
  </si>
  <si>
    <t>Силиконовые герметики для уплотнения швов</t>
  </si>
  <si>
    <t>1400 м</t>
  </si>
  <si>
    <t>750 м</t>
  </si>
  <si>
    <t>630 м</t>
  </si>
  <si>
    <t>2750 м</t>
  </si>
  <si>
    <t>1100 м</t>
  </si>
  <si>
    <t>1500 м</t>
  </si>
  <si>
    <t>950 м</t>
  </si>
  <si>
    <t>Baviera</t>
  </si>
  <si>
    <t>Аксессуары</t>
  </si>
  <si>
    <t>Декоративные профили</t>
  </si>
  <si>
    <t>Декоративные профили*</t>
  </si>
  <si>
    <t>Профиль 8x18 мм бел</t>
  </si>
  <si>
    <t>180 м</t>
  </si>
  <si>
    <t>1800 шт</t>
  </si>
  <si>
    <t>900 шт</t>
  </si>
  <si>
    <t>1200 шт</t>
  </si>
  <si>
    <t>120 м</t>
  </si>
  <si>
    <t>1000 шт</t>
  </si>
  <si>
    <t>Центральный крест (пластмас.) 45 град. бел*</t>
  </si>
  <si>
    <t>Соединение "Солнце" (пластмас.) бел*</t>
  </si>
  <si>
    <t>Центральный крест (пластмас.) бел-кор*</t>
  </si>
  <si>
    <t>Y-соединение (пластмас.) бел*</t>
  </si>
  <si>
    <t>80 пар</t>
  </si>
  <si>
    <t>Venezia 8x18 м</t>
  </si>
  <si>
    <t>Venezia 8x26 мм</t>
  </si>
  <si>
    <t>Профиль 8x25 мм бел-кор*</t>
  </si>
  <si>
    <t>Концевик для Солнца (пластмас.) бел*</t>
  </si>
  <si>
    <t>150 пар</t>
  </si>
  <si>
    <t>364 пар</t>
  </si>
  <si>
    <t>пар</t>
  </si>
  <si>
    <t>с 9.00 до 18.00</t>
  </si>
  <si>
    <t>Концевик пластмассовый</t>
  </si>
  <si>
    <t>* цветные профили и некоторые аксессуары под заказ</t>
  </si>
  <si>
    <t>* профили и аксессуары Venezia под заказ</t>
  </si>
  <si>
    <t>Профиль 8x18 мм бел-кор*</t>
  </si>
  <si>
    <t>G085AC</t>
  </si>
  <si>
    <t>25 л</t>
  </si>
  <si>
    <t>Продукция "SOUDAL"</t>
  </si>
  <si>
    <t>Продукция "GEPARD"</t>
  </si>
  <si>
    <t>Продукция "DOW CORNING"</t>
  </si>
  <si>
    <t>Продукция "MAKROFLEX"</t>
  </si>
  <si>
    <t>Продукция "QUILOSA"</t>
  </si>
  <si>
    <t>290 мл</t>
  </si>
  <si>
    <t>Клей</t>
  </si>
  <si>
    <t>Дюбель распорный Чапай шипы-усы 6*35, синий</t>
  </si>
  <si>
    <t>Дюбели распорные</t>
  </si>
  <si>
    <t>Саморез с прессшайбой СММ 4,2*13 остр.</t>
  </si>
  <si>
    <t>Саморез с прессшайбой СММ 4,2*19 остр.</t>
  </si>
  <si>
    <t>Саморез с прессшайбой 4,2*16, сверло</t>
  </si>
  <si>
    <t>Саморез с прессшайбой 4,2*19, сверло</t>
  </si>
  <si>
    <t>Саморез с прессшайбой 4,2*25, сверло</t>
  </si>
  <si>
    <t>Саморез с прессшайбой 4,2*32, сверло</t>
  </si>
  <si>
    <t>Саморез с прессшайбой 4,2*50, сверло</t>
  </si>
  <si>
    <t>Саморез универс. SG-Y 5*50, желтый</t>
  </si>
  <si>
    <t>Саморез универс. SG-Y 5*60, желтый</t>
  </si>
  <si>
    <t>Саморез универс. SG-Y 5*70, желтый</t>
  </si>
  <si>
    <t>Дюбель-гвоздь SM-L 6x81</t>
  </si>
  <si>
    <t>Дюбели для теплоизоляции</t>
  </si>
  <si>
    <t>Дюбель полипропиленовый тип К 6*60, серый</t>
  </si>
  <si>
    <t>Саморез гипс/дерево 3,5*35 , черный</t>
  </si>
  <si>
    <t xml:space="preserve">Дюбели распорные тип К </t>
  </si>
  <si>
    <t>ROS0509.07</t>
  </si>
  <si>
    <t>LD S30 700 мм</t>
  </si>
  <si>
    <t>LD S30 800 мм</t>
  </si>
  <si>
    <t>Соединитель с фиксатором, без фиксатора (белые)</t>
  </si>
  <si>
    <t>Соединитель с фиксатором, без фиксатора (цветные)</t>
  </si>
  <si>
    <t>550 мм х 40 мм, белый</t>
  </si>
  <si>
    <t>В.б.110155</t>
  </si>
  <si>
    <t>Крепеж</t>
  </si>
  <si>
    <t>Валюта</t>
  </si>
  <si>
    <t>PROFILGLASS</t>
  </si>
  <si>
    <t xml:space="preserve">10Д1,5-3(1+П)Г, М  </t>
  </si>
  <si>
    <t xml:space="preserve">24П1,5-3(1+1)Г, М  </t>
  </si>
  <si>
    <t xml:space="preserve">24Д1,5-3(1+1)Г, М  </t>
  </si>
  <si>
    <t xml:space="preserve">32П1,5-3(1+1)Г, М  </t>
  </si>
  <si>
    <t xml:space="preserve">32Д1,5-3(1+1)Г, М  </t>
  </si>
  <si>
    <t xml:space="preserve">36П1,5-3(1+1)Г, М  </t>
  </si>
  <si>
    <t xml:space="preserve">36Д1,5-3(1+1)Г, М  </t>
  </si>
  <si>
    <t xml:space="preserve">40П1,5-3(1+1)Г, М  </t>
  </si>
  <si>
    <t xml:space="preserve">40Д1,5-3(1+1)Г, М  </t>
  </si>
  <si>
    <r>
      <t>DC 700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Firestop</t>
    </r>
    <r>
      <rPr>
        <sz val="9"/>
        <rFont val="Arial"/>
        <family val="2"/>
        <charset val="204"/>
      </rPr>
      <t xml:space="preserve"> Силик.герм. Огнестойкий. Серый.</t>
    </r>
  </si>
  <si>
    <t>Elisabeth 8 х 25 мм</t>
  </si>
  <si>
    <t>Elisabeth 8 х 18 мм</t>
  </si>
  <si>
    <t>Уплотнители монтажных швов</t>
  </si>
  <si>
    <t>20 000 шт</t>
  </si>
  <si>
    <t>18 000 шт</t>
  </si>
  <si>
    <t>10 000 шт</t>
  </si>
  <si>
    <t>Дюбель-гвоздь SM-G 6х60</t>
  </si>
  <si>
    <t>400 шт</t>
  </si>
  <si>
    <t>300 шт</t>
  </si>
  <si>
    <t>250 шт</t>
  </si>
  <si>
    <t>200 шт</t>
  </si>
  <si>
    <t>100 шт</t>
  </si>
  <si>
    <t xml:space="preserve">200 шт </t>
  </si>
  <si>
    <t>Дюбель-гвоздь SM-G 6х40</t>
  </si>
  <si>
    <t>Дюбель-гвозди (с грибовидным бортиком)</t>
  </si>
  <si>
    <t>Дюбель-гвозди (с потайным бортиком)</t>
  </si>
  <si>
    <t>Саморезы с прессшайбой острые</t>
  </si>
  <si>
    <t>2000 шт</t>
  </si>
  <si>
    <t>Саморезы с полукруглой головкой</t>
  </si>
  <si>
    <t>500 шт</t>
  </si>
  <si>
    <t>Шуруп по бетону FRS-S 7,5х112</t>
  </si>
  <si>
    <t>Заглушка  под "рамник" белая</t>
  </si>
  <si>
    <t>Рамные дюбели (рамные анкеры)</t>
  </si>
  <si>
    <t>Оконные саморезы (белый цинк)</t>
  </si>
  <si>
    <t>Анкерные пластины</t>
  </si>
  <si>
    <t>Рамные дюбели и заглушки</t>
  </si>
  <si>
    <t>Заглушка на рамный анкер</t>
  </si>
  <si>
    <t>Саморезы для монтажа</t>
  </si>
  <si>
    <t>Анкерная пластина REHAU 252мм (не поворотная)</t>
  </si>
  <si>
    <t xml:space="preserve">ПСУЛ. Уплотнительная лента </t>
  </si>
  <si>
    <r>
      <t>DC 781</t>
    </r>
    <r>
      <rPr>
        <sz val="9"/>
        <rFont val="Arial"/>
        <family val="2"/>
        <charset val="204"/>
      </rPr>
      <t>.Силик.герм. Обладает хорошей адгезией к ряду непористых основ, включая стекло, алюминевые окрашенные поверхности, композитные панели. Уксус. б/ц, бел., кор., сер., черн., алюм.</t>
    </r>
  </si>
  <si>
    <t>PS1000600624NPA</t>
  </si>
  <si>
    <t>360м</t>
  </si>
  <si>
    <t>952003080 / 75</t>
  </si>
  <si>
    <t>952503080 / 75</t>
  </si>
  <si>
    <t>952003090 / 10 / 52 / 47</t>
  </si>
  <si>
    <t>952503090 / 10 / 52 / 47</t>
  </si>
  <si>
    <t>953003090 / 10 / 52 / 47</t>
  </si>
  <si>
    <t>954003090 / 10 / 52 / 47</t>
  </si>
  <si>
    <t>Торцевые накладки  Витраж  белые</t>
  </si>
  <si>
    <t>10000шт</t>
  </si>
  <si>
    <t>11000 шт</t>
  </si>
  <si>
    <t>10000 шт</t>
  </si>
  <si>
    <t>5000 шт</t>
  </si>
  <si>
    <t xml:space="preserve">6500 шт </t>
  </si>
  <si>
    <t>3000 шт</t>
  </si>
  <si>
    <t>8000 шт</t>
  </si>
  <si>
    <t>20000 шт</t>
  </si>
  <si>
    <t>18000 шт</t>
  </si>
  <si>
    <t xml:space="preserve">13000 шт </t>
  </si>
  <si>
    <t>Дюбели</t>
  </si>
  <si>
    <t>5375 шт</t>
  </si>
  <si>
    <t>Шайба DIN 9021 M 6 увеличенная</t>
  </si>
  <si>
    <t>Дюбель для теплоизоляции IZM 10/90</t>
  </si>
  <si>
    <r>
      <t>DC 816</t>
    </r>
    <r>
      <rPr>
        <sz val="9"/>
        <rFont val="Arial"/>
        <family val="2"/>
        <charset val="204"/>
      </rPr>
      <t xml:space="preserve"> Силик.герметик. Термостойкий, используется в местах, подвергающихся воздействию высоких температур. Нейтр., красный</t>
    </r>
  </si>
  <si>
    <r>
      <t>DC 817</t>
    </r>
    <r>
      <rPr>
        <sz val="9"/>
        <rFont val="Arial"/>
        <family val="2"/>
        <charset val="204"/>
      </rPr>
      <t xml:space="preserve"> Силик.герм. Для зеркал, панелей из напыленных стекол или металла к различным основам. Нейтральный (титан), белый</t>
    </r>
  </si>
  <si>
    <r>
      <t>DC 881</t>
    </r>
    <r>
      <rPr>
        <sz val="9"/>
        <rFont val="Arial"/>
        <family val="2"/>
        <charset val="204"/>
      </rPr>
      <t xml:space="preserve"> Силик.герм. Предназначен для объединения стекол , в частности, для жесткого высокопрочного соединения. Применянется для создания аквариумов. Уксус. бесцв., черный</t>
    </r>
  </si>
  <si>
    <t>Герметик Madera Beech (бук) 300мл</t>
  </si>
  <si>
    <t>Герметик Madera MultiUso (бел) 300мл</t>
  </si>
  <si>
    <t>Крепеж для производства окон</t>
  </si>
  <si>
    <t>упак</t>
  </si>
  <si>
    <t>Тайвань</t>
  </si>
  <si>
    <t>Анкерные пластины КВЕ</t>
  </si>
  <si>
    <t>Анкерные пластины REHAU</t>
  </si>
  <si>
    <t>Саморезы оконные со сверлом</t>
  </si>
  <si>
    <t>Шурупы по бетону</t>
  </si>
  <si>
    <t>Китай</t>
  </si>
  <si>
    <t>Дюбель-гвозди</t>
  </si>
  <si>
    <t>Дюбель-гвоздь SM-L 6х40</t>
  </si>
  <si>
    <t>Дюбель-гвоздь SM-L 6х60</t>
  </si>
  <si>
    <t xml:space="preserve">Шуруп по бетону FRS-S 7,5х72 </t>
  </si>
  <si>
    <t>Шуруп по бетону FRS-S 7,5х92</t>
  </si>
  <si>
    <t xml:space="preserve">Шуруп по бетону FRS-S 7,5х132 </t>
  </si>
  <si>
    <t xml:space="preserve">Шуруп по бетону FRS-S 7,5х152 </t>
  </si>
  <si>
    <t xml:space="preserve">Шуруп по бетону FRS-S 7,5х182 </t>
  </si>
  <si>
    <t>Шуруп по бетону FRS-S 7,5х202</t>
  </si>
  <si>
    <t>Цена за ед. изм.</t>
  </si>
  <si>
    <t>Материалы для производства и установки окон</t>
  </si>
  <si>
    <r>
      <rPr>
        <b/>
        <sz val="48"/>
        <rFont val="Times New Roman"/>
        <family val="1"/>
        <charset val="204"/>
      </rPr>
      <t xml:space="preserve">Компания  </t>
    </r>
    <r>
      <rPr>
        <b/>
        <i/>
        <sz val="48"/>
        <color indexed="10"/>
        <rFont val="Times New Roman Cyr"/>
        <charset val="204"/>
      </rPr>
      <t xml:space="preserve">ТехноРесурс </t>
    </r>
  </si>
  <si>
    <t>Сайт:</t>
  </si>
  <si>
    <t xml:space="preserve"> www.t-res.ru</t>
  </si>
  <si>
    <t>Н О В О С Т И</t>
  </si>
  <si>
    <t xml:space="preserve">  </t>
  </si>
  <si>
    <t xml:space="preserve">              ТехноРесурс</t>
  </si>
  <si>
    <t>Клей Sintex H44 (100мл)</t>
  </si>
  <si>
    <t>Гепард пена монт. 650мл</t>
  </si>
  <si>
    <t>Гепард пена монт. 650мл W</t>
  </si>
  <si>
    <t>Гепард пена проф. 750мл (65л)</t>
  </si>
  <si>
    <t>Гепард пена проф. 750мл (65л) W</t>
  </si>
  <si>
    <t>Гепард пена проф. 750мл</t>
  </si>
  <si>
    <t>Гепард пена проф.750мл W</t>
  </si>
  <si>
    <t>чПластина рихт.24х100х1(бел.)</t>
  </si>
  <si>
    <t>чПластина рихт.24х100х2(синяя)</t>
  </si>
  <si>
    <t>чПластина рихт.24х100х3(красн.)</t>
  </si>
  <si>
    <t>чПластина рихт.24х100х4(желт.)</t>
  </si>
  <si>
    <t>LD S30 150мм</t>
  </si>
  <si>
    <t>6,5кг</t>
  </si>
  <si>
    <t>968165A</t>
  </si>
  <si>
    <t>Цвет: белый</t>
  </si>
  <si>
    <t>999172</t>
  </si>
  <si>
    <t>24Д1,5-3(1+1)М</t>
  </si>
  <si>
    <t>24П1,5-3(1+1)М</t>
  </si>
  <si>
    <t>32Д1,5-3(1+1)М</t>
  </si>
  <si>
    <t>32П1,5-3(1+1)М</t>
  </si>
  <si>
    <t>36П1,5-3(1+1)М</t>
  </si>
  <si>
    <t>Витраж (Россия)*VPL</t>
  </si>
  <si>
    <t>Пены монтажные, силиконы, жидкие гвозди</t>
  </si>
  <si>
    <t>Грунтовка</t>
  </si>
  <si>
    <t>Очистители</t>
  </si>
  <si>
    <t>Центральный крест (пластмас.) неокр</t>
  </si>
  <si>
    <t>Центральный крест (пластмас.)  бел</t>
  </si>
  <si>
    <t>Центральный крест (пластмас.) св. золото</t>
  </si>
  <si>
    <t>Профиль 8x18 мм кор</t>
  </si>
  <si>
    <t>KLEBEBAND 1</t>
  </si>
  <si>
    <t>толщина стенки  0,36мм</t>
  </si>
  <si>
    <t>Спец. цена!!!!!!</t>
  </si>
  <si>
    <t>3/2/381</t>
  </si>
  <si>
    <t>Дистанционная рамка гибочная с конектором Profilglass</t>
  </si>
  <si>
    <t xml:space="preserve">Дистанционная рамка гибочная с конектором 6мм </t>
  </si>
  <si>
    <t xml:space="preserve">Дистанционная рамка гибочная с конектором 8мм </t>
  </si>
  <si>
    <t xml:space="preserve">Дистанционная рамка гибочная с конектором 9мм </t>
  </si>
  <si>
    <t xml:space="preserve">Дистанционная рамка гибочная с конектором 10мм </t>
  </si>
  <si>
    <t xml:space="preserve">Дистанционная рамка гибочная с конектором 12мм </t>
  </si>
  <si>
    <t xml:space="preserve">Дистанционная рамка гибочная с конектором 14мм </t>
  </si>
  <si>
    <t xml:space="preserve">Дистанционная рамка гибочная с конектором 16мм </t>
  </si>
  <si>
    <t xml:space="preserve">Дистанционная рамка гибочная с конектором 18мм </t>
  </si>
  <si>
    <t xml:space="preserve">Дистанционная рамка гибочная с конектором 20мм </t>
  </si>
  <si>
    <t xml:space="preserve">Дистанционная рамка гибочная с конектором 22мм </t>
  </si>
  <si>
    <t xml:space="preserve">Дистанционная рамка гибочная с конектором 24мм </t>
  </si>
  <si>
    <t>PN05565PGS500Z7A</t>
  </si>
  <si>
    <t>PN07565PGS500Z7A</t>
  </si>
  <si>
    <t>1800м</t>
  </si>
  <si>
    <t>1350м</t>
  </si>
  <si>
    <t>PN08565PGS500Z7A</t>
  </si>
  <si>
    <t>1170м</t>
  </si>
  <si>
    <t>PN09565PGS500Z7A</t>
  </si>
  <si>
    <t>1400м</t>
  </si>
  <si>
    <t>PN11565PGS500Z7A</t>
  </si>
  <si>
    <t>1200м</t>
  </si>
  <si>
    <t>PN13565PGS500Z7A</t>
  </si>
  <si>
    <t>1000м</t>
  </si>
  <si>
    <t>PN15565PGS500Z7A</t>
  </si>
  <si>
    <t>900м</t>
  </si>
  <si>
    <t>PN17565PGS500Z7A</t>
  </si>
  <si>
    <t>800м</t>
  </si>
  <si>
    <t>PN19565PGS500Z7A</t>
  </si>
  <si>
    <t>PN21565PGS500Z7A</t>
  </si>
  <si>
    <t>PN23565PGS500Z7A</t>
  </si>
  <si>
    <t>600м</t>
  </si>
  <si>
    <t>100м</t>
  </si>
  <si>
    <t>100 мм х 40 мм, белый</t>
  </si>
  <si>
    <t>150 мм х 40 мм, белый</t>
  </si>
  <si>
    <t>200 мм х 40 мм, белый</t>
  </si>
  <si>
    <t>250 мм х 40 мм, белый</t>
  </si>
  <si>
    <t>300 мм х 40 мм, белый</t>
  </si>
  <si>
    <t>350 мм х 40 мм, белый</t>
  </si>
  <si>
    <t>450 мм х 40 мм, белый</t>
  </si>
  <si>
    <t>500 мм х 40 мм, белый</t>
  </si>
  <si>
    <t>600 мм х 40 мм, белый</t>
  </si>
  <si>
    <t>700 мм х 40 мм, белый</t>
  </si>
  <si>
    <t>800 мм х 40 мм, белый</t>
  </si>
  <si>
    <t>900 мм х 40 мм, белый</t>
  </si>
  <si>
    <t>400 мм х 40 мм, белый</t>
  </si>
  <si>
    <t>280мл</t>
  </si>
  <si>
    <t>Гепард герметик акриловый белый</t>
  </si>
  <si>
    <r>
      <t>DC 796</t>
    </r>
    <r>
      <rPr>
        <sz val="9"/>
        <rFont val="Arial"/>
        <family val="2"/>
        <charset val="204"/>
      </rPr>
      <t xml:space="preserve"> Силик.герм. Обладает хорошей адгезией к ПВХ, алюминию и дереву. Нейтральный бел., кор., сер., черн., зол.,дуб.</t>
    </r>
  </si>
  <si>
    <t xml:space="preserve">MOELLER </t>
  </si>
  <si>
    <t>Витраж * ПВХ</t>
  </si>
  <si>
    <t>6000шт</t>
  </si>
  <si>
    <t>4000 шт</t>
  </si>
  <si>
    <t>3500 шт</t>
  </si>
  <si>
    <t>2500 шт</t>
  </si>
  <si>
    <t>1500 шт</t>
  </si>
  <si>
    <t>1300 шт</t>
  </si>
  <si>
    <t>1100 шт</t>
  </si>
  <si>
    <t xml:space="preserve">100 шт </t>
  </si>
  <si>
    <t>672 шт</t>
  </si>
  <si>
    <t>420 шт</t>
  </si>
  <si>
    <t>364 шт</t>
  </si>
  <si>
    <t>600мл</t>
  </si>
  <si>
    <t>CSA180</t>
  </si>
  <si>
    <t>CSS764</t>
  </si>
  <si>
    <t>CSS764600</t>
  </si>
  <si>
    <t>CSS664s</t>
  </si>
  <si>
    <t>CSS664</t>
  </si>
  <si>
    <t>Украина</t>
  </si>
  <si>
    <t>Недекс сито молекулярное Multimol  1,0-2,0мм</t>
  </si>
  <si>
    <t>*сито молекулярное Недекс под заказ</t>
  </si>
  <si>
    <t>бочка</t>
  </si>
  <si>
    <t>PS100060069INPA</t>
  </si>
  <si>
    <t>PABACRNE</t>
  </si>
  <si>
    <t>PABACRBI</t>
  </si>
  <si>
    <t>PABACROB</t>
  </si>
  <si>
    <t>PABACCRBIAL</t>
  </si>
  <si>
    <t>PABACCRGRAL</t>
  </si>
  <si>
    <t>PABARAGBI</t>
  </si>
  <si>
    <t>PABACRBIAL</t>
  </si>
  <si>
    <t>PABATERAG</t>
  </si>
  <si>
    <t>PABAY90BIAL</t>
  </si>
  <si>
    <t>PABAY90BI</t>
  </si>
  <si>
    <t>PABAY60BI</t>
  </si>
  <si>
    <t>PABAY120BI</t>
  </si>
  <si>
    <t>PABATBI</t>
  </si>
  <si>
    <t>PABATBIAL</t>
  </si>
  <si>
    <t>PABALBI</t>
  </si>
  <si>
    <t>PABALBIAL</t>
  </si>
  <si>
    <t>PABATEBIAL</t>
  </si>
  <si>
    <t>PS030080259IPRA</t>
  </si>
  <si>
    <t>PAELCRO825BIFOR</t>
  </si>
  <si>
    <t>PAELCRO825-45</t>
  </si>
  <si>
    <t>PAELRAGBI</t>
  </si>
  <si>
    <t>PAELTE0825RAG</t>
  </si>
  <si>
    <t>PAELTE0825CG</t>
  </si>
  <si>
    <t>PAELY0825BI</t>
  </si>
  <si>
    <t>PAELCR0825BI</t>
  </si>
  <si>
    <t>PS040080189IPRA</t>
  </si>
  <si>
    <t>PS040080188IPRA</t>
  </si>
  <si>
    <t>PAVEGF0818</t>
  </si>
  <si>
    <t>PAVESA</t>
  </si>
  <si>
    <t>PAVETE0818SG</t>
  </si>
  <si>
    <t>PS040080269IPRA</t>
  </si>
  <si>
    <t>PS040080268IPRA</t>
  </si>
  <si>
    <t>PAVEGF0826</t>
  </si>
  <si>
    <t>PAVETE0826SG</t>
  </si>
  <si>
    <t>PN05565STA500Z6</t>
  </si>
  <si>
    <t>PN07565STA500Z6</t>
  </si>
  <si>
    <t>PN09565STA500Z6</t>
  </si>
  <si>
    <t>PN11565STA500Z6</t>
  </si>
  <si>
    <t>PN13565STA500Z6</t>
  </si>
  <si>
    <t>PN14565STA500Z6</t>
  </si>
  <si>
    <t>30/460.06</t>
  </si>
  <si>
    <t>30/625. св.д.</t>
  </si>
  <si>
    <t>ТН.ЛДС 40 зол.д..;мах..</t>
  </si>
  <si>
    <t>Режим работы: склад/офис - пн-пт с 9:00 до 18:00</t>
  </si>
  <si>
    <t>160кг</t>
  </si>
  <si>
    <t>В.б.110110</t>
  </si>
  <si>
    <t>В.б.110115</t>
  </si>
  <si>
    <t xml:space="preserve">                                  тел./факс:  8-495-505-61-01 (многоканальный)</t>
  </si>
  <si>
    <t xml:space="preserve"> Уплотнительная лента СД. Водоизоляционная паропроницаемая самоклеящаяся лента из нетканого материала мембранного типа (20 м)</t>
  </si>
  <si>
    <t>Самоклеящаяся пароизоляционная, теплоотражающая бутилкаучуковая лента МП, дублирована с одной стороны металлизированой пленкой (20 м)</t>
  </si>
  <si>
    <t xml:space="preserve">Офис </t>
  </si>
  <si>
    <t>Цвета:  мрамор</t>
  </si>
  <si>
    <t>9525030 71</t>
  </si>
  <si>
    <t>9530030 71</t>
  </si>
  <si>
    <t>9535030 71</t>
  </si>
  <si>
    <t>9550030 71</t>
  </si>
  <si>
    <t>9560030 71</t>
  </si>
  <si>
    <t>Цвета: белый</t>
  </si>
  <si>
    <t>Цвета:  каррара мрамор глянец</t>
  </si>
  <si>
    <t>Цвета: венге</t>
  </si>
  <si>
    <t>многоканальный тел.(495) 505-61-01</t>
  </si>
  <si>
    <t>Анкерная пластина REHAU 250мм (поворотная)</t>
  </si>
  <si>
    <t>60 000 шт</t>
  </si>
  <si>
    <t>Саморез универс. SG-W 5*35, белый</t>
  </si>
  <si>
    <t>Саморез универс. SG-W 5*70, белый</t>
  </si>
  <si>
    <t>Саморез с прессшайбой 4,2*38, сверло</t>
  </si>
  <si>
    <t>Саморез универс. SG-Y 6*80, желтый</t>
  </si>
  <si>
    <t xml:space="preserve">   </t>
  </si>
  <si>
    <t>Самоклеящаяся пароизоляционная лента С  из нетканого материала с бутилкаучуковым слоем (20 м)</t>
  </si>
  <si>
    <t>200*</t>
  </si>
  <si>
    <t>Самоклеящаяся лента ЭР. Водоизоляционная паропроницаемая лента из нетканого материала для уплотнения эркерного профиля (30м)</t>
  </si>
  <si>
    <t>Саморез универс. SG-Y 5*80, желтый</t>
  </si>
  <si>
    <t>Макрофлекс пена монтажная стандартная ShakeTec</t>
  </si>
  <si>
    <t>Макрофлекс пена монтажная стандартная ShakeTec, BC</t>
  </si>
  <si>
    <t xml:space="preserve">Саморезы гипсокартон-металл фосфатированные </t>
  </si>
  <si>
    <t>Торцевая накладка для наружного слива универсальная 480 мм белая</t>
  </si>
  <si>
    <t>30/460. зол.д., 30/460. мах.</t>
  </si>
  <si>
    <t>30/625. бел.</t>
  </si>
  <si>
    <t>Для подоконника LD S30/490 мм, бел.</t>
  </si>
  <si>
    <t>Для подоконника LD S30/490 мм, венге, золотой дуб, махагон,  бук, светлый дуб</t>
  </si>
  <si>
    <t>СП.LD S30/490 венге, зол.д., мах., бук./св.д.</t>
  </si>
  <si>
    <t>СПП.СОК</t>
  </si>
  <si>
    <t>СПП.СОК зол.д.   СПП.СОК мах.</t>
  </si>
  <si>
    <t>Соединительный профиль Витраж 135/180 град, белый</t>
  </si>
  <si>
    <t>30/460 бел.гл.</t>
  </si>
  <si>
    <t xml:space="preserve">Торцевая накладка 600 мм белая </t>
  </si>
  <si>
    <t>Для подоконника LD 30 460 мм белая</t>
  </si>
  <si>
    <t>Для подоконника LD S 30 460 мм белая</t>
  </si>
  <si>
    <t>Для подоконника LD S 30 460 мм белая глянц.</t>
  </si>
  <si>
    <t>Для подоконника LD S 30 460 мм цветные</t>
  </si>
  <si>
    <t>Для подоконника LD 30 625 мм светлый дуб</t>
  </si>
  <si>
    <t>Для подоконника LD 30 625 мм белая</t>
  </si>
  <si>
    <t>Для подоконника LD 30 460 мм цветные</t>
  </si>
  <si>
    <t>Крепеж прочее</t>
  </si>
  <si>
    <t>Продукция "PROFFLEX"</t>
  </si>
  <si>
    <t xml:space="preserve">Пена монтажная PROFFLEX PRO 65л Plus (лето) </t>
  </si>
  <si>
    <t xml:space="preserve">Пена монтажная PROFFLEX PRO 65л Голд (лето) </t>
  </si>
  <si>
    <t>850 мл</t>
  </si>
  <si>
    <t xml:space="preserve">Уплотнительная и шумопоглощающая самоклеящаяся бутилкаучуковая лента ПВ дублирована пенополиэтиленовым материалом. </t>
  </si>
  <si>
    <t>Народный пластик ПВХ</t>
  </si>
  <si>
    <t>Мастер Пласт * ПВХ</t>
  </si>
  <si>
    <t>600 мм (2 капиноса), белый</t>
  </si>
  <si>
    <t>Саморез универс. SG-W 6*120, белый</t>
  </si>
  <si>
    <t>Саморез с прессшайбой СММ 4,2*19 остр. RAL 8017*</t>
  </si>
  <si>
    <t>Саморез с прессшайбой 4,2*25, сверло  RAL 8017*</t>
  </si>
  <si>
    <t>Псул-80 (плотность 80 кг/м³). Предварительно сжатая уплотнительная лента. Саморасширяющаяся, самоклеящаяся эластичная герметизирующая лента на основе всепененного полиуретана.</t>
  </si>
  <si>
    <t>Распил подоконников</t>
  </si>
  <si>
    <t>11 000 шт</t>
  </si>
  <si>
    <t>-</t>
  </si>
  <si>
    <t>Турция</t>
  </si>
  <si>
    <t>Недекс полисульфидный герметик KU 83  (18л+1,8л)</t>
  </si>
  <si>
    <t>Недекс полисульфидный герметик KU 83  (190л+19л)</t>
  </si>
  <si>
    <t xml:space="preserve">Титан пена монтажная Prof. STD </t>
  </si>
  <si>
    <t xml:space="preserve">Титан пена профессиональная Prof. GUN </t>
  </si>
  <si>
    <t>Псул-50 (плотность 50 кг/м³). Предварительно сжатая уплотнительная лента. Саморасширяющаяся, самоклеящаяся эластичная герметизирующая лента на основе всепененного полиуретана.</t>
  </si>
  <si>
    <t xml:space="preserve">30Д1,5-3(1+1)Г, М  </t>
  </si>
  <si>
    <t>10Д2-3(1+1)Г,М</t>
  </si>
  <si>
    <t>09817</t>
  </si>
  <si>
    <t>955003080 / 76</t>
  </si>
  <si>
    <t>953503080 / 76</t>
  </si>
  <si>
    <t>LD S30 150мм*</t>
  </si>
  <si>
    <t>851503067/1</t>
  </si>
  <si>
    <t>954503090 / 10 / 52 / 47</t>
  </si>
  <si>
    <t>955003090 / 10 / 52 / 47</t>
  </si>
  <si>
    <t>953503090 / 10 / 52 / 47</t>
  </si>
  <si>
    <t>956003090 / 10 / 52 / 47</t>
  </si>
  <si>
    <t xml:space="preserve">LD S30 200 мм </t>
  </si>
  <si>
    <t>250*</t>
  </si>
  <si>
    <t>Новинки ассортимента.</t>
  </si>
  <si>
    <t>Уважаемые клиенты,</t>
  </si>
  <si>
    <t>Новинки нашего ассортимента:</t>
  </si>
  <si>
    <t>Торговая марка</t>
  </si>
  <si>
    <t>Товарная группа</t>
  </si>
  <si>
    <t>Наименование</t>
  </si>
  <si>
    <t>Титан</t>
  </si>
  <si>
    <t xml:space="preserve">Пена противопожарная PROFFLEX FIRESTOP 65л </t>
  </si>
  <si>
    <t>20*</t>
  </si>
  <si>
    <t>Самоклеящаяся двухсторонняя гидроизоляционная бутилкаучуковая лента О для кровли. Для герметизации и водоизоляции швов и стыков. (20м)</t>
  </si>
  <si>
    <t>40*</t>
  </si>
  <si>
    <t>Саморезы кровельные</t>
  </si>
  <si>
    <t>Цвет: махагон, натуральный дуб, венге</t>
  </si>
  <si>
    <t>100мм*40мм, махагон, натур.дуб, венге</t>
  </si>
  <si>
    <t>200мм*40мм,махагон, натур.дуб, венге</t>
  </si>
  <si>
    <t>150мм*40мм махагон, натур.дуб, венге</t>
  </si>
  <si>
    <t>250мм*40мм,махагон, натур.дуб, венге</t>
  </si>
  <si>
    <t>300мм*40мм, махагон, натур.дуб, венге</t>
  </si>
  <si>
    <t>350мм*40мм,махагон, натур.дуб, венге</t>
  </si>
  <si>
    <t>400мм*40мм, махагон, натур.дуб, венге</t>
  </si>
  <si>
    <t>450мм*40мм, махагон, натур.дуб, венге</t>
  </si>
  <si>
    <t>500мм*40мм, махагон, натур.дуб, венге</t>
  </si>
  <si>
    <t>550мм*40мм махагон, натур.дуб, венге</t>
  </si>
  <si>
    <t>600мм*40мм, махагон, натур.дуб, венге</t>
  </si>
  <si>
    <t>700мм*40мм, махагон, натур.дуб, венге</t>
  </si>
  <si>
    <t xml:space="preserve">м </t>
  </si>
  <si>
    <t>5 м</t>
  </si>
  <si>
    <t>45*</t>
  </si>
  <si>
    <t>Дюбель-гвоздь HD 6х40  металл*</t>
  </si>
  <si>
    <t xml:space="preserve">8Д2-3(1+1)Г, М  </t>
  </si>
  <si>
    <t>Сэндвич панели 3000х1500х32х0,7 мм (пенопласт) мат., глян,</t>
  </si>
  <si>
    <t>Сэндвич панели 3000х1500х24х0,7 мм (пенопласт) мат., глян,</t>
  </si>
  <si>
    <t>Сэндвич панели 3000х1500х10х0,6мм (полистирол) откос мат., глян.</t>
  </si>
  <si>
    <t>Сэндвич панели 3000х1500х24х0,7мм (полистирол) мат., глян</t>
  </si>
  <si>
    <t>Сэндвич панели 3000х1500х32х0,7мм (полистирол) мат., глян</t>
  </si>
  <si>
    <t>Сэндвич панели 3000х1500х36х0,7мм (полистирол) мат., глян</t>
  </si>
  <si>
    <t>Сэндвич панели 3000х1500х40х0,7мм (полистирол) мат., глян</t>
  </si>
  <si>
    <t>Сэндвич панели 3000х2000х10х0,7мм (полистирол) откос мат., глян*</t>
  </si>
  <si>
    <t>Анкерная пластина REHAU 192мм  (поворотная)</t>
  </si>
  <si>
    <t>120 шт</t>
  </si>
  <si>
    <t xml:space="preserve">Пена монтажная PROFFLEX PRO 65л Голд (зима) </t>
  </si>
  <si>
    <t xml:space="preserve">Пена монтажная PROFFLEX PRO 65л Plus (зима) </t>
  </si>
  <si>
    <t xml:space="preserve"> 850 мл</t>
  </si>
  <si>
    <t xml:space="preserve">Макрофлекс пена профессиональная  Shake Tec </t>
  </si>
  <si>
    <t>Макрофлекс пена профессиональная  Shake Tec 65</t>
  </si>
  <si>
    <t>770 мл</t>
  </si>
  <si>
    <t>Цветные сэндвич панели</t>
  </si>
  <si>
    <t>Сэндвич панели 3000х1150х10/1х1 (полистирол) откос *</t>
  </si>
  <si>
    <t>Сэндвич панели РОССТАР</t>
  </si>
  <si>
    <t>Сэндвич  панели 3000х1500х36х0,8мм(полистирол)*</t>
  </si>
  <si>
    <t>Сэндвич  панели 3000х1500х44х0,8мм(полистирол)*</t>
  </si>
  <si>
    <t>Сэндвич панели 3000х1150х24/1х1,6 (экстр. полистирол)  односторонние*</t>
  </si>
  <si>
    <t>Сэндвич панели 3000х1150х28/1х1,6 (экстр. полистирол)  односторонние*</t>
  </si>
  <si>
    <t>Сэндвич панели 3000х1150х32/1х1,6 (экстр. полистирол)  односторонние*</t>
  </si>
  <si>
    <t>Сэндвич панели 3000х1150х36/1х1,6 (экстр. полистирол)  односторонние*</t>
  </si>
  <si>
    <t>Сэндвич панели 3000х1150х40/1х1,6 (экстр. полистирол) односторонние*</t>
  </si>
  <si>
    <t>F152540</t>
  </si>
  <si>
    <t>F152560</t>
  </si>
  <si>
    <t>П351220</t>
  </si>
  <si>
    <t>Профили для сэндвич-панелей</t>
  </si>
  <si>
    <t>Финишные и стартовые профили</t>
  </si>
  <si>
    <t>Сэндвич панели 3000х1500х16х0,7 мм (пенопласт) мат., глян, двухсторонние*</t>
  </si>
  <si>
    <t>16Д1,5-3(1+1)Г,М</t>
  </si>
  <si>
    <t>28Д1,5-3(1+1)Г,М</t>
  </si>
  <si>
    <t>46Д1,5-3(1+1)Г,М</t>
  </si>
  <si>
    <t>Сэндвич панели 3000х1500х50х0,7мм (полистирол) мат., двухсторонние*</t>
  </si>
  <si>
    <t>50Д1,5-3(1+1)Г,М 2</t>
  </si>
  <si>
    <t xml:space="preserve">50Д1,5-3(1+1)Г,М </t>
  </si>
  <si>
    <t>Сэндвич панели 3000х1500х6х0,7мм(полистирол) (ГГ-6) ST двухсторонние*</t>
  </si>
  <si>
    <t>Сэндвич панели 3000х1150х24/1,6х1 (экстр. полистирол)  двухсторонние*</t>
  </si>
  <si>
    <t>Сэндвич панели 3000х1150х28/1,6х1 (экстр. полистирол)  двухсторонние*</t>
  </si>
  <si>
    <t>Сэндвич панели 3000х1150х32/1,6х1 (экстр. полистирол)  двухсторонние*</t>
  </si>
  <si>
    <t>Сэндвич панели 3000х1150х36/1,6х1 (экстр. полистирол)  двухсторонние*</t>
  </si>
  <si>
    <t>Сэндвич панели 3000х1150х40/1,6х1 (экстр. полистирол)  двухсторонние*</t>
  </si>
  <si>
    <t>Профиль 5,5x7,5 мм  белый</t>
  </si>
  <si>
    <t>Профиль 5,5x7,5 мм   св. золото</t>
  </si>
  <si>
    <t>PS1000600602NPA</t>
  </si>
  <si>
    <t>Профиль 5,5x7,5 мм    серый*</t>
  </si>
  <si>
    <t>Накладка на центральный крест (алюминий) белый</t>
  </si>
  <si>
    <t>Накладка на центральный крест (алюминий) св. золото</t>
  </si>
  <si>
    <t>PABACCROBAL</t>
  </si>
  <si>
    <t>Накладка на центральный крест (алюминий) серый*</t>
  </si>
  <si>
    <t>Накладка "Солнце" (алюминий) белый*</t>
  </si>
  <si>
    <t xml:space="preserve">Накладка "Солнце" (алюминий)  св. золото* </t>
  </si>
  <si>
    <t>PABACROBAL</t>
  </si>
  <si>
    <t xml:space="preserve">Накладка (алюминий) на Y-образный уголок 90 град. белый    </t>
  </si>
  <si>
    <t>Накладка (алюминий) на Y-образный уголок 90 град.св. золото</t>
  </si>
  <si>
    <t>PABAY90OBAL</t>
  </si>
  <si>
    <t>Накладка (алюминий) на Т-образный уголок белый</t>
  </si>
  <si>
    <t>Накладка (алюминий) на Т-образный уголок св. золото</t>
  </si>
  <si>
    <t>PABATOBAL</t>
  </si>
  <si>
    <t>Накладка (алюминий) на L-образный уголок белый</t>
  </si>
  <si>
    <t>Накладка (алюминий) на L-образный уголок  св. золото</t>
  </si>
  <si>
    <t>PABALOBAL</t>
  </si>
  <si>
    <t>Накладка на концевик (алюминий) белый</t>
  </si>
  <si>
    <t>Накладка на концевик (алюминий)  св. золото</t>
  </si>
  <si>
    <t>PABATEOBAL</t>
  </si>
  <si>
    <t>Накладка на концевик (алюминий)  серый*</t>
  </si>
  <si>
    <t>PABATEGRAL</t>
  </si>
  <si>
    <t>Накладка на концевик (алюминий)  бронза*</t>
  </si>
  <si>
    <t>PABATEOAAL</t>
  </si>
  <si>
    <t>PABACRGR</t>
  </si>
  <si>
    <t>Накладка "Солнце" (пластмас) белый*</t>
  </si>
  <si>
    <t xml:space="preserve">Накладка "Солнце" (пластмас)  св. золото* </t>
  </si>
  <si>
    <t>PABARAGOB</t>
  </si>
  <si>
    <t>Концевик для Солнца (пластмас.) неокр</t>
  </si>
  <si>
    <t>Y-соединение (пластмас.) 90 град. белый</t>
  </si>
  <si>
    <t>Y-соединение (пластмас.) 90 град. св. золото</t>
  </si>
  <si>
    <t>PABAY90OB</t>
  </si>
  <si>
    <t>Y-соединение (пластмас.) 60 град. белый</t>
  </si>
  <si>
    <t>Y-соединение (пластмас.) 60 град. св. золото</t>
  </si>
  <si>
    <t>PABAY60OB</t>
  </si>
  <si>
    <t>Y-соединение (пластмас.) 120 град. белый</t>
  </si>
  <si>
    <t>Y-соединение (пластмас.) 120 град. св. золото</t>
  </si>
  <si>
    <t>PABAY120OB</t>
  </si>
  <si>
    <t>T-соединение (пластмас.) белый</t>
  </si>
  <si>
    <t>T-соединение (пластмас.)  св. золото</t>
  </si>
  <si>
    <t>PABATOB</t>
  </si>
  <si>
    <t>T-соединение (пластмас.)  серый*</t>
  </si>
  <si>
    <t>PABATGR</t>
  </si>
  <si>
    <t>L-соединение (пластмас.) белый</t>
  </si>
  <si>
    <t>L-соединение (пластмас.)  св. золото</t>
  </si>
  <si>
    <t>PABALOB</t>
  </si>
  <si>
    <t>PABALNE</t>
  </si>
  <si>
    <t>Концевик пластмассовый ( без фиксатора)</t>
  </si>
  <si>
    <t>PABATESG</t>
  </si>
  <si>
    <t>Концевик пластмассовый ( с длинным фиксатором)</t>
  </si>
  <si>
    <t>PABATEGL</t>
  </si>
  <si>
    <t>PS030080189IPRA</t>
  </si>
  <si>
    <t>PS0300801803PRA</t>
  </si>
  <si>
    <t>PS030080189I8IPRA</t>
  </si>
  <si>
    <t>Профиль 8x18 мм бел-мах</t>
  </si>
  <si>
    <t>PS03008018279IRPA</t>
  </si>
  <si>
    <t>Профиль 8x18 мм золотой-дуб</t>
  </si>
  <si>
    <t>Профиль 8x18 мм золотой-дуб / бел</t>
  </si>
  <si>
    <t>PS03008018259IRPA</t>
  </si>
  <si>
    <t>Профиль 8x18 мм махагон</t>
  </si>
  <si>
    <t>PS0300801827RNA</t>
  </si>
  <si>
    <t>Профиль 8x18 мм светлый дуб</t>
  </si>
  <si>
    <t>PS0300801831RNA</t>
  </si>
  <si>
    <t>Профиль 8x18 мм светлый дуб / бел</t>
  </si>
  <si>
    <t>PS03008018299IRPA</t>
  </si>
  <si>
    <t xml:space="preserve">Профиль 8x18 мм темный дуб </t>
  </si>
  <si>
    <t>PS0300801828RNA</t>
  </si>
  <si>
    <t>Центральный крест (пластмас.) бел</t>
  </si>
  <si>
    <t>PAELCR0818BI</t>
  </si>
  <si>
    <t>Центральный крест (пластмас.)  кор</t>
  </si>
  <si>
    <t>PAELCRO818MR</t>
  </si>
  <si>
    <t>Центральный крест (пластмас.) с антивибратором бел</t>
  </si>
  <si>
    <t>PAELCRO818BIFOR</t>
  </si>
  <si>
    <t>Центральный крест (пластмас.) с антивибратором  кор</t>
  </si>
  <si>
    <t>PAELCRO818MRFOR</t>
  </si>
  <si>
    <t>PAELCRO818-45</t>
  </si>
  <si>
    <t>PAELTE0818RAG</t>
  </si>
  <si>
    <t>PAELTE0818CG</t>
  </si>
  <si>
    <t>Концевик пластмассовый (без фиксатора)</t>
  </si>
  <si>
    <t>PAELTE0818SG</t>
  </si>
  <si>
    <t>PAELY0818BI</t>
  </si>
  <si>
    <t>Y-соединение (пластмас.) кор</t>
  </si>
  <si>
    <t>PAELY0818MR</t>
  </si>
  <si>
    <t>Профиль 8x25 мм бел</t>
  </si>
  <si>
    <t>Профиль 8x25 мм кор</t>
  </si>
  <si>
    <t>PS0300802503PRA</t>
  </si>
  <si>
    <t>Профиль 8x25 мм бел-мах</t>
  </si>
  <si>
    <t>PS03008025279IRPA</t>
  </si>
  <si>
    <t>Профиль 8x25 мм зол.дуб</t>
  </si>
  <si>
    <t>151 м</t>
  </si>
  <si>
    <t>Центральный крест (пластмас.) кор</t>
  </si>
  <si>
    <t>PAELCRO825MR</t>
  </si>
  <si>
    <t>251 шт</t>
  </si>
  <si>
    <t>Центральный крест (пластмас.) с антивибратором кор</t>
  </si>
  <si>
    <t>PAELCRO825MRFOR</t>
  </si>
  <si>
    <t>PAELTE0825SG</t>
  </si>
  <si>
    <t>7000 шт</t>
  </si>
  <si>
    <t>Соудал пистолет ручной Скелетон под герметик</t>
  </si>
  <si>
    <t>Бутиловая лента 3 мм</t>
  </si>
  <si>
    <t>1980 м</t>
  </si>
  <si>
    <t>1300 м</t>
  </si>
  <si>
    <t>700м</t>
  </si>
  <si>
    <t>Сэндвич панели 3000х1500х40х0,7 мм (пенопласт) мат., глян, двухсторонние*</t>
  </si>
  <si>
    <t>Цена со скидкой</t>
  </si>
  <si>
    <t>Базаовая цена с НДС</t>
  </si>
  <si>
    <t>Базова цена с НДС</t>
  </si>
  <si>
    <t>Аксессуары Baviera</t>
  </si>
  <si>
    <t>Аксессуары Elisabeth 8 х 18 мм</t>
  </si>
  <si>
    <t>Аксессуары Elisabeth 8 х 25 мм</t>
  </si>
  <si>
    <t>Специальное предложение по структурному остеклению</t>
  </si>
  <si>
    <t>Ценовая группа</t>
  </si>
  <si>
    <t>ЦЕНОВАЯ ГРУППА</t>
  </si>
  <si>
    <t>Ценовые группы</t>
  </si>
  <si>
    <t>Бутиловая лента</t>
  </si>
  <si>
    <t>Хотмелт</t>
  </si>
  <si>
    <t>Недекс полисульфиды</t>
  </si>
  <si>
    <t>Недекс молекулярное сито</t>
  </si>
  <si>
    <t>Рамки дистанционные STANDARD</t>
  </si>
  <si>
    <t>Рамки дистанционные BENDABLE с соединителем</t>
  </si>
  <si>
    <t>Рамки дистанционные BENDABLE</t>
  </si>
  <si>
    <t>Профильгласс уголки и соединители</t>
  </si>
  <si>
    <t>Дау-Корнинг 3540</t>
  </si>
  <si>
    <t>Саудал силикон 600мл</t>
  </si>
  <si>
    <t>Прокладки корковые</t>
  </si>
  <si>
    <t>ПСУЛ</t>
  </si>
  <si>
    <t>ПСУЛ РФ</t>
  </si>
  <si>
    <t>Внешняя шовная изоляция</t>
  </si>
  <si>
    <t>Сэндвич-панели</t>
  </si>
  <si>
    <t>Сэндвич-панели откосы</t>
  </si>
  <si>
    <t>Сэндвич-панели цветные</t>
  </si>
  <si>
    <t>Брутян</t>
  </si>
  <si>
    <t>Переплеты декоративные</t>
  </si>
  <si>
    <t>ТехКреп для производства</t>
  </si>
  <si>
    <t>Пластины анкерные КБЕ</t>
  </si>
  <si>
    <t>Пластины анкерные РЕХАУ</t>
  </si>
  <si>
    <t>ТехКреп для монтажа</t>
  </si>
  <si>
    <t>Саудал пена</t>
  </si>
  <si>
    <t>Саудал пена проф. классика</t>
  </si>
  <si>
    <t>Саудал пена проф. желтая</t>
  </si>
  <si>
    <t>Саудал пена проф. MAXI</t>
  </si>
  <si>
    <t>Саудал очистители</t>
  </si>
  <si>
    <t>Саудал силикон 310мл</t>
  </si>
  <si>
    <t>Саудал Соудафлекс</t>
  </si>
  <si>
    <t>Саудал жид. гвозди</t>
  </si>
  <si>
    <t>Гепард пена монтажная</t>
  </si>
  <si>
    <t>Гепард пена профессиональная 65л</t>
  </si>
  <si>
    <t>Гепард очистители</t>
  </si>
  <si>
    <t>Гепард пена профессиональная</t>
  </si>
  <si>
    <t>Саудал пистолеты</t>
  </si>
  <si>
    <t>Гепард герметик 280мл</t>
  </si>
  <si>
    <t>Гепард герметик 600мл</t>
  </si>
  <si>
    <t>Макрофлекс</t>
  </si>
  <si>
    <t>Сази</t>
  </si>
  <si>
    <t>Килоза</t>
  </si>
  <si>
    <t>Отливы</t>
  </si>
  <si>
    <t>Меллер белые</t>
  </si>
  <si>
    <t>Отливы комплектующие</t>
  </si>
  <si>
    <t>Меллер мрамор</t>
  </si>
  <si>
    <t>Меллер цветные</t>
  </si>
  <si>
    <t>Меллер цветные I</t>
  </si>
  <si>
    <t>Меллер LD45</t>
  </si>
  <si>
    <t>Торцевые общие</t>
  </si>
  <si>
    <t>Торцевые оригинальные</t>
  </si>
  <si>
    <t>Соединители для подоконников</t>
  </si>
  <si>
    <t>Витраж VPL белые</t>
  </si>
  <si>
    <t>Витраж VPL цветные</t>
  </si>
  <si>
    <t>Витраж ПВХ белые</t>
  </si>
  <si>
    <t>Витраж ПВХ цветные</t>
  </si>
  <si>
    <t>Витраж ПВХ RAL</t>
  </si>
  <si>
    <t>Внутренняя шовная изоляция</t>
  </si>
  <si>
    <t>МастерПласт белые</t>
  </si>
  <si>
    <t>Дау-Корнинг Глэзингмаунт</t>
  </si>
  <si>
    <t>Дау-Корнинг очистители, грунтовки</t>
  </si>
  <si>
    <t>Анкерная пластина KBE 190мм (70с) 1,2</t>
  </si>
  <si>
    <t>Анкерная пластина KBE 190мм (70с) 1,5</t>
  </si>
  <si>
    <t>PS040080189I8IPRA</t>
  </si>
  <si>
    <t>800 шт</t>
  </si>
  <si>
    <t>Титан Professional Монтажный клей Classic Fix 310мл прозрачный</t>
  </si>
  <si>
    <t>Титан Монтажный клей HEAVY DUTY 310мл бежевый</t>
  </si>
  <si>
    <t>Лента для структурного остекления</t>
  </si>
  <si>
    <t>150 шт</t>
  </si>
  <si>
    <t>PAAN07565PG</t>
  </si>
  <si>
    <t>PAAN09565PG</t>
  </si>
  <si>
    <t>PAAN11565PG</t>
  </si>
  <si>
    <t>PAAN13565PG</t>
  </si>
  <si>
    <t>PAAN15565PG</t>
  </si>
  <si>
    <t>Уголок гибкий пластмассовый  8мм (4000)</t>
  </si>
  <si>
    <t>Уголок гибкий пластмассовый 10мм (3500)</t>
  </si>
  <si>
    <t>Уголок гибкий пластмассовый 12мм (2500)</t>
  </si>
  <si>
    <t>Уголок гибкий пластмассовый 14мм (2000)</t>
  </si>
  <si>
    <t>Уголок гибкий пластмассовый 16мм (1500)</t>
  </si>
  <si>
    <t xml:space="preserve">Титан пена монтажная Prof. STD зимняя </t>
  </si>
  <si>
    <t xml:space="preserve">Титан пена проф. Prof. GUN зимняя </t>
  </si>
  <si>
    <t>Меллер белые распил</t>
  </si>
  <si>
    <t>Меллер мрамор распил</t>
  </si>
  <si>
    <t>Меллер цветные распил</t>
  </si>
  <si>
    <t>Меллер цветные I распил</t>
  </si>
  <si>
    <t>Меллер LD45 распил</t>
  </si>
  <si>
    <t>Витраж VPL цветные распил</t>
  </si>
  <si>
    <t>Витраж VPL белые распил</t>
  </si>
  <si>
    <t>Витраж ПВХ белые распил</t>
  </si>
  <si>
    <t>Витраж ПВХ цветные распил</t>
  </si>
  <si>
    <t>Витраж ПВХ RAL распил</t>
  </si>
  <si>
    <t>НП белые распил</t>
  </si>
  <si>
    <t>МастерПласт белые распил</t>
  </si>
  <si>
    <t>100 мм, белый НП</t>
  </si>
  <si>
    <t xml:space="preserve">Саморез оконный со сверлом WS-SD 3,9*16  белый </t>
  </si>
  <si>
    <t xml:space="preserve">Саморез оконный со сверлом WS-SD 3,9*16 белый </t>
  </si>
  <si>
    <t xml:space="preserve">Саморез оконный со сверлом WS-SD 3,9*19  белый </t>
  </si>
  <si>
    <t xml:space="preserve">Саморез оконный со сверлом WS-SD 3,9*35  белый </t>
  </si>
  <si>
    <t>Саморез оконный WS-SP 4,1*25 , белый</t>
  </si>
  <si>
    <t>Саморез оконный WS-SP 4,1*30, белый</t>
  </si>
  <si>
    <t>Саморез оконный WS-SP 4,1*35, белый</t>
  </si>
  <si>
    <t>ширина 10мм, расширение 2*10 (6 м)*</t>
  </si>
  <si>
    <t>Недекс сито молекулярное Nanomol  0,5-0,9мм</t>
  </si>
  <si>
    <t>Цвет: мрамор</t>
  </si>
  <si>
    <t>100 мм х 40 мм,  мрамор</t>
  </si>
  <si>
    <t>150 мм х 40 мм,  мрамор</t>
  </si>
  <si>
    <t>200 мм х 40 мм,  мрамор</t>
  </si>
  <si>
    <t>250 мм х 40 мм,  мрамор</t>
  </si>
  <si>
    <t>350 мм х 40 мм,  мрамор</t>
  </si>
  <si>
    <t>400 мм х 40 мм,  мрамор</t>
  </si>
  <si>
    <t>450 мм х 40 мм,  мрамор</t>
  </si>
  <si>
    <t>500 мм х 40 мм,  мрамор</t>
  </si>
  <si>
    <t>550 мм х 40 мм,  мрамор</t>
  </si>
  <si>
    <t>600 мм х 40 мм,  мрамор</t>
  </si>
  <si>
    <t>700 мм х 40 мм,  мрамор</t>
  </si>
  <si>
    <t>100 мм х 40 мм, мрамор</t>
  </si>
  <si>
    <t>150 мм х 40 мм, мрамор</t>
  </si>
  <si>
    <t>200 мм х 40 мм, мрамор</t>
  </si>
  <si>
    <t>250 мм х 40 мм, мрамор</t>
  </si>
  <si>
    <t>300 мм х 40 мм, мрамор</t>
  </si>
  <si>
    <t>350 мм х 40 мм, мрамор</t>
  </si>
  <si>
    <t>400 мм х 40 мм, мрамор</t>
  </si>
  <si>
    <t>450 мм х 40 мм, мрамор</t>
  </si>
  <si>
    <t>500 мм х 40 мм, мрамор</t>
  </si>
  <si>
    <t>600 мм х 40 мм, мрамор</t>
  </si>
  <si>
    <t>700 мм х 40 мм, мрамор</t>
  </si>
  <si>
    <t>Килоза Sintesil MADERA. Герметик силиконовый для дерева. Красное дерево, дуб, сосна, бук, орех, вишня, венге, тик, беленый дуб, ясень, т.-серый дуб</t>
  </si>
  <si>
    <r>
      <rPr>
        <b/>
        <sz val="9"/>
        <rFont val="Arial Cyr"/>
        <charset val="204"/>
      </rPr>
      <t>DC 993</t>
    </r>
    <r>
      <rPr>
        <sz val="9"/>
        <rFont val="Arial Cyr"/>
        <family val="2"/>
        <charset val="204"/>
      </rPr>
      <t>. Двухкомпонентный клей-герметик. Разработан для структурного соединения стекла, металла и других строительных материалов. Нейтральный. Цвета: база - белый, катализатор - черный</t>
    </r>
  </si>
  <si>
    <r>
      <rPr>
        <b/>
        <sz val="9"/>
        <rFont val="Arial Cyr"/>
        <charset val="204"/>
      </rPr>
      <t>DC 3540-S</t>
    </r>
    <r>
      <rPr>
        <sz val="9"/>
        <rFont val="Arial Cyr"/>
        <family val="2"/>
        <charset val="204"/>
      </rPr>
      <t xml:space="preserve"> Однокомпонентный. Используется для вторичного уплотнения стеклопакетов изоляционного (простого) остекления. Нейтральный.  Цвет - черный</t>
    </r>
  </si>
  <si>
    <r>
      <rPr>
        <b/>
        <sz val="9"/>
        <rFont val="Arial Cyr"/>
        <charset val="204"/>
      </rPr>
      <t>DC 3522.</t>
    </r>
    <r>
      <rPr>
        <sz val="9"/>
        <rFont val="Arial Cyr"/>
        <family val="2"/>
        <charset val="204"/>
      </rPr>
      <t xml:space="preserve"> Очиститель экструдера для двухкомпонентных силиконовых геметиков</t>
    </r>
  </si>
  <si>
    <r>
      <rPr>
        <b/>
        <sz val="9"/>
        <rFont val="Arial Cyr"/>
        <charset val="204"/>
      </rPr>
      <t>DC R 40</t>
    </r>
    <r>
      <rPr>
        <sz val="9"/>
        <rFont val="Arial Cyr"/>
        <family val="2"/>
        <charset val="204"/>
      </rPr>
      <t>. Очиститель поверхностей до применения силиконовых герметиков</t>
    </r>
  </si>
  <si>
    <t>ТехКреп (Tech-KREP)</t>
  </si>
  <si>
    <t>RUB</t>
  </si>
  <si>
    <t>12 000 шт</t>
  </si>
  <si>
    <t>Сэндвич  панели 3000х1500х16х0,8мм(полистирол) мат.*</t>
  </si>
  <si>
    <t>Сэндвич  панели 3000х1500х32х1,4мм(полистирол)*</t>
  </si>
  <si>
    <t>Кронштейны и углы</t>
  </si>
  <si>
    <t>20 шт</t>
  </si>
  <si>
    <t>10 шт</t>
  </si>
  <si>
    <t>Статус</t>
  </si>
  <si>
    <t>Основной</t>
  </si>
  <si>
    <t>Под заказ</t>
  </si>
  <si>
    <t>ликвидация</t>
  </si>
  <si>
    <t>625 мл</t>
  </si>
  <si>
    <t xml:space="preserve">Килоза Sintex AC-47 Герметик акриловый  универсальный (коричневый) </t>
  </si>
  <si>
    <t>Профиль герметик</t>
  </si>
  <si>
    <t>Профиль пена</t>
  </si>
  <si>
    <t xml:space="preserve">Соудал клей Монтаж Фикс </t>
  </si>
  <si>
    <t xml:space="preserve">Соудал Макси арктик пистолетная пена  </t>
  </si>
  <si>
    <t xml:space="preserve">Соудал Силикон универсальный бесцветный </t>
  </si>
  <si>
    <t>Соудал Силируб-2 силикон нейтральный бесцветный</t>
  </si>
  <si>
    <t>Клей и очиститель</t>
  </si>
  <si>
    <t>Корковая прокладка 18х18 (в коробке 2 рулона)</t>
  </si>
  <si>
    <t>15 000 шт</t>
  </si>
  <si>
    <t>820 мл</t>
  </si>
  <si>
    <t>Саморез с полукруглой головкой DIN 7981 остр. 6,3*90</t>
  </si>
  <si>
    <t>9000 шт</t>
  </si>
  <si>
    <t xml:space="preserve">Соудал Макси 70 пистолетная пена  </t>
  </si>
  <si>
    <t>25 шт</t>
  </si>
  <si>
    <t>50 шт</t>
  </si>
  <si>
    <t xml:space="preserve">              Адрес:  108851  г.Москва, г.Щербинка, ул.Восточная, д.7</t>
  </si>
  <si>
    <t>700 шт</t>
  </si>
  <si>
    <t>LD S30 700мм*</t>
  </si>
  <si>
    <t>751 мл</t>
  </si>
  <si>
    <t>752 мл</t>
  </si>
  <si>
    <t>753 мл</t>
  </si>
  <si>
    <t>Макрофлекс пена WhiteTeq стандартная</t>
  </si>
  <si>
    <t>Макрофлекс пена WhiteTeq стандартная ВС</t>
  </si>
  <si>
    <t>Макрофлекс пена WhiteTeq профессиональная</t>
  </si>
  <si>
    <t>Макрофлекс пена WhiteTeq профессиональная ВС</t>
  </si>
  <si>
    <t>Макрофлекс пена стандартная  Shake Tec 65</t>
  </si>
  <si>
    <t>1914641/2053939</t>
  </si>
  <si>
    <t>Макрофлекс пена-цемент проф. Строительная (850мл)</t>
  </si>
  <si>
    <t>1959693/2080974</t>
  </si>
  <si>
    <t>300*</t>
  </si>
  <si>
    <t>500 мм х 40 мм, белый 2К*</t>
  </si>
  <si>
    <t>600 мм х 40 мм, белый 2К*</t>
  </si>
  <si>
    <t>700 мм х 40 мм, белый 2К*</t>
  </si>
  <si>
    <t>Саморезы универсальные и заглушки на шуруп</t>
  </si>
  <si>
    <t>Тенекс</t>
  </si>
  <si>
    <t>Соединитель сталь 6мм (2500)</t>
  </si>
  <si>
    <t>Соединитель сталь 8мм (2500)</t>
  </si>
  <si>
    <t>Соединитель сталь 9мм (2500)</t>
  </si>
  <si>
    <t>Соединитель сталь 10мм (2500)</t>
  </si>
  <si>
    <t>Соединитель сталь 12мм (2500)</t>
  </si>
  <si>
    <t>Соединитель сталь 14мм (2500)</t>
  </si>
  <si>
    <t>Соединитель сталь 16мм (2000)</t>
  </si>
  <si>
    <t>Соединитель сталь 18мм (1500)</t>
  </si>
  <si>
    <t>Соединитель сталь 20мм (1500)</t>
  </si>
  <si>
    <t>Соединитель сталь 22мм (1500)</t>
  </si>
  <si>
    <t>Соединитель сталь 24мм (1500)</t>
  </si>
  <si>
    <t>Сази Стиз-А 3кг. для наружного гидроизолирующего слоя монт. шва*</t>
  </si>
  <si>
    <t>3 КГ</t>
  </si>
  <si>
    <t>ШТ</t>
  </si>
  <si>
    <t>Самоклеящаяся двухсторонняя гидроизоляционная бутилкаучуковая лента О для кровли. Для герметизации и водоизоляции швов и стыков. (16м)</t>
  </si>
  <si>
    <t>Проффлекс пена</t>
  </si>
  <si>
    <t>Проффлекс пена высокотемпературная</t>
  </si>
  <si>
    <t>Проффлекс клей-пена</t>
  </si>
  <si>
    <t>Сази Стиз - А 7кг коричневый RAL 8011*</t>
  </si>
  <si>
    <t>7 кг</t>
  </si>
  <si>
    <t>Самоклеящаяся двухсторонняя гидроизоляционная бутилкаучуковая лента О для кровли. Для герметизации и водоизоляции швов и стыков. (12м)</t>
  </si>
  <si>
    <t>50шт</t>
  </si>
  <si>
    <t>750 шт</t>
  </si>
  <si>
    <t xml:space="preserve">Саморез с прессшайбой 4,2*32, сверло </t>
  </si>
  <si>
    <t>Саморезы с конусообразной головкой</t>
  </si>
  <si>
    <t>Липлент PRIMER</t>
  </si>
  <si>
    <t>1 кг</t>
  </si>
  <si>
    <t xml:space="preserve">Анкерный болт HBM 12*120 </t>
  </si>
  <si>
    <t>Наличие акции</t>
  </si>
  <si>
    <t xml:space="preserve">Герметики </t>
  </si>
  <si>
    <t xml:space="preserve">Титан Professional Быстрый пено-клей 60 СЕКУНД </t>
  </si>
  <si>
    <t>Титан Professional Монтажный клей Hydro Fix 310 мл</t>
  </si>
  <si>
    <t xml:space="preserve">Титан Professional Герметик Силиконовый Санитарный UPG прозрачный </t>
  </si>
  <si>
    <t xml:space="preserve">Tитан Professional Герметик Силиконовый Санитарный UPG белый </t>
  </si>
  <si>
    <t>Титан Монтажный клей Multi-use SBS 100 310 мл</t>
  </si>
  <si>
    <t>Макрофлекс пена монтажная профессиональная  ShakeTec  всесезонная</t>
  </si>
  <si>
    <t>Пистолеты для пен и герметиков</t>
  </si>
  <si>
    <t xml:space="preserve">Макрофлекс пена монтажная профессиональная  ShakeTec 65" всесезонная </t>
  </si>
  <si>
    <t>Крепеж Строймаркт</t>
  </si>
  <si>
    <t>Заглушки Строймаркт</t>
  </si>
  <si>
    <t>100мм*40мм, золотой дуб, сатин</t>
  </si>
  <si>
    <t>150мм*40мм, золотой дуб, сатин</t>
  </si>
  <si>
    <t>200мм*40мм, золотой дуб, сатин</t>
  </si>
  <si>
    <t>550мм*40мм, золотой дуб, сатин</t>
  </si>
  <si>
    <t>600мм*40мм, золотой дуб, сатин</t>
  </si>
  <si>
    <t>250мм*40мм,  золотой дуб, сатин</t>
  </si>
  <si>
    <t>300мм*40мм,  золотой дуб, сатин</t>
  </si>
  <si>
    <t>350мм*40мм,  золотой дуб, сатин</t>
  </si>
  <si>
    <t>400мм*40мм,  золотой дуб, сатин</t>
  </si>
  <si>
    <t>450мм*40мм,  золотой дуб, сатин</t>
  </si>
  <si>
    <t>500мм*40мм,   золотой дуб, сатин</t>
  </si>
  <si>
    <t>600мм*40мм,   золотой дуб, сатин</t>
  </si>
  <si>
    <t>700мм*40мм,  золотой дуб, сатин</t>
  </si>
  <si>
    <t xml:space="preserve">900 шт </t>
  </si>
  <si>
    <t>Дау-Корнинг 700</t>
  </si>
  <si>
    <t>Дау-Корнинг 781, 785, 816, 817, 881</t>
  </si>
  <si>
    <t>Дау-Корнинг 799, 796, 813</t>
  </si>
  <si>
    <t>Переплеты декоративные 2</t>
  </si>
  <si>
    <t>Переплеты декоративные 3</t>
  </si>
  <si>
    <t>Переплеты декоративные 4</t>
  </si>
  <si>
    <t>Переплеты декоративные ал.(аксессуары) 5,5х7,5 BAV</t>
  </si>
  <si>
    <t>Переплеты декоративные пл.(аксессуары) 5,5х7,5 BAV</t>
  </si>
  <si>
    <t>Переплеты декоративные пл.(аксессуары) 5,5х7,5 SUN</t>
  </si>
  <si>
    <t>Переплеты декоративные пл.(аксессуары) 8х18 EL</t>
  </si>
  <si>
    <t>Переплеты декоративные 6</t>
  </si>
  <si>
    <t>Переплеты декоративные 7</t>
  </si>
  <si>
    <t>Переплеты декоративные пл.(аксессуары) 8х25 EL</t>
  </si>
  <si>
    <t>Переплеты декоративные пл. (аксессуары) SUN</t>
  </si>
  <si>
    <t>Переплеты декоративные 5</t>
  </si>
  <si>
    <t>Переплеты декоративные 8</t>
  </si>
  <si>
    <t>Переплеты декоративные пл. (аксессуары) VEN</t>
  </si>
  <si>
    <t>Переплеты декоративные пл.(аксессуары) 8х25 VEN</t>
  </si>
  <si>
    <r>
      <t>DC 785</t>
    </r>
    <r>
      <rPr>
        <sz val="9"/>
        <rFont val="Arial"/>
        <family val="2"/>
        <charset val="204"/>
      </rPr>
      <t xml:space="preserve"> Герметик силиконовый санитарный ,бесцветный </t>
    </r>
  </si>
  <si>
    <t>330 г</t>
  </si>
  <si>
    <t>0,5 л</t>
  </si>
  <si>
    <t xml:space="preserve">Концевик пластмассовый </t>
  </si>
  <si>
    <t>PABATEGC</t>
  </si>
  <si>
    <t>PAELTE0818INT</t>
  </si>
  <si>
    <t>Концевик арочный пластмассовый</t>
  </si>
  <si>
    <t>600 щт</t>
  </si>
  <si>
    <t>PAELTE0825INT</t>
  </si>
  <si>
    <t>Дау-Корнинг 3540.</t>
  </si>
  <si>
    <t>Дау-Корнинг 791, 756.</t>
  </si>
  <si>
    <t>Дау-Корнинг 895, 995, 776.</t>
  </si>
  <si>
    <t>Саудал силикон 600мл.</t>
  </si>
  <si>
    <t>Дау-Корнинг 993.</t>
  </si>
  <si>
    <t>Дау-Корнинг 3362, 3793.</t>
  </si>
  <si>
    <t>Дау-Корнинг очистители, грунтовки.</t>
  </si>
  <si>
    <t>Герметик для вторичной герметизации окон</t>
  </si>
  <si>
    <t>6,5 кг</t>
  </si>
  <si>
    <t>Саморезы с потайной головкой из нержавеющей стали</t>
  </si>
  <si>
    <t>Титан акция</t>
  </si>
  <si>
    <t>200 гр</t>
  </si>
  <si>
    <t>440 мл</t>
  </si>
  <si>
    <t>Титан пена профессиональная О2 (65л) зимняя (-20С)</t>
  </si>
  <si>
    <t>Ом-Пласт</t>
  </si>
  <si>
    <t xml:space="preserve">Сэндвич-панель для дверей и перегородок </t>
  </si>
  <si>
    <t>No name</t>
  </si>
  <si>
    <t>Евро</t>
  </si>
  <si>
    <t>Килоза 1</t>
  </si>
  <si>
    <t>Цвета остальные нестандартные</t>
  </si>
  <si>
    <t xml:space="preserve">Дистанционная рамка гибочная 18 мм </t>
  </si>
  <si>
    <t>PN17565PGS500Z6</t>
  </si>
  <si>
    <t xml:space="preserve">Дистанционная рамка 18 мм </t>
  </si>
  <si>
    <t>PN17565STA500Z6</t>
  </si>
  <si>
    <t>840 м</t>
  </si>
  <si>
    <t>Прокладки для стеклопакетов</t>
  </si>
  <si>
    <t>Сэндвич панели 3000х1500х8х0,6 мм (полистирол) мат., глян*, двухсторонние</t>
  </si>
  <si>
    <t>Саморез с полукруглой головкой DIN 7981 остр. 4,8*45</t>
  </si>
  <si>
    <t>PAGI14565AC</t>
  </si>
  <si>
    <r>
      <rPr>
        <b/>
        <sz val="9"/>
        <rFont val="Arial Cyr"/>
        <charset val="204"/>
      </rPr>
      <t>DC1200 OS, UV TRACEABLE</t>
    </r>
    <r>
      <rPr>
        <sz val="9"/>
        <rFont val="Arial Cyr"/>
        <family val="2"/>
        <charset val="204"/>
      </rPr>
      <t xml:space="preserve"> Грунтовка под силикон  </t>
    </r>
  </si>
  <si>
    <t>Адрес: 108851  г.Москва, г.Щербинка, ул.Восточная, д.7</t>
  </si>
  <si>
    <t>Лента малярная 48мм х 40м белая</t>
  </si>
  <si>
    <t>Скотч прозрачный 50*66, 45мкм</t>
  </si>
  <si>
    <t>Малярные скотчи и хоз. товары</t>
  </si>
  <si>
    <t>Перчатки х/б с ПВХ (Дмитров)</t>
  </si>
  <si>
    <t>Общестроительные материалы</t>
  </si>
  <si>
    <t>рул</t>
  </si>
  <si>
    <t>Адгилин</t>
  </si>
  <si>
    <t>Кнауф Инсулейшн ТеплоКНАУФ КОТТЕДЖ Термо плита 037 (1230х610х50мм) (16шт/уп)</t>
  </si>
  <si>
    <t>И-66</t>
  </si>
  <si>
    <t>ТеплоКнауф</t>
  </si>
  <si>
    <t>Изовер</t>
  </si>
  <si>
    <t>УРСА XPS 1250х600х50мм (0,2625м3/упак)</t>
  </si>
  <si>
    <t>УРСА</t>
  </si>
  <si>
    <t>Урса</t>
  </si>
  <si>
    <t>Адгилин М НПЭ лавсан (1,2х15) 10мм (18м2)</t>
  </si>
  <si>
    <t>80 шт</t>
  </si>
  <si>
    <t xml:space="preserve">Свипекс салфетки очищающие </t>
  </si>
  <si>
    <t xml:space="preserve">Свипекс салфетки очищающие  </t>
  </si>
  <si>
    <t>Клей 49А универсальный</t>
  </si>
  <si>
    <t>400 мл</t>
  </si>
  <si>
    <t>750 гр</t>
  </si>
  <si>
    <t>Саудал силикон 60мл</t>
  </si>
  <si>
    <t>60 мл</t>
  </si>
  <si>
    <t>Соудал Ручная пена *</t>
  </si>
  <si>
    <t>Соудал Ручная пена*</t>
  </si>
  <si>
    <t>Соудал Соудафоам  1K FR огнестойкая пена *</t>
  </si>
  <si>
    <t>Соудафоам 2K ручная пена *</t>
  </si>
  <si>
    <t>Соудафоам Флекси пена*</t>
  </si>
  <si>
    <t>Соудал огнестойкая пистолетная пена*</t>
  </si>
  <si>
    <t>Соудал пена монттажная Profil  *</t>
  </si>
  <si>
    <t>Соудал пена пистолетная Profil 65 *</t>
  </si>
  <si>
    <t>Соудал пена пистолетная Profil 65 зимняя*</t>
  </si>
  <si>
    <t>Огнестойк. КликФикс  пистолетная пена *</t>
  </si>
  <si>
    <t>Пистолетная  пена с низким расширением*</t>
  </si>
  <si>
    <t>Соудал Силикон универсальный белый *</t>
  </si>
  <si>
    <t>Соудал Силируб-2 силикон нейтральный коричневый*</t>
  </si>
  <si>
    <t>Соудал Силируб Колор силикон нейтральный RAL6009 зеленый *</t>
  </si>
  <si>
    <t>Соудал Соудафлекс 40 ФС полиуретановый герметик  серый *</t>
  </si>
  <si>
    <t>Соудал Соудафлекс 40 ФС полиуретановый герметик белый *</t>
  </si>
  <si>
    <t>Соудал Соудафлекс 40 ФС полиуретановый герметик черный*</t>
  </si>
  <si>
    <t>Соудал Соудафлекс 40 ФС полиуретановый герметик  белый*</t>
  </si>
  <si>
    <t>Соудал Соудафлекс 40 ФС полиуретановый герметик  серый*</t>
  </si>
  <si>
    <t>Соудал Соудафлекс 40 ФС полиуретановый герметик  черный*</t>
  </si>
  <si>
    <t>Соудал Соудафлекс 40 ФС полиуретановый герметик  коричневый *</t>
  </si>
  <si>
    <t>Васер Стоп - эластичное водостойкое покрытие *</t>
  </si>
  <si>
    <t>Силируб КлинРум бел. 310 мл*</t>
  </si>
  <si>
    <t>Соудасил 240 ФС черн. 600 мл*</t>
  </si>
  <si>
    <t>Соудасил 270 HS бел. 600 мл*</t>
  </si>
  <si>
    <t>Соудафлекс 40 ФС кор. 600 мл*</t>
  </si>
  <si>
    <t>Соудасил 240 ФС клей-герметик быстрой полимеризации черный*</t>
  </si>
  <si>
    <t>Соудал Акриловый огнестойкий Фаеракрил FR *</t>
  </si>
  <si>
    <t>Соудал силиконовый огнестойкий Фаерсиликон B1 FR *</t>
  </si>
  <si>
    <t>Соудал Акриловый герметик  Профиль белый*</t>
  </si>
  <si>
    <t>Соудал Санитарный силикон Профиль белый *</t>
  </si>
  <si>
    <t>Соудал Санитарный силикон Профиль бесцветный*</t>
  </si>
  <si>
    <t>Аквариум. силикон (Силируб) бесцветный*</t>
  </si>
  <si>
    <t>Аквариум. силикон(Силируб) черный*</t>
  </si>
  <si>
    <t>Гаскетсил красный*</t>
  </si>
  <si>
    <t>Герметик для крыш черный*</t>
  </si>
  <si>
    <t>Нейтр. силикон белый*</t>
  </si>
  <si>
    <t>Нейтр. силикон бесцветный*</t>
  </si>
  <si>
    <t>Нейтр. силикон(Силируб-2) белый*</t>
  </si>
  <si>
    <t>Нейтр.санит. силикон белый*</t>
  </si>
  <si>
    <t>Нейтр.санит. силикон бесцветный*</t>
  </si>
  <si>
    <t>Паркетный герметик дуб *</t>
  </si>
  <si>
    <t>Паркетный герметик клен*</t>
  </si>
  <si>
    <t>Санит. силикон белый*</t>
  </si>
  <si>
    <t>Санит. силикон бесцветный*</t>
  </si>
  <si>
    <t>Универ. силикон белый*</t>
  </si>
  <si>
    <t>Универ. силикон бесцветный*</t>
  </si>
  <si>
    <t>Универ. силикон коричневый*</t>
  </si>
  <si>
    <t>Универ. силикон серый*</t>
  </si>
  <si>
    <t>Универ. силикон черный*</t>
  </si>
  <si>
    <t>Клей Миробонд для зеркал *</t>
  </si>
  <si>
    <t>Клей полиуретановый Соудабонд  *</t>
  </si>
  <si>
    <t>Фикс Алл кристал *</t>
  </si>
  <si>
    <t>Соудал очиститель ПУ пены КликКлин *</t>
  </si>
  <si>
    <t>Очиститель для затвердевшей пены *</t>
  </si>
  <si>
    <t>Удалитель силикона *</t>
  </si>
  <si>
    <t>Соудал пресспистолет Click&amp;Fix *</t>
  </si>
  <si>
    <t>Шпатель д/герметика*</t>
  </si>
  <si>
    <r>
      <rPr>
        <b/>
        <sz val="9"/>
        <rFont val="Arial Cyr"/>
        <charset val="204"/>
      </rPr>
      <t>DC 3362</t>
    </r>
    <r>
      <rPr>
        <sz val="9"/>
        <rFont val="Arial Cyr"/>
        <family val="2"/>
        <charset val="204"/>
      </rPr>
      <t xml:space="preserve"> Двухкомпонентный. Используется для вторичного уплотнения (герметизации) стеклопакетов структурного остекления. Нейтральный. Цвет: база - серый, катализатор - черный</t>
    </r>
  </si>
  <si>
    <r>
      <rPr>
        <b/>
        <sz val="9"/>
        <rFont val="Arial Cyr"/>
        <charset val="204"/>
      </rPr>
      <t>DC 791 Черный</t>
    </r>
    <r>
      <rPr>
        <sz val="9"/>
        <rFont val="Arial Cyr"/>
        <charset val="204"/>
      </rPr>
      <t xml:space="preserve"> Однокомпонентный. Атмосферостойкий. Разработан для уплотнения деформационных швов навесных стен, фасадов, зданий и других сооружений. Нейтральный. Цвета -  черный</t>
    </r>
  </si>
  <si>
    <r>
      <rPr>
        <b/>
        <sz val="9"/>
        <rFont val="Arial Cyr"/>
        <charset val="204"/>
      </rPr>
      <t xml:space="preserve">DC 791 Белый </t>
    </r>
    <r>
      <rPr>
        <sz val="9"/>
        <rFont val="Arial Cyr"/>
        <family val="2"/>
        <charset val="204"/>
      </rPr>
      <t>Однокомпонентный. Атмосферостойкий. Разработан для уплотнения деформационных швов навесных стен, фасадов, зданий и других сооружений</t>
    </r>
  </si>
  <si>
    <r>
      <rPr>
        <b/>
        <sz val="9"/>
        <rFont val="Arial Cyr"/>
        <charset val="204"/>
      </rPr>
      <t>DC 791 Бесцветный</t>
    </r>
    <r>
      <rPr>
        <sz val="9"/>
        <rFont val="Arial Cyr"/>
        <family val="2"/>
        <charset val="204"/>
      </rPr>
      <t xml:space="preserve"> Однокомпонентный. Атмосферостойкий. Разработан для уплотнения деформационных швов навесных стен, фасадов, зданий и других сооружений. </t>
    </r>
  </si>
  <si>
    <r>
      <rPr>
        <b/>
        <sz val="9"/>
        <rFont val="Arial Cyr"/>
        <charset val="204"/>
      </rPr>
      <t>DC 776</t>
    </r>
    <r>
      <rPr>
        <sz val="9"/>
        <rFont val="Arial Cyr"/>
        <charset val="204"/>
      </rPr>
      <t xml:space="preserve"> </t>
    </r>
    <r>
      <rPr>
        <b/>
        <sz val="9"/>
        <rFont val="Arial Cyr"/>
        <charset val="204"/>
      </rPr>
      <t>Черный</t>
    </r>
    <r>
      <rPr>
        <sz val="9"/>
        <rFont val="Arial Cyr"/>
        <charset val="204"/>
      </rPr>
      <t xml:space="preserve"> Силиконовый герметик  для установки дверных и оконных блоков. Черный</t>
    </r>
  </si>
  <si>
    <r>
      <t>DC 700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Firestop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 xml:space="preserve">серый </t>
    </r>
    <r>
      <rPr>
        <sz val="9"/>
        <rFont val="Arial"/>
        <family val="2"/>
        <charset val="204"/>
      </rPr>
      <t xml:space="preserve">Силик.герм. Огнестойкий. </t>
    </r>
  </si>
  <si>
    <r>
      <t>DC 781</t>
    </r>
    <r>
      <rPr>
        <sz val="9"/>
        <rFont val="Arial"/>
        <family val="2"/>
        <charset val="204"/>
      </rPr>
      <t>.</t>
    </r>
    <r>
      <rPr>
        <b/>
        <sz val="9"/>
        <rFont val="Arial"/>
        <family val="2"/>
        <charset val="204"/>
      </rPr>
      <t>Силик.герм.бел., кор., сер., черн., алюм., б/ц</t>
    </r>
    <r>
      <rPr>
        <sz val="9"/>
        <rFont val="Arial"/>
        <family val="2"/>
        <charset val="204"/>
      </rPr>
      <t xml:space="preserve"> Обладает хорошей адгезией к ряду непористых основ, включая стекло, алюминевые окрашенные поверхности, композитные панели. Уксус. </t>
    </r>
  </si>
  <si>
    <r>
      <t>DC 785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бесцветный</t>
    </r>
    <r>
      <rPr>
        <sz val="9"/>
        <rFont val="Arial"/>
        <family val="2"/>
        <charset val="204"/>
      </rPr>
      <t xml:space="preserve"> Герметик силиконовый санитарный </t>
    </r>
  </si>
  <si>
    <r>
      <t xml:space="preserve">DC 799 Нейтр., белый, бесцв. </t>
    </r>
    <r>
      <rPr>
        <sz val="9"/>
        <rFont val="Arial"/>
        <family val="2"/>
        <charset val="204"/>
      </rPr>
      <t xml:space="preserve">Силик. герм. для стекла и пластика. Предназначен для остекления и наружной облицовки. </t>
    </r>
  </si>
  <si>
    <r>
      <t>DC 796 бел., кор., сер., черн., зол.,дуб.</t>
    </r>
    <r>
      <rPr>
        <sz val="9"/>
        <rFont val="Arial"/>
        <family val="2"/>
        <charset val="204"/>
      </rPr>
      <t xml:space="preserve"> Силик.герм. Обладает хорошей адгезией к ПВХ, алюминию и дереву. Нейтральный </t>
    </r>
  </si>
  <si>
    <r>
      <t>DC 816 Красный</t>
    </r>
    <r>
      <rPr>
        <sz val="9"/>
        <rFont val="Arial"/>
        <family val="2"/>
        <charset val="204"/>
      </rPr>
      <t xml:space="preserve"> Силик.герметик. Термостойкий, используется в местах, подвергающихся воздействию высоких температур. Нейтр., </t>
    </r>
  </si>
  <si>
    <r>
      <t>DC 817 Белый</t>
    </r>
    <r>
      <rPr>
        <sz val="9"/>
        <rFont val="Arial"/>
        <family val="2"/>
        <charset val="204"/>
      </rPr>
      <t xml:space="preserve"> Силик.герм. Для зеркал, панелей из напыленных стекол или металла к различным основам. Нейтральный (титан), </t>
    </r>
  </si>
  <si>
    <r>
      <t>DC 881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Бесцветный, черный</t>
    </r>
    <r>
      <rPr>
        <sz val="9"/>
        <rFont val="Arial"/>
        <family val="2"/>
        <charset val="204"/>
      </rPr>
      <t xml:space="preserve"> Силик.герм. Предназначен для объединения стекол , в частности, для жесткого высокопрочного соединения. Применянется для создания аквариумов. Уксус.</t>
    </r>
  </si>
  <si>
    <t>Дау-Корнинг 781, 785, 816, 817, 881.</t>
  </si>
  <si>
    <t>Дау-Корнинг 799, 796, 813.</t>
  </si>
  <si>
    <t>Дау-Корнинг 700.</t>
  </si>
  <si>
    <t>компания ТехноРесурс постоянно обновляет свой ассортимент, чтобы максимально соответствовать вашим потребностям и ожиданиям, а также предоставляет Вам возможность ознакомиться с новинками лакокрасочной продукции практически всех отечественных и зарубежных производителей.</t>
  </si>
  <si>
    <t>Ротбанд 5 кг</t>
  </si>
  <si>
    <t>Кнауф</t>
  </si>
  <si>
    <t>* позиции под заказ, уточнять наличие и цену у менеджера</t>
  </si>
  <si>
    <t>Грунты для герметиков</t>
  </si>
  <si>
    <t>P360L</t>
  </si>
  <si>
    <t>P360R</t>
  </si>
  <si>
    <t>Торцевая накладка левая белая</t>
  </si>
  <si>
    <t>Торцевая накладка правая белая</t>
  </si>
  <si>
    <r>
      <rPr>
        <b/>
        <sz val="9"/>
        <rFont val="Arial Cyr"/>
        <charset val="204"/>
      </rPr>
      <t>DC 3793*</t>
    </r>
    <r>
      <rPr>
        <sz val="9"/>
        <rFont val="Arial Cyr"/>
        <family val="2"/>
        <charset val="204"/>
      </rPr>
      <t xml:space="preserve"> Однокомпонентный. Используется для вторичного уплотнения (герметизации) стеклопакетов структурного остекения. Нейтральный. Цвет - черный</t>
    </r>
  </si>
  <si>
    <r>
      <rPr>
        <b/>
        <sz val="9"/>
        <rFont val="Arial Cyr"/>
        <charset val="204"/>
      </rPr>
      <t>DC 3362 HD*</t>
    </r>
    <r>
      <rPr>
        <sz val="9"/>
        <rFont val="Arial Cyr"/>
        <charset val="204"/>
      </rPr>
      <t xml:space="preserve"> Двухкомпонентный. Используется для вторичного уплотнения (герметизации) стеклопакетов структурного остекления. Нейтральный. Цвет: база - серый, катализатор - черный</t>
    </r>
  </si>
  <si>
    <r>
      <rPr>
        <b/>
        <sz val="9"/>
        <rFont val="Arial Cyr"/>
        <charset val="204"/>
      </rPr>
      <t>DC 3362 Катализатор серый*</t>
    </r>
    <r>
      <rPr>
        <sz val="9"/>
        <rFont val="Arial Cyr"/>
        <charset val="204"/>
      </rPr>
      <t xml:space="preserve"> Используется для вторичного уплотнения (герметизации) стеклопакетов структурного остекления. Нейтральный.</t>
    </r>
  </si>
  <si>
    <r>
      <rPr>
        <b/>
        <sz val="9"/>
        <rFont val="Arial Cyr"/>
        <charset val="204"/>
      </rPr>
      <t>DC 791 Metal grey*</t>
    </r>
    <r>
      <rPr>
        <sz val="9"/>
        <rFont val="Arial Cyr"/>
        <charset val="204"/>
      </rPr>
      <t xml:space="preserve">  Однокомпонентный. Атмосферостойкий. Разработан для уплотнения деформационных швов навесных стен, фасадов, зданий и других сооружений.</t>
    </r>
  </si>
  <si>
    <r>
      <rPr>
        <b/>
        <sz val="9"/>
        <rFont val="Arial Cyr"/>
        <charset val="204"/>
      </rPr>
      <t>DC895</t>
    </r>
    <r>
      <rPr>
        <sz val="9"/>
        <rFont val="Arial Cyr"/>
        <family val="2"/>
        <charset val="204"/>
      </rPr>
      <t xml:space="preserve"> </t>
    </r>
    <r>
      <rPr>
        <b/>
        <sz val="9"/>
        <rFont val="Arial Cyr"/>
        <charset val="204"/>
      </rPr>
      <t>Серый Middle Grey*</t>
    </r>
    <r>
      <rPr>
        <sz val="9"/>
        <rFont val="Arial Cyr"/>
        <family val="2"/>
        <charset val="204"/>
      </rPr>
      <t xml:space="preserve"> Силиконовый герметик для структурного остекления.</t>
    </r>
  </si>
  <si>
    <r>
      <rPr>
        <b/>
        <sz val="9"/>
        <rFont val="Arial Cyr"/>
        <charset val="204"/>
      </rPr>
      <t>DC993*</t>
    </r>
    <r>
      <rPr>
        <sz val="9"/>
        <rFont val="Arial Cyr"/>
        <family val="2"/>
        <charset val="204"/>
      </rPr>
      <t xml:space="preserve"> Двухкомпонентный клей-герметик. Разработан для структурного соединения стекла, металла и других строительных материалов. Нейтральный.</t>
    </r>
  </si>
  <si>
    <t>Глэзингмаунт 6,4х6 мм*</t>
  </si>
  <si>
    <t>Глэзингмаунт 6,4х9 мм*</t>
  </si>
  <si>
    <t>Глэзингмаунт 6,4х10 мм*</t>
  </si>
  <si>
    <t>* позиции под заказ, уточнять наличие и цены у менеджера</t>
  </si>
  <si>
    <t>Активатор поверхности PRIMER Липлент ГСР *</t>
  </si>
  <si>
    <t>450 шт</t>
  </si>
  <si>
    <t>Дюбель для теплоизоляции</t>
  </si>
  <si>
    <t xml:space="preserve">Сази </t>
  </si>
  <si>
    <t>Герметик акрилатный универсальный</t>
  </si>
  <si>
    <t>Саморез гипс/дерево 3,5*16, черный</t>
  </si>
  <si>
    <t>Дюбель распорный Чапай шипы-усы 6*30, синие</t>
  </si>
  <si>
    <t>Дюбель распорный Чапай шипы-усы 8*30, синие</t>
  </si>
  <si>
    <t>5 кг</t>
  </si>
  <si>
    <t>Саморез гипсокартон-дерево</t>
  </si>
  <si>
    <t>Липлент МФтс 120 (25м) (В)</t>
  </si>
  <si>
    <t>Липлент МФтс 150 (25м) (В)</t>
  </si>
  <si>
    <t>Липлент МФтс 200 (25м) (В)</t>
  </si>
  <si>
    <t>Липлент</t>
  </si>
  <si>
    <t>Уплотнитель монтажного шва</t>
  </si>
  <si>
    <t>Самоклеящаяся пароизоляционная лента МФтс на основе металлизированой пленки, армированой высокопрочным нетканым полотном (25 м) В</t>
  </si>
  <si>
    <t xml:space="preserve"> Уплотнительная лента СД. Водоизоляционная паропроницаемая самоклеящаяся лента из нетканого материала мембранного типа (25 м) В</t>
  </si>
  <si>
    <t>Липлент СД 100 (25м) (В)</t>
  </si>
  <si>
    <t>Липлент СД 120(25м) (В)</t>
  </si>
  <si>
    <t>Липлент СД 150 (25м) (В)</t>
  </si>
  <si>
    <t>Липлент СД 200 (25м) (В)</t>
  </si>
  <si>
    <t>Шайба плоская DIN 9021 M12 (25кг)</t>
  </si>
  <si>
    <t>Шайба</t>
  </si>
  <si>
    <t>Усиленный монтажный уголок  RKPZ5 50x50x35x1,5 mm, белый цинк, 405517</t>
  </si>
  <si>
    <t>Уголок монтажный</t>
  </si>
  <si>
    <t>Бутил KU-83B*</t>
  </si>
  <si>
    <t>Клейкая лента 4 мм черная*</t>
  </si>
  <si>
    <t>Герметик  Tenaglass-MPS компонент( А +В) SD зимний*</t>
  </si>
  <si>
    <t>Недекс сито молекулярное Nanomol  1,0-1,5мм*</t>
  </si>
  <si>
    <t>Недекс сито молекулярное Nanomol  1,5-2,0мм*</t>
  </si>
  <si>
    <t>Дистанционная рамка гибочная 15мм *</t>
  </si>
  <si>
    <t>Уголок пластмассовый 15 мм *</t>
  </si>
  <si>
    <t>Соединитель сталь 15мм (2500)*</t>
  </si>
  <si>
    <t>ширина 10мм, расширение 2*10 (8 м)*</t>
  </si>
  <si>
    <t>ширина 15мм, расширение 4*20 (6 м)*</t>
  </si>
  <si>
    <t>ширина 10мм, расширение 4*20 (16 м)*</t>
  </si>
  <si>
    <t>60*1,5*</t>
  </si>
  <si>
    <t>Внешняя шовная изоляция эконом</t>
  </si>
  <si>
    <t>Внутренняя шовная изоляция эконом</t>
  </si>
  <si>
    <t>Стрейч-пленка 500мм*300м, 20мкр</t>
  </si>
  <si>
    <t>Центральный крест (пластмас.) серый*</t>
  </si>
  <si>
    <t>L-соединение (пластмас.)  неокр*</t>
  </si>
  <si>
    <t>Концевик для Солнца (пластмас.) неокр*</t>
  </si>
  <si>
    <t>Профиль 8x18 мм бел*</t>
  </si>
  <si>
    <t>Профиль 8x18 мм кор*</t>
  </si>
  <si>
    <t>Соединитель с отверстием (пластмас.)*</t>
  </si>
  <si>
    <t>Стержень стальной*</t>
  </si>
  <si>
    <t>Концевик пластмассовый без фиксатора*</t>
  </si>
  <si>
    <t>Профиль 8x26 мм бел*</t>
  </si>
  <si>
    <t>Профиль 8x26 мм кор*</t>
  </si>
  <si>
    <t>Саморез оконный со сверлом WS-SD 3,9*19 белый *</t>
  </si>
  <si>
    <t>Саморез оконный со сверлом WS-SD 3,9*25  белый *</t>
  </si>
  <si>
    <t>Саморез оконный со сверлом WS-SD 3,9*32  белый *</t>
  </si>
  <si>
    <t>Саморез оконный со сверлом WS-SD 3,9*32 желтый*</t>
  </si>
  <si>
    <t>Саморез оконный со сверлом WS-SD 3,9*35 желтый*</t>
  </si>
  <si>
    <t>Саморез оконный со сверлом WS-SD 3,9*35 белый*</t>
  </si>
  <si>
    <t>Саморез оконный со сверлом WS-SD 3,9*38 желтый*</t>
  </si>
  <si>
    <t>Саморез оконный со сверлом WS-SD 3,9*38  белый *</t>
  </si>
  <si>
    <t>Саморез оконный WS-SP 4,1*20, белый*</t>
  </si>
  <si>
    <t>Саморез оконный WS-SP 4,1*20, желтый *</t>
  </si>
  <si>
    <t>Саморез оконный WS-SP 4,1*25 , белый*</t>
  </si>
  <si>
    <t>Саморез оконный WS-SP 4,1*25, желтый*</t>
  </si>
  <si>
    <t>Саморез оконный WS-SP 4,1*30, белый*</t>
  </si>
  <si>
    <t>Саморез оконный WS-SP 4,1*40 , белый*</t>
  </si>
  <si>
    <t>Анкерная пластина KBE 250мм (58с) 1.5мм*</t>
  </si>
  <si>
    <t>Анкерная пластина REHAU 190мм  (не поворотная)*</t>
  </si>
  <si>
    <t>Дюбель-гвоздь SM-L 8х60*</t>
  </si>
  <si>
    <t>Дюбель-гвоздь SM-L 8х80*</t>
  </si>
  <si>
    <t>Дюбель-гвоздь SM-L 8х160*</t>
  </si>
  <si>
    <t>Дюбель распорный Чапай шипы-усы 6*60, синий*</t>
  </si>
  <si>
    <t>Дюбель распорный Чапай шипы-усы 8*40, синий*</t>
  </si>
  <si>
    <t>Дюбель распорный Чапай шипы-усы 8*60, синий*</t>
  </si>
  <si>
    <t>Дюбель для теплоизоляции IZO 10/120*</t>
  </si>
  <si>
    <t>Дюбель для теплоизоляции IZL-T 10х220 *</t>
  </si>
  <si>
    <t>Дюбель полипропиленовый тип К 8*80, синий*</t>
  </si>
  <si>
    <t>Дюбель рамный мет. MF 10х52*</t>
  </si>
  <si>
    <t>Дюбель рамный мет. MF 10х72*</t>
  </si>
  <si>
    <t>Дюбель рамный мет. MF 10х92*</t>
  </si>
  <si>
    <t>Дюбель рамный мет. MF 10х112*</t>
  </si>
  <si>
    <t>Дюбель рамный мет. MF 10х132*</t>
  </si>
  <si>
    <t>Дюбель рамный мет. MF 10х152*</t>
  </si>
  <si>
    <t>Дюбель рамный мет. MF 10х182*</t>
  </si>
  <si>
    <t>Дюбель рамный мет. MF 10х202*</t>
  </si>
  <si>
    <t>Анкер рамный с гайкой HNM 8х40*</t>
  </si>
  <si>
    <t>Анкерный болт HBM 10*100*</t>
  </si>
  <si>
    <t>Саморез с прессшайбой 4,2*57, сверло*</t>
  </si>
  <si>
    <t>Саморез с прессшайбой 4,2*75, сверло*</t>
  </si>
  <si>
    <t>Саморез с прессшайбой  4,2*75 сверло *</t>
  </si>
  <si>
    <t>Саморез универс. SG-W 3*10, белый*</t>
  </si>
  <si>
    <t>Саморез универс. SG-W 4*16, белые*</t>
  </si>
  <si>
    <t>Саморез универс. SG-W 4*30, белый*</t>
  </si>
  <si>
    <t>Саморез универс. SG-W 4*35, белый*</t>
  </si>
  <si>
    <t>Саморез универс. SG-W 4*40, белый*</t>
  </si>
  <si>
    <t>Саморез универс. SG-W 4*50, белый*</t>
  </si>
  <si>
    <t>Саморез универс. SG-W 5*25, белый*</t>
  </si>
  <si>
    <t>Саморез универс. SG-W 5*40, белый*</t>
  </si>
  <si>
    <t>Саморез универс. SG-W 5*50, белый*</t>
  </si>
  <si>
    <t>Саморез универс. SG-W 5*60, белый*</t>
  </si>
  <si>
    <t>Саморез универс. SG-W 5*80, белый*</t>
  </si>
  <si>
    <t>Саморез универс. SG-W 6*50, белый*</t>
  </si>
  <si>
    <t>Саморез универс. SG-W 6*70, белый*</t>
  </si>
  <si>
    <t>Саморез универс. SG-W 6*90, белый*</t>
  </si>
  <si>
    <t>Анкерный болт HBM 10*110 *</t>
  </si>
  <si>
    <t>Кронштейн настенный для подоконника 100*75, белый*</t>
  </si>
  <si>
    <t>Кронштейн настенный для подоконника 100х75, коричневый*</t>
  </si>
  <si>
    <t>Кронштейн настенный для подоконника 125х100, коричневый*</t>
  </si>
  <si>
    <t>Кронштейн настенный для подоконника 125х100, белый*</t>
  </si>
  <si>
    <t>Кронштейн настенный для подоконника 150х125, белый*</t>
  </si>
  <si>
    <t>Кронштейн настенный для подоконника 200х150, белый*</t>
  </si>
  <si>
    <t>Кронштейн настенный для подоконника 175х150, белый*</t>
  </si>
  <si>
    <t>Кронштейн настенный для подоконника 250х200, белый*</t>
  </si>
  <si>
    <t>Уголок монтажный  120x80x35x4, желтый цинк*</t>
  </si>
  <si>
    <t>Уголок монтажный 30*30*30*2мм, белый цинк *</t>
  </si>
  <si>
    <t>Саморез с полукруглой головкой DIN 7981 остр. 3,9*13 *</t>
  </si>
  <si>
    <t>Саморез с полукруглой головкой DIN 7981 остр. 3,9*16 *</t>
  </si>
  <si>
    <t>Саморез с полукруглой головкой DIN 7981 остр. 4,2*13*</t>
  </si>
  <si>
    <t>Саморез с полукруглой головкой DIN 7981 остр. 4,2*19*</t>
  </si>
  <si>
    <t>Саморез с полукруглой головкой DIN 7981 остр. 4,2*25*</t>
  </si>
  <si>
    <t>Саморез с полукруглой головкой DIN 7981 остр. 4,2*38*</t>
  </si>
  <si>
    <t>Саморез с полукруглой головкой DIN 7981 остр. 4,8*16*</t>
  </si>
  <si>
    <t>Саморез с полукруглой головкой DIN 7981 остр. 4,8*25*</t>
  </si>
  <si>
    <t>Саморез с полукруглой головкой DIN 7981 остр. 4,8*38*</t>
  </si>
  <si>
    <t>Саморез с полукруглой головкой DIN 7981 остр. 6,3*50*</t>
  </si>
  <si>
    <t>Саморез с полукруглой головкой DIN 7981 остр. 6,3*70*</t>
  </si>
  <si>
    <t>Ниппель-саморез 4*10, диаметр зажима 74 *</t>
  </si>
  <si>
    <t>Саморез с прессшайбой СММ 4,2*13 остр.*</t>
  </si>
  <si>
    <t>Саморез с прессшайбой СММ 4,2*16 остр.*</t>
  </si>
  <si>
    <t>Саморез с прессшайбой СММ 4,2*19 остр.*</t>
  </si>
  <si>
    <t>Саморез с прессшайбой СММ 4,2*25 остр.*</t>
  </si>
  <si>
    <t>Саморез с прессшайбой СММ 4,2*41 остр.*</t>
  </si>
  <si>
    <t>Саморез с прессшайбой СММ 4,2*50 остр.*</t>
  </si>
  <si>
    <t>Саморез с прессшайбой СММ 4,2*75/76 остр. *</t>
  </si>
  <si>
    <t>Саморез с прессшайбой 4,2*13, сверло*</t>
  </si>
  <si>
    <t>Саморез универс. SG-W 6*120, белый*</t>
  </si>
  <si>
    <t>Саморез универс. SG-Y 3,5*35, желтый*</t>
  </si>
  <si>
    <t>Саморез универс. SG-Y 5*35, желтый*</t>
  </si>
  <si>
    <t>Саморез универс. SG-Y 5*40, желтый*</t>
  </si>
  <si>
    <t>Саморез универс. SG-Y 5*50, желтый*</t>
  </si>
  <si>
    <t>Саморез универс. SG-Y 5*70, желтый*</t>
  </si>
  <si>
    <t>Саморез универс. SG-Y 5*90, желтый*</t>
  </si>
  <si>
    <t>Саморез универс. SG-Y 6*40, желтый*</t>
  </si>
  <si>
    <t>Саморез универс. SG-Y 6*60, желтый*</t>
  </si>
  <si>
    <t>Саморез универс. SG-Y 6*70 желтый*</t>
  </si>
  <si>
    <t>Саморез универс. SG-Y 6*100, желтый*</t>
  </si>
  <si>
    <t>Заглушки на шуруп №3 белые "Element" *</t>
  </si>
  <si>
    <t>Заглушки на шуруп №3 бук "Element" *</t>
  </si>
  <si>
    <t>Заглушки на шуруп №3 дуб "Element" *</t>
  </si>
  <si>
    <t>Саморез с потайной головкой DIN 7982 нерж. 3,5*13 *</t>
  </si>
  <si>
    <t>Саморез с потайной головкой DIN 7982 нерж. 5,5*16 *</t>
  </si>
  <si>
    <t>Саморезы гипс/дерево 3,5*16, желтый цинк*</t>
  </si>
  <si>
    <t>Саморезы гипс/дерево 3,5*19, желтый цинк*</t>
  </si>
  <si>
    <t>Саморезы гипс/дерево 3,5*25, желтый цинк*</t>
  </si>
  <si>
    <t>Саморезы гипс/дерево 3,5*32, желтый цинк*</t>
  </si>
  <si>
    <t>Саморезы гипс/дерево 3,5*35, желтый цинк*</t>
  </si>
  <si>
    <t>Саморезы гипс/дерево 3,5*45, желтый цинк*</t>
  </si>
  <si>
    <t>Саморезы гипс/дерево 3,5*51, белый цинк*</t>
  </si>
  <si>
    <t>Саморезы гипс/дерево 3,5*55, желтый цинк*</t>
  </si>
  <si>
    <t>Саморез гипс/дерево  4,2*75, желтый цинк*</t>
  </si>
  <si>
    <t>Саморез гипс/дерево 4,2*90 , желтый цинк*</t>
  </si>
  <si>
    <t>Саморез гипс/дерево 3,5*41 , черный*</t>
  </si>
  <si>
    <t>Саморез гипс/дерево 3,5*45 , черный*</t>
  </si>
  <si>
    <t>Саморез гипс/дерево 3,5*51, черный*</t>
  </si>
  <si>
    <t>Саморез гипс/дерево 3,5*51 ,  черный*</t>
  </si>
  <si>
    <t>Саморез гипс/дерево 4,2*70 , черный*</t>
  </si>
  <si>
    <t>Саморез гипс/дерево 4,2*75 , черный*</t>
  </si>
  <si>
    <t>Саморез гипс/дерево 4,2*90 , черный*</t>
  </si>
  <si>
    <t>Саморез гипс/дерево 4,8*100 , черный*</t>
  </si>
  <si>
    <t>Саморез гипс/дерево 4,8*120 черный*</t>
  </si>
  <si>
    <t>Саморез гипс/металл 3,5*25 , черный*</t>
  </si>
  <si>
    <t>Саморез гипс/металл 3,5*35 , черный*</t>
  </si>
  <si>
    <t>Саморез гипс/металл 3,5*41, черный*</t>
  </si>
  <si>
    <t>Саморезы с конусообразной головкой (клоп) 3,5х9,5  острый черный*</t>
  </si>
  <si>
    <t>Саморезы с конусообразной головкой (клоп) 3,5х11 сверло белый цинк*</t>
  </si>
  <si>
    <t>Саморезы с конусообразной головкой (клоп) 3,5х11 сверло черный*</t>
  </si>
  <si>
    <t>Саморез с конусообразной головкой (клоп) 3,5х11сверло  черный*</t>
  </si>
  <si>
    <t>Саморезы с конусообразной головкой (клоп) 3,5х9,5 сверло белый цинк*</t>
  </si>
  <si>
    <t>Саморез кровельный  КРС ZP 4.8x51 RAL 3011коричнево-красный*</t>
  </si>
  <si>
    <t>Саморез кровельный  КРС ZP 4.8x51 RAL 8017 шоколадно-коричневый*</t>
  </si>
  <si>
    <t>Саморез кровельный КРС ZP 4.8x51, оцинкованный *</t>
  </si>
  <si>
    <t>Саморез кровельный КРС ZP 6,3х70 без шайбы цинк*</t>
  </si>
  <si>
    <t>Гвозди строительные 6,0х200, черные*</t>
  </si>
  <si>
    <t>Клиновой анкер WAM 10*80 *</t>
  </si>
  <si>
    <t>Клиновой анкер WAM 10х95*</t>
  </si>
  <si>
    <t>Саморез с шестигранной  головкой нерж. DIN 7504 сверло 4,8*22*</t>
  </si>
  <si>
    <t>Винт DIN 965 5*50 *</t>
  </si>
  <si>
    <t>Винт DIN 965 5*45 (450 шт)*</t>
  </si>
  <si>
    <t>Шуруп по бетону FRS-S 7,5х52*</t>
  </si>
  <si>
    <t>Шуруп по бетону FRS-S 7,5х72*</t>
  </si>
  <si>
    <t>Шуруп по бетону FRS-S 7,5х225*</t>
  </si>
  <si>
    <t>Саморез гипс/дерево 4,8*89 (90), черный*</t>
  </si>
  <si>
    <t>Дюбель для теплоизоляции IZL-T 10х140 (1000шт)*</t>
  </si>
  <si>
    <t>Дюбель для теплоизоляции IZL-T 10х160 (500шт)*</t>
  </si>
  <si>
    <t>Дюбель для теплоизоляции IZL-T 10х180 (500шт)*</t>
  </si>
  <si>
    <t>Дюбель для теплоизоляции IZL-T 10х260 (400шт)*</t>
  </si>
  <si>
    <t xml:space="preserve">Саморез с полукруглой головкой DIN 7981 остр. 4,2*70 </t>
  </si>
  <si>
    <t>Липлент О 45*1,5 (20м)</t>
  </si>
  <si>
    <t>Цвет:  золотой дуб, натуральный дуб, орех, темный дуб, белый дуб</t>
  </si>
  <si>
    <t xml:space="preserve">Сэн. пан. 3000х1500х28х0,8мм(полистирол) </t>
  </si>
  <si>
    <t>РОССТАР</t>
  </si>
  <si>
    <t>Сэндвич  панели 3000х1500х28х0,8мм(полистирол)*</t>
  </si>
  <si>
    <t>Дюбель для теплоизоляции IZO 10*80 (1000 шт)</t>
  </si>
  <si>
    <t xml:space="preserve">Дюбель для теплоизоляции IZO 10*80 </t>
  </si>
  <si>
    <t>УРСА XPS 1250х600х30мм (0,27м3/упак)</t>
  </si>
  <si>
    <t>Пенополистерол</t>
  </si>
  <si>
    <t>Саморезы гипс/дерево 3,5*51, желтый цинк*</t>
  </si>
  <si>
    <t>Саморез гипс/дерево 3,5*51 (4 кг), желтый цинк</t>
  </si>
  <si>
    <t>10*</t>
  </si>
  <si>
    <t>Липлент ЭР 10/1-5мм (10м)</t>
  </si>
  <si>
    <t>Соединительный уголок  RKLL2 70x70x55x2 mm, 407217</t>
  </si>
  <si>
    <t>Соединительный уголок  RKLL2 70x70x55x2 mm (20 шт), 407217</t>
  </si>
  <si>
    <t>Ассиметричный уголок  RKPL5 90x50x55x2 mm, 409107</t>
  </si>
  <si>
    <t>Ассиметричный уголок  RKPL5 90x50x55x2 mm (20 шт), 409107</t>
  </si>
  <si>
    <t>Сэндвич панели 3000х1150х24/1х1 (экстр. полистирол)  односторонние*</t>
  </si>
  <si>
    <t>Сэн. пан. 3000х1150х24/1х1(син.) 1-стор., махагон</t>
  </si>
  <si>
    <t>Макрофлекс пена ShakeTec Премиум PRO BC</t>
  </si>
  <si>
    <t>Дау Корнинг (Dow corning)</t>
  </si>
  <si>
    <t xml:space="preserve">Герметик силиконовый для фасадных швов </t>
  </si>
  <si>
    <t>дауСиликон - 813 (600 мл) черн; песок</t>
  </si>
  <si>
    <t>основной</t>
  </si>
  <si>
    <t>Клинья монтажные 115х30х19 (600 шт)</t>
  </si>
  <si>
    <t>Клинья монтажные 143х43х22 (200 шт)</t>
  </si>
  <si>
    <t>Клинья монтажные 91х43х15 (700 шт)</t>
  </si>
  <si>
    <t xml:space="preserve">Клинья монтажные 115х30х19 </t>
  </si>
  <si>
    <t xml:space="preserve">Клинья монтажные 143х43х22 </t>
  </si>
  <si>
    <t xml:space="preserve">Клинья монтажные 91х43х15 </t>
  </si>
  <si>
    <t>Клин монтажный</t>
  </si>
  <si>
    <r>
      <t xml:space="preserve">DC 813 Серый  </t>
    </r>
    <r>
      <rPr>
        <sz val="9"/>
        <rFont val="Arial"/>
        <family val="2"/>
        <charset val="204"/>
      </rPr>
      <t>Силиконовый герметик для фасадных швов *</t>
    </r>
  </si>
  <si>
    <r>
      <t xml:space="preserve">DC 813 Черный </t>
    </r>
    <r>
      <rPr>
        <sz val="9"/>
        <rFont val="Arial"/>
        <family val="2"/>
        <charset val="204"/>
      </rPr>
      <t>Силиконовый герметик для фасадных швов*</t>
    </r>
  </si>
  <si>
    <r>
      <t xml:space="preserve">DC 813 Песок  </t>
    </r>
    <r>
      <rPr>
        <sz val="9"/>
        <rFont val="Arial"/>
        <family val="2"/>
        <charset val="204"/>
      </rPr>
      <t>Силиконовый герметик  для фасадных швов*</t>
    </r>
  </si>
  <si>
    <t>Шуруп по бетону FRS-S 7,5х182</t>
  </si>
  <si>
    <t xml:space="preserve">Дюбель для теплоизоляции IZM 10х200 </t>
  </si>
  <si>
    <t xml:space="preserve">Дюбель-гвоздь SM-L 6x80 </t>
  </si>
  <si>
    <t xml:space="preserve">1000 шт </t>
  </si>
  <si>
    <t xml:space="preserve">Дюбель-гвоздь SM-L 8х100 </t>
  </si>
  <si>
    <t>Саморез с прессшайбой СММ 4,2*32 остр.</t>
  </si>
  <si>
    <t>Саморез с прессшайбой СММ 4,2*38 остр.</t>
  </si>
  <si>
    <t xml:space="preserve">Саморез оконный WS-SP 4,1*35 желтый </t>
  </si>
  <si>
    <t>Саморез оконный со сверлом WS-SD 3,9*25 желтый*</t>
  </si>
  <si>
    <t xml:space="preserve">Саморез с полукруглой головкой DIN 7981 остр. 6,3*100 </t>
  </si>
  <si>
    <t>Саморез с конусообразной головкой (клоп) 3,5х11сверло, белый цинк</t>
  </si>
  <si>
    <t xml:space="preserve">Заклепка ZK 3,2х8  кор. (RAL 8017) алюм/ст </t>
  </si>
  <si>
    <t xml:space="preserve">Заклепка ZK 3,2х8 алюм/ст </t>
  </si>
  <si>
    <t xml:space="preserve">Заклепка ZK 3,2х8 бел. (RAL 9003) алюм/ст </t>
  </si>
  <si>
    <t>CSS764b</t>
  </si>
  <si>
    <t>Гепард нейтральный силиконовый герметик: белый, бесцветный</t>
  </si>
  <si>
    <t>Шпилька рез TR 6х1000 (Штанга) 100шт.</t>
  </si>
  <si>
    <t>Шпилька рез TR 8х1000 (Штанга) 50шт.</t>
  </si>
  <si>
    <t>Шпилька рез TR 10х1000 (Штанга) 25шт.</t>
  </si>
  <si>
    <t>Шпилька рез TR 12х1000 (Штанга) 20шт.</t>
  </si>
  <si>
    <t xml:space="preserve">Шпилька рез TR 6х1000 (Штанга) </t>
  </si>
  <si>
    <t xml:space="preserve">Шпилька рез TR 8х1000 (Штанга) </t>
  </si>
  <si>
    <t xml:space="preserve">Шпилька рез TR 10х1000 (Штанга) </t>
  </si>
  <si>
    <t xml:space="preserve">Шпилька рез TR 12х1000 (Штанга) </t>
  </si>
  <si>
    <t>Шпилька</t>
  </si>
  <si>
    <t>Акрил Моментальный  Соудал бел. 300мл</t>
  </si>
  <si>
    <t>Соудал (Soudal)</t>
  </si>
  <si>
    <t xml:space="preserve">Герметик акриловый универсальный </t>
  </si>
  <si>
    <t>Монтажная пена  GENIUS GUN 750мл</t>
  </si>
  <si>
    <t>Соудал пена профессиональная Profil  зимняя*</t>
  </si>
  <si>
    <t>Соудал пена монтажная  Profil  зимняя*</t>
  </si>
  <si>
    <t>Соудал пена монтажная  GENIUS GUN*</t>
  </si>
  <si>
    <t>Пена монтажная</t>
  </si>
  <si>
    <t>Соудал пистолет  резьбовой под пену Compact Foam</t>
  </si>
  <si>
    <t>Пистолет для пены</t>
  </si>
  <si>
    <t>250 мл</t>
  </si>
  <si>
    <t>Клей столярный</t>
  </si>
  <si>
    <t>Суперводостойкий полиуретановый клей для дерева 66А (D4) 250 мл; 750 мл</t>
  </si>
  <si>
    <t>зол.дуб, нат.дуб, св.дуб</t>
  </si>
  <si>
    <t>черная</t>
  </si>
  <si>
    <t>3 кг</t>
  </si>
  <si>
    <t>Сази Стиз - А 7кг коричневый RAL 8015*</t>
  </si>
  <si>
    <t>Сази Стиз - А 7кг коричневый RAL 8016*</t>
  </si>
  <si>
    <t>Сази Стиз - А 7кг коричневый RAL 8015</t>
  </si>
  <si>
    <t>СДМ</t>
  </si>
  <si>
    <t>Сэндвич панели 3000х1500х28х0,7мм (полистирол) мат., глян*</t>
  </si>
  <si>
    <t>Сэндвич панели 3000х1500х30х0,7мм (полистирол) мат., глян*</t>
  </si>
  <si>
    <t>Сэндвич панели 3000х1500х36х0,7 мм (пенопласт) мат., глян*</t>
  </si>
  <si>
    <t>Сэндвич панели 3000х1500х46х0,7 мм (пенопласт) мат.,*</t>
  </si>
  <si>
    <t>Сэндвич панели 3000х1500х50х0,7 мм (пенопласт) мат.,*</t>
  </si>
  <si>
    <t>Сэндвич панели 3000х1500х10х0,5мм (полистирол) откос мат., глян.*</t>
  </si>
  <si>
    <t>Сэндвич панели  3000х1500х34мм (экстр.пенополистирол) мат.2-х стор.*</t>
  </si>
  <si>
    <t>Сэн. пан. 3000х2000х10х0,5мм (пенополистирол) 2-х стор. мат.*</t>
  </si>
  <si>
    <t>Изовер Классик Твин (13,49м2/упак) (5,49*1,22*50*2)*</t>
  </si>
  <si>
    <t>УРСА XPS 1250х600х30мм (0,27м3/упак)*</t>
  </si>
  <si>
    <t>Аквафикс герметик для кровельных работ *</t>
  </si>
  <si>
    <t>Суперводостойкий полиуретановый клей для дерева 66А  (D4)*</t>
  </si>
  <si>
    <t>Титан Professional Монтажный клей для зеркал 310мл бежевый*</t>
  </si>
  <si>
    <t>Титан Professional Клей-герметик для окон ПВХ белый 200гр *</t>
  </si>
  <si>
    <t>Титан Professional Строительный клей для панелей и молдингов №910 440мл белый *</t>
  </si>
  <si>
    <t>Пена-клей PROFFLEX Proffix 100 универсальная *</t>
  </si>
  <si>
    <t>Пена противопожарная PROFFLEX FIRE BLOCK 750мл*</t>
  </si>
  <si>
    <r>
      <t xml:space="preserve">DC 813 </t>
    </r>
    <r>
      <rPr>
        <sz val="9"/>
        <rFont val="Arial"/>
        <family val="2"/>
        <charset val="204"/>
      </rPr>
      <t>Силиконовый герметик силиконовый для фасадных швов Черный*</t>
    </r>
  </si>
  <si>
    <r>
      <t xml:space="preserve">DC 813 </t>
    </r>
    <r>
      <rPr>
        <sz val="9"/>
        <rFont val="Arial"/>
        <family val="2"/>
        <charset val="204"/>
      </rPr>
      <t>Силиконовый герметик силиконовый для фасадных швов Песок*</t>
    </r>
  </si>
  <si>
    <t>Макрофлекс пена монтажная 2х2 *</t>
  </si>
  <si>
    <t>Макрофлекс пена профессиональная  ShakeTec  Премиум *</t>
  </si>
  <si>
    <t>Макрофлекс пена профессиональная  ShakeTec  Премиум Мега*</t>
  </si>
  <si>
    <t>Макрофлекс пена Премиум Мега ShakeTec 70 PRO BC*</t>
  </si>
  <si>
    <t>Макрофлекс пена монт. проф. пожаростойкая *</t>
  </si>
  <si>
    <t>Сази Стиз - А 600мл RAL 8011*</t>
  </si>
  <si>
    <t>Сази Стиз - Д  герметик акриловый универсальный *</t>
  </si>
  <si>
    <t>Соудал пистолет  резьбовой под пену Compact Foam*</t>
  </si>
  <si>
    <t>Соудал Универсальный силикон  Профиль белый</t>
  </si>
  <si>
    <t>Соудал Универсальный силикон  Профиль бесцветный</t>
  </si>
  <si>
    <t>Саморез гипс/металл 3,5*41 (6500шт), белый цинк</t>
  </si>
  <si>
    <t>Саморез гипс/металл 3,5*41, белый цинк*</t>
  </si>
  <si>
    <t>Титан пена проф. UNI (65л) 750мл</t>
  </si>
  <si>
    <t>Титан (Tytan)</t>
  </si>
  <si>
    <t>Пена с увеличенным выходом</t>
  </si>
  <si>
    <t xml:space="preserve">Анкер рамный с гайкой HNM 12*130 </t>
  </si>
  <si>
    <t>30 шт</t>
  </si>
  <si>
    <t>Анкерный болт</t>
  </si>
  <si>
    <t>Недекс Meltex 6,5 кг Хотмелт*</t>
  </si>
  <si>
    <t>Цвет: золотой дуб, сатин, белый дуб</t>
  </si>
  <si>
    <t>Анкер рамный с гайкой HNM 12*130 (30шт)</t>
  </si>
  <si>
    <t>Подок.Витраж VPL белый дуб все размеры</t>
  </si>
  <si>
    <t>Витраж</t>
  </si>
  <si>
    <t>Подоконник</t>
  </si>
  <si>
    <t>Титан пена профессиональная UNI (65л)*</t>
  </si>
  <si>
    <t>Соудал пена профессиональная Profil*</t>
  </si>
  <si>
    <t>Саморез универс. SG-W 4,5*30, белый*</t>
  </si>
  <si>
    <t>8500 шт</t>
  </si>
  <si>
    <t>Саморез оконный</t>
  </si>
  <si>
    <t>АлюПРО</t>
  </si>
  <si>
    <t>Дистанционные рамки</t>
  </si>
  <si>
    <t>Рамка дистанционная АлюПРО</t>
  </si>
  <si>
    <t xml:space="preserve">Дистанционная рамка  8 мм </t>
  </si>
  <si>
    <t>Дистанционная рамка  9 мм</t>
  </si>
  <si>
    <t>Дистанционная рамка  10 мм</t>
  </si>
  <si>
    <t xml:space="preserve">Дистанционная рамка 12 мм </t>
  </si>
  <si>
    <t xml:space="preserve">Дистанционная рамка 14 мм </t>
  </si>
  <si>
    <t xml:space="preserve">Дистанционная рамка 22 мм </t>
  </si>
  <si>
    <t xml:space="preserve">Дистанционная рамка 24 мм </t>
  </si>
  <si>
    <t>2400 шт</t>
  </si>
  <si>
    <t>2100 шт</t>
  </si>
  <si>
    <t>660 шт</t>
  </si>
  <si>
    <t>Дистанционные рамки 8,9,10,12,14,16,18,20,22,24 мм</t>
  </si>
  <si>
    <t>АлюПРО STANDARD</t>
  </si>
  <si>
    <t>ширина 12мм, расширение 6*30 (5 м)*</t>
  </si>
  <si>
    <t>ширина 15мм, расширение 6*30 (5 м)</t>
  </si>
  <si>
    <t>Дистанционная рамка гибочная  9мм*</t>
  </si>
  <si>
    <t>Герметик  Tenaglass-MPS NR компонент A+В (200л+20л)</t>
  </si>
  <si>
    <t>ширина 10мм, расширение 4*20 (8 м)</t>
  </si>
  <si>
    <t>ширина 15мм, расширение 4*20 (8 м)</t>
  </si>
  <si>
    <t>ширина 15мм, расширение 6*30 (5,6 м)</t>
  </si>
  <si>
    <t>Сэндвич  панели 3000х2000х10х0,8мм(полистирол) мат.</t>
  </si>
  <si>
    <t>Сэндвич  панели 3000х1500х40х0,8мм(полистирол)</t>
  </si>
  <si>
    <t>Сэндвич  панели 3000х1500х32х0,8мм(полистирол)</t>
  </si>
  <si>
    <t>Сэндвич  панели 3000х1500х24х0,8мм(полистирол) мат.</t>
  </si>
  <si>
    <t>Профиль F 15х25х40  (6 пог.м)</t>
  </si>
  <si>
    <t>Профиль F 15х25х60  (6 пог.м)</t>
  </si>
  <si>
    <t>Профиль П  35х12х20 (6 пог.м)</t>
  </si>
  <si>
    <t>Профиль 8x18 мм бел-кор</t>
  </si>
  <si>
    <t>Центральный крест (пластмас.) бел-кор</t>
  </si>
  <si>
    <t>Соединитель с отверстием (пластмас.)</t>
  </si>
  <si>
    <t>Соудал Акриловый Моментальный белый*</t>
  </si>
  <si>
    <t>Сази Стиз-А 7кг. для наружного гидроизолирующего слоя монт. Шва</t>
  </si>
  <si>
    <t>Сази Стиз-В 7 кг.для внутреннего пароизолирующего слоя монт. Шва</t>
  </si>
  <si>
    <t>Торцевые накладки  Витраж  480 мм *</t>
  </si>
  <si>
    <t>Торцевые накладки  Витраж  цветные*</t>
  </si>
  <si>
    <t>Торцевая накладка  700мм махагон*</t>
  </si>
  <si>
    <t>Соединительный профиль  Витраж 135/180 град,цветные*</t>
  </si>
  <si>
    <t>600 мм (2 капиноса), белый*</t>
  </si>
  <si>
    <t>700 мм (2 капиноса), белый*</t>
  </si>
  <si>
    <t>500 мм х 40 мм, белый*</t>
  </si>
  <si>
    <t>600 мм х 40 мм, белый*</t>
  </si>
  <si>
    <t>700 мм х 40 мм, белый*</t>
  </si>
  <si>
    <t>550 мм х 40 мм, белый*</t>
  </si>
  <si>
    <t>300 мм х 40 мм,  мрамор*</t>
  </si>
  <si>
    <r>
      <rPr>
        <b/>
        <sz val="9"/>
        <rFont val="Arial Cyr"/>
        <charset val="204"/>
      </rPr>
      <t xml:space="preserve">DC 791 Серый </t>
    </r>
    <r>
      <rPr>
        <sz val="9"/>
        <rFont val="Arial Cyr"/>
        <family val="2"/>
        <charset val="204"/>
      </rPr>
      <t xml:space="preserve">Однокомпонентный. Атмосферостойкий. Разработан для уплотнения деформационных швов навесных стен, фасадов, зданий и других сооружений. Нейтральный. </t>
    </r>
  </si>
  <si>
    <r>
      <rPr>
        <b/>
        <sz val="9"/>
        <rFont val="Arial Cyr"/>
        <charset val="204"/>
      </rPr>
      <t xml:space="preserve">DC 895 Черный и серый </t>
    </r>
    <r>
      <rPr>
        <sz val="9"/>
        <rFont val="Arial Cyr"/>
        <family val="2"/>
        <charset val="204"/>
      </rPr>
      <t xml:space="preserve"> Однокомпонентный клей-герметик. Разработан для структурного соединения стекла, металла и других строительных материалов. Нейтральный.</t>
    </r>
  </si>
  <si>
    <t>Гепард нейтральный силиконовый герметик: бесцветный, черный*</t>
  </si>
  <si>
    <t>Гепард (Gepard)</t>
  </si>
  <si>
    <t xml:space="preserve">Герметик силиконовый нейтральный универсальный </t>
  </si>
  <si>
    <t>Гепард силикон нейтральн.(черн), 600мл*</t>
  </si>
  <si>
    <t>Гепард нейтральный силиконовый герметик: коричневый</t>
  </si>
  <si>
    <t xml:space="preserve">Герметик для печей (Калофер) </t>
  </si>
  <si>
    <t>100мм*40мм, махагон, натур.дуб, венге*</t>
  </si>
  <si>
    <t>150мм*40мм махагон, натур.дуб, венге*</t>
  </si>
  <si>
    <t>200мм*40мм,махагон, натур.дуб, венге*</t>
  </si>
  <si>
    <t>250мм*40мм,махагон, натур.дуб, венге*</t>
  </si>
  <si>
    <t>300мм*40мм, махагон, натур.дуб, венге*</t>
  </si>
  <si>
    <t>350мм*40мм,махагон, натур.дуб, венге*</t>
  </si>
  <si>
    <t>400мм*40мм, махагон, натур.дуб, венге*</t>
  </si>
  <si>
    <t>450мм*40мм, махагон, натур.дуб, венге*</t>
  </si>
  <si>
    <t>500мм*40мм, махагон, натур.дуб, венге*</t>
  </si>
  <si>
    <t>600мм*40мм, махагон, натур.дуб, венге*</t>
  </si>
  <si>
    <t>700мм*40мм, махагон, натур.дуб, венге*</t>
  </si>
  <si>
    <t>100мм*40мм, золотой дуб, сатин*</t>
  </si>
  <si>
    <t>150мм*40мм, золотой дуб, сатин*</t>
  </si>
  <si>
    <t>200мм*40мм, золотой дуб, сатин*</t>
  </si>
  <si>
    <t>250мм*40мм, золотой дуб, сатин*</t>
  </si>
  <si>
    <t>300мм*40мм, золотой дуб, сатин*</t>
  </si>
  <si>
    <t>350мм*40мм, золотой дуб, сатин*</t>
  </si>
  <si>
    <t>400мм*40мм, золотой дуб, сатин*</t>
  </si>
  <si>
    <t>450мм*40мм, золотой дуб, сатин*</t>
  </si>
  <si>
    <t>500мм*40мм, золотой дуб, сатин*</t>
  </si>
  <si>
    <t>700мм*40мм, золотой дуб, сатин*</t>
  </si>
  <si>
    <t>Уголки АлюПРО</t>
  </si>
  <si>
    <t xml:space="preserve">Уголок пластмассовый 6мм (5 000) </t>
  </si>
  <si>
    <t xml:space="preserve">Уголок пластмассовый 8мм (5 000) </t>
  </si>
  <si>
    <t xml:space="preserve">Уголок пластмассовый 9мм (5 000) </t>
  </si>
  <si>
    <t xml:space="preserve">Уголок пластмассовый 10мм (5 000) </t>
  </si>
  <si>
    <t xml:space="preserve">Уголок пластмассовый 11мм (5 000) </t>
  </si>
  <si>
    <t xml:space="preserve">Уголок пластмассовый 12мм (5 000) </t>
  </si>
  <si>
    <t xml:space="preserve">Уголок пластмассовый 14мм (5 000) </t>
  </si>
  <si>
    <t xml:space="preserve">Уголок пластмассовый 15мм (5 000) </t>
  </si>
  <si>
    <t xml:space="preserve">Уголок пластмассовый 16мм (5 000) </t>
  </si>
  <si>
    <t xml:space="preserve">Уголок пластмассовый 18мм (5 000) </t>
  </si>
  <si>
    <t xml:space="preserve">Уголок пластмассовый 20мм (4 000) </t>
  </si>
  <si>
    <t xml:space="preserve">Уголок пластмассовый 22мм (3 500) </t>
  </si>
  <si>
    <t xml:space="preserve">Уголок пластмассовый 24мм (2 000) </t>
  </si>
  <si>
    <r>
      <t xml:space="preserve">DC 813 </t>
    </r>
    <r>
      <rPr>
        <sz val="9"/>
        <rFont val="Arial"/>
        <family val="2"/>
        <charset val="204"/>
      </rPr>
      <t xml:space="preserve">Силиконовый герметик силиконовый для фасадных швов Серый </t>
    </r>
  </si>
  <si>
    <t>Дата обновления 04.09.2017</t>
  </si>
  <si>
    <t>1) 04.09.2017 Изменение цен на ТМ"ТехКреп"</t>
  </si>
  <si>
    <t>2) 04.09.2017 Изменение цен на Титан пена проф. О2 (65л) 750мл</t>
  </si>
  <si>
    <t>3) 04.09.2017 Изменение цены на РуфФоам ПСУЛ-50 10/4*20 (16м)</t>
  </si>
</sst>
</file>

<file path=xl/styles.xml><?xml version="1.0" encoding="utf-8"?>
<styleSheet xmlns="http://schemas.openxmlformats.org/spreadsheetml/2006/main">
  <fonts count="82">
    <font>
      <sz val="10"/>
      <name val="Arial Cyr"/>
      <charset val="204"/>
    </font>
    <font>
      <sz val="10"/>
      <name val="Arial Cyr"/>
      <charset val="204"/>
    </font>
    <font>
      <b/>
      <i/>
      <sz val="12"/>
      <name val="Arial"/>
      <family val="2"/>
      <charset val="204"/>
    </font>
    <font>
      <sz val="9"/>
      <name val="Arial Cyr"/>
      <family val="2"/>
      <charset val="204"/>
    </font>
    <font>
      <sz val="8"/>
      <color indexed="12"/>
      <name val="Arial Cyr"/>
      <family val="2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b/>
      <i/>
      <sz val="12"/>
      <color indexed="8"/>
      <name val="Arial"/>
      <family val="2"/>
      <charset val="204"/>
    </font>
    <font>
      <sz val="9"/>
      <name val="Arial Cyr"/>
      <charset val="204"/>
    </font>
    <font>
      <sz val="9"/>
      <name val="Arial"/>
      <family val="2"/>
      <charset val="204"/>
    </font>
    <font>
      <sz val="10"/>
      <name val="Helv"/>
    </font>
    <font>
      <b/>
      <sz val="18"/>
      <color indexed="60"/>
      <name val="Times New Roman"/>
      <family val="1"/>
      <charset val="204"/>
    </font>
    <font>
      <b/>
      <sz val="9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 Cyr"/>
      <charset val="204"/>
    </font>
    <font>
      <sz val="9"/>
      <name val="Helv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b/>
      <i/>
      <sz val="45"/>
      <color indexed="10"/>
      <name val="Times New Roman CE"/>
      <family val="1"/>
      <charset val="238"/>
    </font>
    <font>
      <sz val="16"/>
      <name val="Helv"/>
    </font>
    <font>
      <sz val="16"/>
      <color indexed="10"/>
      <name val="Helv"/>
    </font>
    <font>
      <b/>
      <i/>
      <sz val="20"/>
      <color indexed="10"/>
      <name val="Times New Roman Cyr"/>
      <charset val="204"/>
    </font>
    <font>
      <b/>
      <i/>
      <sz val="48"/>
      <color indexed="10"/>
      <name val="Times New Roman Cyr"/>
      <charset val="204"/>
    </font>
    <font>
      <b/>
      <i/>
      <sz val="20"/>
      <name val="Times New Roman Cyr"/>
      <charset val="204"/>
    </font>
    <font>
      <sz val="20"/>
      <name val="Times New Roman Cyr"/>
      <charset val="204"/>
    </font>
    <font>
      <sz val="16"/>
      <color indexed="58"/>
      <name val="Helv"/>
    </font>
    <font>
      <sz val="10"/>
      <name val="Times New Roman Cyr"/>
      <charset val="204"/>
    </font>
    <font>
      <b/>
      <u/>
      <sz val="12"/>
      <color indexed="8"/>
      <name val="Times New Roman Cyr"/>
      <charset val="204"/>
    </font>
    <font>
      <b/>
      <sz val="24"/>
      <name val="Times New Roman Cyr"/>
      <charset val="204"/>
    </font>
    <font>
      <sz val="8"/>
      <color indexed="8"/>
      <name val="Arial Cyr"/>
      <family val="2"/>
      <charset val="204"/>
    </font>
    <font>
      <b/>
      <sz val="11"/>
      <color indexed="8"/>
      <name val="Arial"/>
      <family val="2"/>
      <charset val="204"/>
    </font>
    <font>
      <sz val="8"/>
      <color indexed="8"/>
      <name val="Arial Cyr"/>
      <charset val="204"/>
    </font>
    <font>
      <b/>
      <i/>
      <sz val="12"/>
      <color indexed="8"/>
      <name val="Arial"/>
      <family val="2"/>
      <charset val="204"/>
    </font>
    <font>
      <b/>
      <i/>
      <sz val="40"/>
      <color indexed="60"/>
      <name val="Times New Roman"/>
      <family val="1"/>
      <charset val="204"/>
    </font>
    <font>
      <sz val="10"/>
      <color indexed="60"/>
      <name val="Arial Cyr"/>
      <charset val="204"/>
    </font>
    <font>
      <sz val="8"/>
      <name val="Arial Cyr"/>
      <charset val="204"/>
    </font>
    <font>
      <b/>
      <i/>
      <sz val="24"/>
      <color indexed="10"/>
      <name val="Times New Roman CE"/>
      <family val="1"/>
      <charset val="238"/>
    </font>
    <font>
      <sz val="24"/>
      <name val="Arial Cyr"/>
      <charset val="204"/>
    </font>
    <font>
      <b/>
      <u/>
      <sz val="28"/>
      <name val="Times New Roman Cyr"/>
      <charset val="204"/>
    </font>
    <font>
      <b/>
      <i/>
      <sz val="28"/>
      <color indexed="10"/>
      <name val="Times New Roman Cyr"/>
      <charset val="204"/>
    </font>
    <font>
      <b/>
      <i/>
      <sz val="28"/>
      <name val="Times New Roman Cyr"/>
      <charset val="204"/>
    </font>
    <font>
      <b/>
      <i/>
      <u/>
      <sz val="28"/>
      <color indexed="10"/>
      <name val="Times New Roman Cyr"/>
      <charset val="204"/>
    </font>
    <font>
      <b/>
      <i/>
      <sz val="46"/>
      <color indexed="17"/>
      <name val="Times New Roman CE"/>
      <family val="1"/>
      <charset val="238"/>
    </font>
    <font>
      <b/>
      <i/>
      <u/>
      <sz val="26"/>
      <name val="Times New Roman Cyr"/>
      <charset val="204"/>
    </font>
    <font>
      <b/>
      <u/>
      <sz val="10"/>
      <name val="Arial Cyr"/>
      <charset val="204"/>
    </font>
    <font>
      <b/>
      <i/>
      <sz val="48"/>
      <name val="Times New Roman Cyr"/>
      <charset val="204"/>
    </font>
    <font>
      <b/>
      <sz val="48"/>
      <name val="Times New Roman"/>
      <family val="1"/>
      <charset val="204"/>
    </font>
    <font>
      <b/>
      <sz val="48"/>
      <name val="Times New Roman Cyr"/>
      <charset val="204"/>
    </font>
    <font>
      <b/>
      <i/>
      <sz val="90"/>
      <color indexed="10"/>
      <name val="Times New Roman CE"/>
      <family val="1"/>
      <charset val="238"/>
    </font>
    <font>
      <sz val="90"/>
      <name val="Arial Cyr"/>
      <charset val="204"/>
    </font>
    <font>
      <b/>
      <i/>
      <sz val="46"/>
      <color indexed="16"/>
      <name val="Times New Roman CE"/>
      <family val="1"/>
      <charset val="238"/>
    </font>
    <font>
      <b/>
      <sz val="36"/>
      <color indexed="16"/>
      <name val="Times New Roman Cyr"/>
      <charset val="204"/>
    </font>
    <font>
      <sz val="12"/>
      <name val="Arial"/>
      <family val="2"/>
      <charset val="204"/>
    </font>
    <font>
      <i/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  <font>
      <b/>
      <sz val="9"/>
      <color indexed="60"/>
      <name val="Arial"/>
      <family val="2"/>
      <charset val="204"/>
    </font>
    <font>
      <b/>
      <sz val="16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i/>
      <sz val="11"/>
      <color indexed="8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sz val="16"/>
      <name val="Arial"/>
      <family val="2"/>
      <charset val="204"/>
    </font>
    <font>
      <sz val="20"/>
      <name val="Arial Cyr"/>
      <charset val="204"/>
    </font>
    <font>
      <b/>
      <i/>
      <sz val="11"/>
      <name val="Arial"/>
      <family val="2"/>
      <charset val="204"/>
    </font>
    <font>
      <b/>
      <sz val="9"/>
      <color indexed="60"/>
      <name val="Arial Cyr"/>
      <family val="2"/>
      <charset val="204"/>
    </font>
    <font>
      <sz val="35"/>
      <name val="Times New Roman"/>
      <family val="1"/>
      <charset val="204"/>
    </font>
    <font>
      <sz val="33"/>
      <name val="Times New Roman"/>
      <family val="1"/>
      <charset val="204"/>
    </font>
    <font>
      <b/>
      <i/>
      <sz val="2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sz val="11"/>
      <name val="Arial Cyr"/>
      <charset val="204"/>
    </font>
    <font>
      <sz val="12"/>
      <name val="Arial Cyr"/>
      <charset val="204"/>
    </font>
    <font>
      <b/>
      <sz val="11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i/>
      <sz val="40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8"/>
      <color indexed="2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5">
    <xf numFmtId="0" fontId="0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7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5" fillId="0" borderId="0"/>
    <xf numFmtId="0" fontId="19" fillId="0" borderId="0"/>
    <xf numFmtId="0" fontId="19" fillId="0" borderId="0"/>
  </cellStyleXfs>
  <cellXfs count="126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2" fontId="0" fillId="0" borderId="0" xfId="0" applyNumberFormat="1"/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Fill="1" applyBorder="1"/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Fill="1" applyBorder="1"/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2" xfId="0" applyFont="1" applyBorder="1" applyAlignment="1">
      <alignment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2" fontId="9" fillId="0" borderId="10" xfId="0" applyNumberFormat="1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/>
    <xf numFmtId="2" fontId="9" fillId="0" borderId="3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justify" wrapText="1"/>
    </xf>
    <xf numFmtId="0" fontId="9" fillId="0" borderId="0" xfId="0" applyFont="1" applyFill="1"/>
    <xf numFmtId="2" fontId="9" fillId="0" borderId="1" xfId="0" applyNumberFormat="1" applyFont="1" applyFill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8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/>
    <xf numFmtId="0" fontId="9" fillId="0" borderId="0" xfId="0" applyFont="1" applyAlignment="1"/>
    <xf numFmtId="0" fontId="9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2" fontId="9" fillId="0" borderId="9" xfId="0" applyNumberFormat="1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wrapText="1"/>
    </xf>
    <xf numFmtId="0" fontId="12" fillId="0" borderId="1" xfId="0" applyFont="1" applyBorder="1" applyAlignment="1">
      <alignment vertical="center" wrapText="1"/>
    </xf>
    <xf numFmtId="0" fontId="9" fillId="2" borderId="18" xfId="0" applyFont="1" applyFill="1" applyBorder="1" applyAlignment="1">
      <alignment horizontal="center"/>
    </xf>
    <xf numFmtId="0" fontId="9" fillId="0" borderId="9" xfId="0" applyFont="1" applyBorder="1" applyAlignment="1">
      <alignment horizontal="left" vertical="top" wrapText="1"/>
    </xf>
    <xf numFmtId="2" fontId="9" fillId="0" borderId="9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10" fillId="0" borderId="0" xfId="0" applyFont="1"/>
    <xf numFmtId="0" fontId="9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9" fillId="0" borderId="20" xfId="0" applyFont="1" applyBorder="1" applyAlignment="1">
      <alignment horizontal="center" vertical="top"/>
    </xf>
    <xf numFmtId="0" fontId="0" fillId="0" borderId="3" xfId="0" applyBorder="1"/>
    <xf numFmtId="0" fontId="9" fillId="0" borderId="10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9" fillId="0" borderId="21" xfId="0" applyFont="1" applyFill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0" fontId="9" fillId="0" borderId="9" xfId="0" applyFont="1" applyBorder="1"/>
    <xf numFmtId="1" fontId="9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right" vertical="top"/>
    </xf>
    <xf numFmtId="0" fontId="9" fillId="0" borderId="18" xfId="0" applyFont="1" applyFill="1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9" fillId="0" borderId="9" xfId="0" applyFont="1" applyBorder="1" applyAlignment="1">
      <alignment horizontal="center"/>
    </xf>
    <xf numFmtId="0" fontId="9" fillId="0" borderId="25" xfId="0" applyFont="1" applyBorder="1" applyAlignment="1">
      <alignment horizontal="center" vertical="top"/>
    </xf>
    <xf numFmtId="0" fontId="9" fillId="0" borderId="26" xfId="0" applyFont="1" applyBorder="1" applyAlignment="1">
      <alignment horizontal="center" vertical="top"/>
    </xf>
    <xf numFmtId="0" fontId="9" fillId="0" borderId="9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/>
    </xf>
    <xf numFmtId="0" fontId="0" fillId="0" borderId="29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30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/>
    </xf>
    <xf numFmtId="0" fontId="20" fillId="2" borderId="1" xfId="10" applyNumberFormat="1" applyFont="1" applyFill="1" applyBorder="1" applyAlignment="1">
      <alignment horizontal="left" vertical="top"/>
    </xf>
    <xf numFmtId="0" fontId="21" fillId="2" borderId="1" xfId="10" applyNumberFormat="1" applyFont="1" applyFill="1" applyBorder="1" applyAlignment="1">
      <alignment horizontal="left" vertical="top"/>
    </xf>
    <xf numFmtId="0" fontId="0" fillId="0" borderId="1" xfId="0" applyFill="1" applyBorder="1"/>
    <xf numFmtId="2" fontId="9" fillId="0" borderId="1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 vertical="top"/>
    </xf>
    <xf numFmtId="4" fontId="9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/>
    <xf numFmtId="0" fontId="23" fillId="0" borderId="0" xfId="0" applyFont="1"/>
    <xf numFmtId="0" fontId="24" fillId="0" borderId="0" xfId="0" applyFont="1"/>
    <xf numFmtId="0" fontId="22" fillId="0" borderId="0" xfId="7" applyFont="1" applyFill="1" applyBorder="1" applyAlignment="1">
      <alignment horizontal="center" vertical="center"/>
    </xf>
    <xf numFmtId="0" fontId="22" fillId="0" borderId="18" xfId="7" applyFont="1" applyFill="1" applyBorder="1" applyAlignment="1">
      <alignment horizontal="center" vertical="center"/>
    </xf>
    <xf numFmtId="0" fontId="25" fillId="0" borderId="0" xfId="7" applyFont="1" applyFill="1" applyBorder="1" applyAlignment="1">
      <alignment horizontal="center" vertical="top"/>
    </xf>
    <xf numFmtId="0" fontId="26" fillId="0" borderId="18" xfId="7" applyFont="1" applyFill="1" applyBorder="1" applyAlignment="1">
      <alignment horizontal="center" vertical="top"/>
    </xf>
    <xf numFmtId="0" fontId="29" fillId="0" borderId="0" xfId="0" applyFont="1"/>
    <xf numFmtId="0" fontId="30" fillId="0" borderId="0" xfId="0" applyFont="1" applyBorder="1"/>
    <xf numFmtId="0" fontId="30" fillId="0" borderId="31" xfId="0" applyFont="1" applyBorder="1"/>
    <xf numFmtId="0" fontId="32" fillId="0" borderId="19" xfId="0" applyFont="1" applyBorder="1" applyAlignment="1">
      <alignment horizontal="left"/>
    </xf>
    <xf numFmtId="0" fontId="33" fillId="3" borderId="32" xfId="0" applyFont="1" applyFill="1" applyBorder="1" applyAlignment="1">
      <alignment vertical="center"/>
    </xf>
    <xf numFmtId="0" fontId="33" fillId="3" borderId="33" xfId="0" applyFont="1" applyFill="1" applyBorder="1" applyAlignment="1">
      <alignment vertical="center"/>
    </xf>
    <xf numFmtId="0" fontId="33" fillId="3" borderId="0" xfId="0" applyFont="1" applyFill="1" applyBorder="1" applyAlignment="1">
      <alignment vertical="center"/>
    </xf>
    <xf numFmtId="0" fontId="33" fillId="3" borderId="18" xfId="0" applyFont="1" applyFill="1" applyBorder="1" applyAlignment="1">
      <alignment vertical="center"/>
    </xf>
    <xf numFmtId="0" fontId="34" fillId="3" borderId="0" xfId="0" applyFont="1" applyFill="1" applyBorder="1" applyAlignment="1">
      <alignment vertical="center"/>
    </xf>
    <xf numFmtId="0" fontId="34" fillId="3" borderId="18" xfId="0" applyFont="1" applyFill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0" fontId="35" fillId="3" borderId="18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" xfId="4" applyFont="1" applyBorder="1" applyAlignment="1">
      <alignment horizontal="left" vertical="top" wrapText="1"/>
    </xf>
    <xf numFmtId="0" fontId="9" fillId="0" borderId="3" xfId="4" applyFont="1" applyBorder="1" applyAlignment="1">
      <alignment horizontal="center" vertical="top"/>
    </xf>
    <xf numFmtId="2" fontId="9" fillId="0" borderId="3" xfId="4" applyNumberFormat="1" applyFont="1" applyFill="1" applyBorder="1" applyAlignment="1">
      <alignment horizontal="center" vertical="center"/>
    </xf>
    <xf numFmtId="0" fontId="9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center" vertical="top"/>
    </xf>
    <xf numFmtId="2" fontId="9" fillId="0" borderId="1" xfId="4" applyNumberFormat="1" applyFont="1" applyFill="1" applyBorder="1" applyAlignment="1">
      <alignment horizontal="center" vertical="center"/>
    </xf>
    <xf numFmtId="0" fontId="9" fillId="0" borderId="2" xfId="4" applyFont="1" applyBorder="1" applyAlignment="1">
      <alignment horizontal="center" vertical="top"/>
    </xf>
    <xf numFmtId="0" fontId="9" fillId="0" borderId="2" xfId="4" applyFont="1" applyBorder="1" applyAlignment="1">
      <alignment horizontal="left" vertical="top" wrapText="1"/>
    </xf>
    <xf numFmtId="2" fontId="9" fillId="0" borderId="2" xfId="4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left"/>
    </xf>
    <xf numFmtId="0" fontId="40" fillId="0" borderId="0" xfId="7" applyFont="1" applyFill="1" applyBorder="1" applyAlignment="1">
      <alignment horizontal="center" vertical="center" wrapText="1"/>
    </xf>
    <xf numFmtId="0" fontId="28" fillId="0" borderId="0" xfId="0" applyFont="1" applyFill="1" applyBorder="1"/>
    <xf numFmtId="0" fontId="43" fillId="0" borderId="0" xfId="7" applyFont="1" applyFill="1" applyBorder="1" applyAlignment="1">
      <alignment horizontal="center" vertical="top"/>
    </xf>
    <xf numFmtId="0" fontId="43" fillId="0" borderId="18" xfId="7" applyFont="1" applyFill="1" applyBorder="1" applyAlignment="1">
      <alignment horizontal="center" vertical="top"/>
    </xf>
    <xf numFmtId="0" fontId="41" fillId="0" borderId="0" xfId="0" applyFont="1" applyBorder="1" applyAlignment="1">
      <alignment horizontal="center" vertical="center"/>
    </xf>
    <xf numFmtId="0" fontId="10" fillId="0" borderId="18" xfId="0" applyFont="1" applyBorder="1"/>
    <xf numFmtId="0" fontId="9" fillId="2" borderId="2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" xfId="0" applyFont="1" applyBorder="1"/>
    <xf numFmtId="0" fontId="15" fillId="0" borderId="3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9" fillId="0" borderId="18" xfId="0" applyFont="1" applyBorder="1" applyAlignment="1">
      <alignment horizontal="right" vertical="top"/>
    </xf>
    <xf numFmtId="0" fontId="9" fillId="0" borderId="0" xfId="0" applyFont="1" applyBorder="1" applyAlignment="1">
      <alignment horizontal="left" vertical="top" wrapText="1"/>
    </xf>
    <xf numFmtId="2" fontId="9" fillId="0" borderId="0" xfId="0" applyNumberFormat="1" applyFont="1" applyBorder="1" applyAlignment="1">
      <alignment horizontal="center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2" fontId="9" fillId="2" borderId="0" xfId="0" applyNumberFormat="1" applyFont="1" applyFill="1" applyBorder="1" applyAlignment="1">
      <alignment horizontal="center" vertical="top"/>
    </xf>
    <xf numFmtId="0" fontId="9" fillId="2" borderId="0" xfId="4" applyFont="1" applyFill="1" applyBorder="1" applyAlignment="1">
      <alignment horizontal="center"/>
    </xf>
    <xf numFmtId="0" fontId="9" fillId="2" borderId="0" xfId="4" applyFont="1" applyFill="1" applyBorder="1" applyAlignment="1">
      <alignment horizontal="left" vertical="top" wrapText="1"/>
    </xf>
    <xf numFmtId="0" fontId="9" fillId="2" borderId="0" xfId="4" applyFont="1" applyFill="1" applyBorder="1" applyAlignment="1">
      <alignment horizontal="center" vertical="top"/>
    </xf>
    <xf numFmtId="2" fontId="9" fillId="2" borderId="0" xfId="4" applyNumberFormat="1" applyFont="1" applyFill="1" applyBorder="1" applyAlignment="1">
      <alignment horizontal="center" vertical="center"/>
    </xf>
    <xf numFmtId="0" fontId="9" fillId="0" borderId="0" xfId="4" applyFont="1" applyBorder="1" applyAlignment="1">
      <alignment horizontal="center" vertical="top"/>
    </xf>
    <xf numFmtId="2" fontId="0" fillId="0" borderId="0" xfId="0" applyNumberForma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Border="1" applyAlignment="1"/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10" xfId="0" applyBorder="1"/>
    <xf numFmtId="0" fontId="9" fillId="0" borderId="9" xfId="0" applyFont="1" applyFill="1" applyBorder="1" applyAlignment="1">
      <alignment horizontal="center" vertical="center"/>
    </xf>
    <xf numFmtId="0" fontId="10" fillId="0" borderId="0" xfId="0" applyFont="1" applyBorder="1"/>
    <xf numFmtId="0" fontId="23" fillId="0" borderId="0" xfId="0" applyFont="1" applyBorder="1"/>
    <xf numFmtId="0" fontId="10" fillId="0" borderId="0" xfId="0" applyFont="1" applyFill="1" applyBorder="1"/>
    <xf numFmtId="49" fontId="32" fillId="2" borderId="0" xfId="7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22" fillId="0" borderId="29" xfId="7" applyFont="1" applyFill="1" applyBorder="1" applyAlignment="1">
      <alignment horizontal="center" vertical="center"/>
    </xf>
    <xf numFmtId="49" fontId="44" fillId="0" borderId="29" xfId="7" applyNumberFormat="1" applyFont="1" applyFill="1" applyBorder="1" applyAlignment="1">
      <alignment vertical="center"/>
    </xf>
    <xf numFmtId="49" fontId="42" fillId="0" borderId="29" xfId="7" applyNumberFormat="1" applyFont="1" applyFill="1" applyBorder="1" applyAlignment="1"/>
    <xf numFmtId="49" fontId="27" fillId="0" borderId="29" xfId="7" applyNumberFormat="1" applyFont="1" applyFill="1" applyBorder="1" applyAlignment="1">
      <alignment vertical="center"/>
    </xf>
    <xf numFmtId="49" fontId="27" fillId="0" borderId="29" xfId="7" applyNumberFormat="1" applyFont="1" applyFill="1" applyBorder="1" applyAlignment="1">
      <alignment horizontal="left" vertical="center"/>
    </xf>
    <xf numFmtId="49" fontId="45" fillId="0" borderId="29" xfId="7" applyNumberFormat="1" applyFont="1" applyFill="1" applyBorder="1" applyAlignment="1">
      <alignment horizontal="left" vertical="center"/>
    </xf>
    <xf numFmtId="49" fontId="31" fillId="2" borderId="39" xfId="7" applyNumberFormat="1" applyFont="1" applyFill="1" applyBorder="1" applyAlignment="1">
      <alignment horizontal="left" vertical="center"/>
    </xf>
    <xf numFmtId="2" fontId="9" fillId="0" borderId="9" xfId="0" applyNumberFormat="1" applyFont="1" applyFill="1" applyBorder="1" applyAlignment="1">
      <alignment horizontal="center" vertical="center"/>
    </xf>
    <xf numFmtId="0" fontId="48" fillId="0" borderId="0" xfId="0" applyFont="1" applyBorder="1" applyAlignment="1">
      <alignment wrapText="1"/>
    </xf>
    <xf numFmtId="0" fontId="0" fillId="0" borderId="18" xfId="0" applyBorder="1" applyAlignment="1">
      <alignment horizontal="left"/>
    </xf>
    <xf numFmtId="0" fontId="46" fillId="0" borderId="0" xfId="7" applyFont="1" applyFill="1" applyBorder="1" applyAlignment="1">
      <alignment vertical="center"/>
    </xf>
    <xf numFmtId="0" fontId="46" fillId="0" borderId="29" xfId="7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49" fontId="32" fillId="2" borderId="29" xfId="7" applyNumberFormat="1" applyFont="1" applyFill="1" applyBorder="1" applyAlignment="1">
      <alignment vertical="center" wrapText="1"/>
    </xf>
    <xf numFmtId="0" fontId="0" fillId="0" borderId="18" xfId="0" applyBorder="1" applyAlignment="1"/>
    <xf numFmtId="0" fontId="51" fillId="0" borderId="0" xfId="0" applyFont="1" applyBorder="1" applyAlignment="1">
      <alignment horizontal="left"/>
    </xf>
    <xf numFmtId="49" fontId="47" fillId="0" borderId="0" xfId="7" applyNumberFormat="1" applyFont="1" applyFill="1" applyBorder="1" applyAlignment="1">
      <alignment wrapText="1"/>
    </xf>
    <xf numFmtId="0" fontId="0" fillId="4" borderId="40" xfId="0" applyFill="1" applyBorder="1" applyAlignment="1">
      <alignment wrapText="1"/>
    </xf>
    <xf numFmtId="0" fontId="0" fillId="4" borderId="32" xfId="0" applyFill="1" applyBorder="1"/>
    <xf numFmtId="0" fontId="10" fillId="4" borderId="33" xfId="0" applyFont="1" applyFill="1" applyBorder="1"/>
    <xf numFmtId="0" fontId="49" fillId="0" borderId="0" xfId="0" applyFont="1" applyBorder="1" applyAlignment="1">
      <alignment horizontal="center"/>
    </xf>
    <xf numFmtId="0" fontId="54" fillId="0" borderId="29" xfId="7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/>
    </xf>
    <xf numFmtId="0" fontId="8" fillId="0" borderId="0" xfId="0" applyFont="1"/>
    <xf numFmtId="0" fontId="9" fillId="0" borderId="1" xfId="9" applyNumberFormat="1" applyFont="1" applyBorder="1" applyAlignment="1">
      <alignment vertical="top" wrapText="1"/>
    </xf>
    <xf numFmtId="0" fontId="7" fillId="0" borderId="1" xfId="0" applyFont="1" applyFill="1" applyBorder="1" applyAlignment="1">
      <alignment horizontal="center" vertical="center"/>
    </xf>
    <xf numFmtId="0" fontId="9" fillId="0" borderId="1" xfId="9" applyNumberFormat="1" applyFont="1" applyBorder="1" applyAlignment="1">
      <alignment vertical="center" wrapText="1"/>
    </xf>
    <xf numFmtId="0" fontId="14" fillId="0" borderId="37" xfId="0" applyFont="1" applyBorder="1"/>
    <xf numFmtId="0" fontId="9" fillId="2" borderId="0" xfId="4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2" fontId="14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2" fontId="0" fillId="0" borderId="2" xfId="0" applyNumberFormat="1" applyBorder="1" applyAlignment="1">
      <alignment horizontal="center" vertical="center"/>
    </xf>
    <xf numFmtId="0" fontId="9" fillId="0" borderId="1" xfId="0" applyFont="1" applyFill="1" applyBorder="1"/>
    <xf numFmtId="0" fontId="58" fillId="2" borderId="1" xfId="10" applyNumberFormat="1" applyFont="1" applyFill="1" applyBorder="1" applyAlignment="1">
      <alignment horizontal="left" vertical="top"/>
    </xf>
    <xf numFmtId="0" fontId="9" fillId="0" borderId="3" xfId="0" applyFont="1" applyBorder="1"/>
    <xf numFmtId="0" fontId="9" fillId="0" borderId="3" xfId="4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/>
    </xf>
    <xf numFmtId="0" fontId="59" fillId="0" borderId="41" xfId="0" applyFont="1" applyBorder="1" applyAlignment="1">
      <alignment horizontal="center" vertical="center" wrapText="1"/>
    </xf>
    <xf numFmtId="0" fontId="59" fillId="0" borderId="42" xfId="0" applyFont="1" applyBorder="1" applyAlignment="1">
      <alignment horizontal="center" vertical="center" wrapText="1"/>
    </xf>
    <xf numFmtId="2" fontId="59" fillId="0" borderId="42" xfId="0" applyNumberFormat="1" applyFont="1" applyBorder="1" applyAlignment="1">
      <alignment horizontal="center" vertical="center" wrapText="1"/>
    </xf>
    <xf numFmtId="0" fontId="59" fillId="0" borderId="43" xfId="0" applyFont="1" applyBorder="1" applyAlignment="1">
      <alignment horizontal="center" vertical="center" wrapText="1"/>
    </xf>
    <xf numFmtId="0" fontId="9" fillId="0" borderId="3" xfId="0" applyFont="1" applyFill="1" applyBorder="1"/>
    <xf numFmtId="0" fontId="9" fillId="0" borderId="1" xfId="1" applyFont="1" applyBorder="1" applyAlignment="1">
      <alignment horizontal="center" vertical="center"/>
    </xf>
    <xf numFmtId="0" fontId="58" fillId="0" borderId="1" xfId="6" applyFont="1" applyBorder="1" applyAlignment="1">
      <alignment horizontal="center"/>
    </xf>
    <xf numFmtId="2" fontId="9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right" vertical="top"/>
    </xf>
    <xf numFmtId="0" fontId="9" fillId="0" borderId="3" xfId="0" applyFont="1" applyFill="1" applyBorder="1" applyAlignment="1">
      <alignment horizontal="center" vertical="top"/>
    </xf>
    <xf numFmtId="0" fontId="9" fillId="0" borderId="3" xfId="0" applyFont="1" applyBorder="1" applyAlignment="1">
      <alignment horizontal="right" vertical="top"/>
    </xf>
    <xf numFmtId="0" fontId="9" fillId="0" borderId="2" xfId="0" applyFont="1" applyBorder="1" applyAlignment="1">
      <alignment horizontal="right" vertical="top"/>
    </xf>
    <xf numFmtId="0" fontId="9" fillId="0" borderId="3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2" fontId="9" fillId="0" borderId="5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3" xfId="4" applyFont="1" applyBorder="1" applyAlignment="1">
      <alignment horizontal="center"/>
    </xf>
    <xf numFmtId="0" fontId="9" fillId="0" borderId="15" xfId="4" applyFont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2" fontId="9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9" fillId="0" borderId="31" xfId="0" applyFont="1" applyFill="1" applyBorder="1"/>
    <xf numFmtId="0" fontId="58" fillId="2" borderId="8" xfId="10" applyNumberFormat="1" applyFont="1" applyFill="1" applyBorder="1" applyAlignment="1">
      <alignment horizontal="left" vertical="top"/>
    </xf>
    <xf numFmtId="0" fontId="9" fillId="0" borderId="8" xfId="0" applyFont="1" applyFill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 vertical="top"/>
    </xf>
    <xf numFmtId="0" fontId="9" fillId="0" borderId="14" xfId="0" applyFont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9" fillId="0" borderId="3" xfId="9" applyNumberFormat="1" applyFont="1" applyBorder="1" applyAlignment="1">
      <alignment vertical="center" wrapText="1"/>
    </xf>
    <xf numFmtId="0" fontId="9" fillId="0" borderId="8" xfId="9" applyNumberFormat="1" applyFont="1" applyBorder="1" applyAlignment="1">
      <alignment vertical="center" wrapText="1"/>
    </xf>
    <xf numFmtId="0" fontId="9" fillId="0" borderId="9" xfId="9" applyNumberFormat="1" applyFont="1" applyBorder="1" applyAlignment="1">
      <alignment vertical="center" wrapText="1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center" vertical="center"/>
    </xf>
    <xf numFmtId="2" fontId="9" fillId="0" borderId="42" xfId="0" applyNumberFormat="1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9" fillId="0" borderId="2" xfId="9" applyNumberFormat="1" applyFont="1" applyBorder="1" applyAlignment="1">
      <alignment vertical="center" wrapText="1"/>
    </xf>
    <xf numFmtId="0" fontId="59" fillId="0" borderId="41" xfId="0" applyFont="1" applyBorder="1" applyAlignment="1">
      <alignment horizontal="center" wrapText="1"/>
    </xf>
    <xf numFmtId="0" fontId="9" fillId="0" borderId="13" xfId="0" applyNumberFormat="1" applyFont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9" xfId="0" applyFont="1" applyFill="1" applyBorder="1"/>
    <xf numFmtId="0" fontId="9" fillId="0" borderId="16" xfId="0" applyNumberFormat="1" applyFont="1" applyBorder="1" applyAlignment="1">
      <alignment horizontal="center"/>
    </xf>
    <xf numFmtId="0" fontId="67" fillId="0" borderId="42" xfId="0" applyFont="1" applyBorder="1" applyAlignment="1">
      <alignment horizontal="center" vertical="center" wrapText="1"/>
    </xf>
    <xf numFmtId="2" fontId="67" fillId="0" borderId="42" xfId="0" applyNumberFormat="1" applyFont="1" applyBorder="1" applyAlignment="1">
      <alignment horizontal="center" vertical="center" wrapText="1"/>
    </xf>
    <xf numFmtId="0" fontId="67" fillId="0" borderId="43" xfId="0" applyFont="1" applyBorder="1" applyAlignment="1">
      <alignment horizontal="center" vertical="center" wrapText="1"/>
    </xf>
    <xf numFmtId="0" fontId="67" fillId="0" borderId="41" xfId="0" applyFont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/>
    </xf>
    <xf numFmtId="0" fontId="59" fillId="0" borderId="4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top"/>
    </xf>
    <xf numFmtId="0" fontId="9" fillId="0" borderId="1" xfId="4" applyFont="1" applyFill="1" applyBorder="1" applyAlignment="1">
      <alignment horizontal="center"/>
    </xf>
    <xf numFmtId="0" fontId="9" fillId="0" borderId="2" xfId="9" applyNumberFormat="1" applyFont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" xfId="0" applyBorder="1" applyAlignment="1"/>
    <xf numFmtId="0" fontId="9" fillId="0" borderId="3" xfId="9" applyNumberFormat="1" applyFont="1" applyBorder="1" applyAlignment="1">
      <alignment vertical="top" wrapText="1"/>
    </xf>
    <xf numFmtId="0" fontId="9" fillId="0" borderId="2" xfId="9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top" wrapText="1"/>
    </xf>
    <xf numFmtId="0" fontId="9" fillId="8" borderId="0" xfId="0" applyFont="1" applyFill="1" applyBorder="1"/>
    <xf numFmtId="0" fontId="9" fillId="8" borderId="3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vertical="top"/>
    </xf>
    <xf numFmtId="2" fontId="9" fillId="8" borderId="10" xfId="0" applyNumberFormat="1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/>
    </xf>
    <xf numFmtId="0" fontId="58" fillId="2" borderId="28" xfId="10" applyNumberFormat="1" applyFont="1" applyFill="1" applyBorder="1" applyAlignment="1">
      <alignment horizontal="left" vertical="top"/>
    </xf>
    <xf numFmtId="0" fontId="9" fillId="0" borderId="28" xfId="0" applyFont="1" applyBorder="1"/>
    <xf numFmtId="0" fontId="9" fillId="0" borderId="28" xfId="0" applyFont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2" fontId="9" fillId="0" borderId="28" xfId="0" applyNumberFormat="1" applyFon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9" fillId="0" borderId="6" xfId="0" applyFont="1" applyFill="1" applyBorder="1"/>
    <xf numFmtId="0" fontId="9" fillId="0" borderId="4" xfId="0" applyFont="1" applyFill="1" applyBorder="1"/>
    <xf numFmtId="0" fontId="9" fillId="0" borderId="9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0" fillId="0" borderId="25" xfId="0" applyFill="1" applyBorder="1" applyAlignment="1">
      <alignment horizontal="center" vertical="center" wrapText="1"/>
    </xf>
    <xf numFmtId="0" fontId="9" fillId="0" borderId="15" xfId="0" applyNumberFormat="1" applyFont="1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2" fontId="9" fillId="0" borderId="3" xfId="4" applyNumberFormat="1" applyFont="1" applyFill="1" applyBorder="1" applyAlignment="1">
      <alignment horizontal="center"/>
    </xf>
    <xf numFmtId="2" fontId="9" fillId="0" borderId="1" xfId="4" applyNumberFormat="1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58" fillId="2" borderId="9" xfId="10" applyNumberFormat="1" applyFont="1" applyFill="1" applyBorder="1" applyAlignment="1">
      <alignment horizontal="left" vertical="top"/>
    </xf>
    <xf numFmtId="2" fontId="9" fillId="0" borderId="10" xfId="0" applyNumberFormat="1" applyFont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wrapText="1"/>
    </xf>
    <xf numFmtId="0" fontId="58" fillId="0" borderId="3" xfId="6" applyFont="1" applyBorder="1" applyAlignment="1">
      <alignment horizontal="center"/>
    </xf>
    <xf numFmtId="0" fontId="9" fillId="0" borderId="36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vertical="justify" wrapText="1"/>
    </xf>
    <xf numFmtId="0" fontId="9" fillId="8" borderId="1" xfId="0" applyFont="1" applyFill="1" applyBorder="1" applyAlignment="1">
      <alignment horizontal="left" vertical="center" wrapText="1"/>
    </xf>
    <xf numFmtId="0" fontId="9" fillId="0" borderId="47" xfId="0" applyFont="1" applyBorder="1" applyAlignment="1">
      <alignment horizontal="left" vertical="top" wrapText="1"/>
    </xf>
    <xf numFmtId="0" fontId="9" fillId="0" borderId="52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justify" wrapText="1"/>
    </xf>
    <xf numFmtId="0" fontId="9" fillId="0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left" vertical="center" wrapText="1"/>
    </xf>
    <xf numFmtId="0" fontId="74" fillId="0" borderId="1" xfId="0" applyFont="1" applyBorder="1" applyAlignment="1">
      <alignment horizontal="left" vertical="center" wrapText="1"/>
    </xf>
    <xf numFmtId="0" fontId="0" fillId="0" borderId="29" xfId="0" applyBorder="1"/>
    <xf numFmtId="0" fontId="9" fillId="0" borderId="7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justify" wrapText="1"/>
    </xf>
    <xf numFmtId="0" fontId="9" fillId="0" borderId="1" xfId="0" applyFont="1" applyBorder="1" applyAlignment="1">
      <alignment vertical="center"/>
    </xf>
    <xf numFmtId="0" fontId="9" fillId="0" borderId="4" xfId="0" applyFont="1" applyFill="1" applyBorder="1" applyAlignment="1">
      <alignment horizontal="left" vertical="justify" wrapText="1"/>
    </xf>
    <xf numFmtId="0" fontId="9" fillId="0" borderId="10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justify" wrapText="1"/>
    </xf>
    <xf numFmtId="0" fontId="9" fillId="0" borderId="2" xfId="0" applyFont="1" applyBorder="1" applyAlignment="1">
      <alignment horizontal="left" wrapText="1"/>
    </xf>
    <xf numFmtId="0" fontId="19" fillId="0" borderId="1" xfId="8" applyNumberFormat="1" applyFont="1" applyBorder="1" applyAlignment="1">
      <alignment horizontal="center" vertical="top" wrapText="1"/>
    </xf>
    <xf numFmtId="0" fontId="19" fillId="0" borderId="2" xfId="8" applyNumberFormat="1" applyFont="1" applyBorder="1" applyAlignment="1">
      <alignment horizontal="center" vertical="top" wrapText="1"/>
    </xf>
    <xf numFmtId="0" fontId="9" fillId="0" borderId="53" xfId="0" applyFont="1" applyBorder="1" applyAlignment="1">
      <alignment horizontal="left" vertical="top" wrapText="1"/>
    </xf>
    <xf numFmtId="2" fontId="9" fillId="0" borderId="17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7" fillId="2" borderId="0" xfId="4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6" fillId="2" borderId="0" xfId="4" applyFont="1" applyFill="1" applyBorder="1" applyAlignment="1">
      <alignment horizontal="center" vertical="top" wrapText="1"/>
    </xf>
    <xf numFmtId="0" fontId="7" fillId="5" borderId="0" xfId="4" applyFont="1" applyFill="1" applyBorder="1" applyAlignment="1">
      <alignment horizontal="center" vertical="center"/>
    </xf>
    <xf numFmtId="2" fontId="67" fillId="0" borderId="54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7" fillId="5" borderId="37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top"/>
    </xf>
    <xf numFmtId="0" fontId="9" fillId="8" borderId="2" xfId="0" applyFont="1" applyFill="1" applyBorder="1" applyAlignment="1">
      <alignment horizontal="left" vertical="center" wrapText="1"/>
    </xf>
    <xf numFmtId="10" fontId="0" fillId="0" borderId="0" xfId="0" applyNumberFormat="1"/>
    <xf numFmtId="0" fontId="9" fillId="0" borderId="8" xfId="0" applyFont="1" applyFill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0" fontId="58" fillId="0" borderId="36" xfId="6" applyFont="1" applyBorder="1" applyAlignment="1">
      <alignment horizontal="center"/>
    </xf>
    <xf numFmtId="2" fontId="9" fillId="0" borderId="6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/>
    </xf>
    <xf numFmtId="0" fontId="9" fillId="0" borderId="1" xfId="4" applyFont="1" applyBorder="1" applyAlignment="1">
      <alignment horizontal="left"/>
    </xf>
    <xf numFmtId="10" fontId="74" fillId="0" borderId="1" xfId="11" applyNumberFormat="1" applyFont="1" applyBorder="1" applyAlignment="1">
      <alignment vertical="center"/>
    </xf>
    <xf numFmtId="0" fontId="58" fillId="2" borderId="3" xfId="10" applyNumberFormat="1" applyFont="1" applyFill="1" applyBorder="1" applyAlignment="1">
      <alignment horizontal="left" vertical="top"/>
    </xf>
    <xf numFmtId="0" fontId="3" fillId="0" borderId="63" xfId="0" applyFont="1" applyBorder="1"/>
    <xf numFmtId="0" fontId="3" fillId="0" borderId="16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9" fillId="0" borderId="44" xfId="0" applyFont="1" applyFill="1" applyBorder="1"/>
    <xf numFmtId="2" fontId="0" fillId="0" borderId="8" xfId="0" applyNumberFormat="1" applyBorder="1" applyAlignment="1">
      <alignment horizontal="center" vertical="center"/>
    </xf>
    <xf numFmtId="2" fontId="9" fillId="0" borderId="4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 vertical="top"/>
    </xf>
    <xf numFmtId="0" fontId="9" fillId="0" borderId="47" xfId="0" applyFont="1" applyBorder="1" applyAlignment="1">
      <alignment horizontal="center" vertical="top"/>
    </xf>
    <xf numFmtId="2" fontId="3" fillId="0" borderId="11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/>
    <xf numFmtId="0" fontId="0" fillId="0" borderId="0" xfId="0"/>
    <xf numFmtId="2" fontId="9" fillId="0" borderId="21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 wrapText="1"/>
    </xf>
    <xf numFmtId="2" fontId="9" fillId="0" borderId="7" xfId="0" applyNumberFormat="1" applyFont="1" applyBorder="1" applyAlignment="1">
      <alignment horizontal="center" vertical="center"/>
    </xf>
    <xf numFmtId="0" fontId="9" fillId="0" borderId="32" xfId="0" applyFont="1" applyFill="1" applyBorder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2" fontId="3" fillId="0" borderId="45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63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9" fillId="8" borderId="8" xfId="0" applyNumberFormat="1" applyFont="1" applyFill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0" fontId="9" fillId="0" borderId="46" xfId="0" applyFont="1" applyBorder="1" applyAlignment="1">
      <alignment horizontal="center" vertical="top"/>
    </xf>
    <xf numFmtId="2" fontId="9" fillId="8" borderId="1" xfId="0" applyNumberFormat="1" applyFont="1" applyFill="1" applyBorder="1" applyAlignment="1">
      <alignment horizontal="center"/>
    </xf>
    <xf numFmtId="2" fontId="9" fillId="8" borderId="9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2" fontId="9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wrapText="1"/>
    </xf>
    <xf numFmtId="49" fontId="9" fillId="0" borderId="32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wrapText="1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2" fontId="9" fillId="0" borderId="50" xfId="0" applyNumberFormat="1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vertical="justify" wrapText="1"/>
    </xf>
    <xf numFmtId="4" fontId="9" fillId="0" borderId="3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top" wrapText="1"/>
    </xf>
    <xf numFmtId="2" fontId="9" fillId="0" borderId="45" xfId="0" applyNumberFormat="1" applyFont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top" wrapText="1"/>
    </xf>
    <xf numFmtId="0" fontId="9" fillId="0" borderId="27" xfId="0" applyFont="1" applyBorder="1" applyAlignment="1">
      <alignment horizontal="center" vertical="center"/>
    </xf>
    <xf numFmtId="0" fontId="0" fillId="0" borderId="0" xfId="0"/>
    <xf numFmtId="0" fontId="39" fillId="0" borderId="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0" fillId="0" borderId="0" xfId="0"/>
    <xf numFmtId="0" fontId="9" fillId="0" borderId="2" xfId="4" applyFont="1" applyFill="1" applyBorder="1" applyAlignment="1">
      <alignment horizontal="center" vertical="top"/>
    </xf>
    <xf numFmtId="0" fontId="9" fillId="0" borderId="10" xfId="4" applyFont="1" applyFill="1" applyBorder="1" applyAlignment="1">
      <alignment horizontal="center" vertical="top"/>
    </xf>
    <xf numFmtId="0" fontId="9" fillId="8" borderId="15" xfId="0" applyFont="1" applyFill="1" applyBorder="1" applyAlignment="1">
      <alignment horizontal="center"/>
    </xf>
    <xf numFmtId="0" fontId="9" fillId="8" borderId="1" xfId="0" applyFont="1" applyFill="1" applyBorder="1"/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top"/>
    </xf>
    <xf numFmtId="2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10" xfId="0" applyNumberFormat="1" applyFont="1" applyBorder="1" applyAlignment="1">
      <alignment horizontal="center" vertical="center" wrapText="1"/>
    </xf>
    <xf numFmtId="0" fontId="0" fillId="0" borderId="0" xfId="0"/>
    <xf numFmtId="0" fontId="8" fillId="0" borderId="17" xfId="0" applyFont="1" applyBorder="1" applyAlignment="1">
      <alignment horizontal="left" vertical="center" wrapText="1"/>
    </xf>
    <xf numFmtId="2" fontId="9" fillId="0" borderId="28" xfId="0" applyNumberFormat="1" applyFont="1" applyBorder="1" applyAlignment="1">
      <alignment horizontal="center" vertical="center"/>
    </xf>
    <xf numFmtId="0" fontId="0" fillId="0" borderId="0" xfId="0"/>
    <xf numFmtId="0" fontId="9" fillId="0" borderId="11" xfId="0" applyFont="1" applyBorder="1" applyAlignment="1">
      <alignment horizontal="left" vertical="justify" wrapText="1"/>
    </xf>
    <xf numFmtId="0" fontId="9" fillId="2" borderId="33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wrapText="1"/>
    </xf>
    <xf numFmtId="0" fontId="9" fillId="0" borderId="5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wrapText="1"/>
    </xf>
    <xf numFmtId="0" fontId="9" fillId="0" borderId="44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center" vertical="center"/>
    </xf>
    <xf numFmtId="0" fontId="9" fillId="0" borderId="3" xfId="0" applyFont="1" applyFill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2" fontId="9" fillId="0" borderId="46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9" fillId="0" borderId="4" xfId="0" applyFont="1" applyFill="1" applyBorder="1" applyAlignment="1">
      <alignment horizontal="center" wrapText="1"/>
    </xf>
    <xf numFmtId="0" fontId="9" fillId="0" borderId="16" xfId="4" applyFont="1" applyBorder="1" applyAlignment="1">
      <alignment horizontal="center"/>
    </xf>
    <xf numFmtId="0" fontId="9" fillId="0" borderId="8" xfId="4" applyFont="1" applyBorder="1" applyAlignment="1">
      <alignment horizontal="left"/>
    </xf>
    <xf numFmtId="0" fontId="9" fillId="0" borderId="8" xfId="4" applyFont="1" applyBorder="1" applyAlignment="1">
      <alignment horizontal="center" vertical="center"/>
    </xf>
    <xf numFmtId="0" fontId="9" fillId="0" borderId="8" xfId="4" applyFont="1" applyBorder="1" applyAlignment="1">
      <alignment horizontal="center" vertical="top"/>
    </xf>
    <xf numFmtId="2" fontId="9" fillId="0" borderId="8" xfId="4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9" fillId="0" borderId="10" xfId="9" applyNumberFormat="1" applyFont="1" applyBorder="1" applyAlignment="1">
      <alignment vertical="center" wrapText="1"/>
    </xf>
    <xf numFmtId="0" fontId="19" fillId="0" borderId="8" xfId="8" applyNumberFormat="1" applyFont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9" fillId="0" borderId="6" xfId="0" applyFont="1" applyFill="1" applyBorder="1" applyAlignment="1">
      <alignment horizontal="center" wrapText="1"/>
    </xf>
    <xf numFmtId="0" fontId="0" fillId="0" borderId="0" xfId="0"/>
    <xf numFmtId="0" fontId="9" fillId="0" borderId="5" xfId="9" applyNumberFormat="1" applyFont="1" applyBorder="1" applyAlignment="1">
      <alignment vertical="top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49" fontId="32" fillId="2" borderId="29" xfId="7" applyNumberFormat="1" applyFont="1" applyFill="1" applyBorder="1" applyAlignment="1">
      <alignment horizontal="left" vertical="center" wrapText="1"/>
    </xf>
    <xf numFmtId="0" fontId="0" fillId="0" borderId="18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9" xfId="0" applyFont="1" applyBorder="1" applyAlignment="1">
      <alignment horizontal="right" vertical="top"/>
    </xf>
    <xf numFmtId="0" fontId="9" fillId="0" borderId="27" xfId="0" applyFont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9" fillId="0" borderId="9" xfId="4" applyFont="1" applyBorder="1" applyAlignment="1">
      <alignment horizontal="left" vertical="top" wrapText="1"/>
    </xf>
    <xf numFmtId="0" fontId="9" fillId="0" borderId="9" xfId="4" applyFont="1" applyBorder="1" applyAlignment="1">
      <alignment horizontal="center" vertical="center"/>
    </xf>
    <xf numFmtId="0" fontId="9" fillId="0" borderId="9" xfId="4" applyFont="1" applyBorder="1" applyAlignment="1">
      <alignment horizontal="center" vertical="top"/>
    </xf>
    <xf numFmtId="2" fontId="9" fillId="0" borderId="9" xfId="4" applyNumberFormat="1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/>
    </xf>
    <xf numFmtId="0" fontId="9" fillId="8" borderId="9" xfId="0" applyFont="1" applyFill="1" applyBorder="1"/>
    <xf numFmtId="0" fontId="9" fillId="8" borderId="9" xfId="0" applyFont="1" applyFill="1" applyBorder="1" applyAlignment="1">
      <alignment horizontal="center"/>
    </xf>
    <xf numFmtId="0" fontId="9" fillId="8" borderId="9" xfId="0" applyFont="1" applyFill="1" applyBorder="1" applyAlignment="1">
      <alignment horizontal="center" vertical="top"/>
    </xf>
    <xf numFmtId="0" fontId="9" fillId="0" borderId="8" xfId="0" applyFont="1" applyFill="1" applyBorder="1"/>
    <xf numFmtId="0" fontId="9" fillId="0" borderId="1" xfId="9" applyNumberFormat="1" applyFont="1" applyBorder="1" applyAlignment="1">
      <alignment horizontal="left" vertical="center" wrapText="1"/>
    </xf>
    <xf numFmtId="0" fontId="0" fillId="0" borderId="56" xfId="0" applyBorder="1" applyAlignment="1">
      <alignment wrapText="1"/>
    </xf>
    <xf numFmtId="0" fontId="0" fillId="0" borderId="51" xfId="0" applyBorder="1"/>
    <xf numFmtId="0" fontId="10" fillId="0" borderId="57" xfId="0" applyFont="1" applyBorder="1"/>
    <xf numFmtId="49" fontId="31" fillId="2" borderId="29" xfId="7" applyNumberFormat="1" applyFont="1" applyFill="1" applyBorder="1" applyAlignment="1">
      <alignment horizontal="left" vertical="center"/>
    </xf>
    <xf numFmtId="0" fontId="32" fillId="0" borderId="18" xfId="0" applyFont="1" applyBorder="1" applyAlignment="1">
      <alignment horizontal="left"/>
    </xf>
    <xf numFmtId="0" fontId="9" fillId="8" borderId="42" xfId="0" applyFont="1" applyFill="1" applyBorder="1" applyAlignment="1">
      <alignment horizontal="left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Fill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9" fillId="0" borderId="2" xfId="9" applyNumberFormat="1" applyFont="1" applyBorder="1" applyAlignment="1">
      <alignment horizontal="left" vertical="center" wrapText="1"/>
    </xf>
    <xf numFmtId="0" fontId="0" fillId="0" borderId="31" xfId="0" applyFill="1" applyBorder="1"/>
    <xf numFmtId="0" fontId="9" fillId="0" borderId="31" xfId="0" applyFont="1" applyFill="1" applyBorder="1" applyAlignment="1">
      <alignment horizontal="center" vertical="center"/>
    </xf>
    <xf numFmtId="0" fontId="9" fillId="0" borderId="31" xfId="0" applyFont="1" applyBorder="1"/>
    <xf numFmtId="0" fontId="9" fillId="0" borderId="1" xfId="9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36" xfId="0" applyFont="1" applyBorder="1" applyAlignment="1">
      <alignment horizontal="center" vertical="center" wrapText="1"/>
    </xf>
    <xf numFmtId="0" fontId="71" fillId="0" borderId="0" xfId="0" applyFont="1" applyBorder="1" applyAlignment="1">
      <alignment horizontal="left" vertical="center" wrapText="1"/>
    </xf>
    <xf numFmtId="0" fontId="74" fillId="0" borderId="1" xfId="0" applyFont="1" applyBorder="1" applyAlignment="1">
      <alignment horizontal="left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1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44" xfId="0" applyFont="1" applyBorder="1" applyAlignment="1">
      <alignment horizontal="left" vertical="justify" wrapText="1"/>
    </xf>
    <xf numFmtId="0" fontId="0" fillId="0" borderId="1" xfId="0" applyBorder="1" applyAlignment="1">
      <alignment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Border="1"/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Border="1"/>
    <xf numFmtId="0" fontId="9" fillId="0" borderId="29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9" applyNumberFormat="1" applyFont="1" applyFill="1" applyBorder="1" applyAlignment="1">
      <alignment vertical="center" wrapText="1"/>
    </xf>
    <xf numFmtId="0" fontId="9" fillId="0" borderId="5" xfId="9" applyNumberFormat="1" applyFont="1" applyBorder="1" applyAlignment="1">
      <alignment vertical="center" wrapText="1"/>
    </xf>
    <xf numFmtId="0" fontId="9" fillId="0" borderId="44" xfId="9" applyNumberFormat="1" applyFont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58" fillId="0" borderId="2" xfId="6" applyFont="1" applyBorder="1" applyAlignment="1">
      <alignment horizontal="center"/>
    </xf>
    <xf numFmtId="0" fontId="9" fillId="0" borderId="44" xfId="0" applyFont="1" applyBorder="1" applyAlignment="1">
      <alignment horizontal="center" vertical="center" wrapText="1"/>
    </xf>
    <xf numFmtId="2" fontId="9" fillId="0" borderId="28" xfId="0" applyNumberFormat="1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7" fillId="5" borderId="0" xfId="4" applyFont="1" applyFill="1" applyBorder="1" applyAlignment="1">
      <alignment horizontal="center" vertical="center"/>
    </xf>
    <xf numFmtId="0" fontId="7" fillId="2" borderId="0" xfId="4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6" fillId="2" borderId="0" xfId="4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6" xfId="9" applyNumberFormat="1" applyFont="1" applyBorder="1" applyAlignment="1">
      <alignment vertical="center" wrapText="1"/>
    </xf>
    <xf numFmtId="0" fontId="7" fillId="3" borderId="41" xfId="0" applyFont="1" applyFill="1" applyBorder="1" applyAlignment="1">
      <alignment horizontal="center" vertical="center"/>
    </xf>
    <xf numFmtId="0" fontId="7" fillId="2" borderId="0" xfId="4" applyFont="1" applyFill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/>
    </xf>
    <xf numFmtId="0" fontId="8" fillId="0" borderId="51" xfId="0" applyFont="1" applyBorder="1"/>
    <xf numFmtId="0" fontId="0" fillId="0" borderId="51" xfId="0" applyBorder="1" applyAlignment="1">
      <alignment vertical="center"/>
    </xf>
    <xf numFmtId="2" fontId="9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2" fontId="9" fillId="0" borderId="10" xfId="0" applyNumberFormat="1" applyFont="1" applyFill="1" applyBorder="1" applyAlignment="1">
      <alignment horizontal="center" vertical="center"/>
    </xf>
    <xf numFmtId="0" fontId="58" fillId="0" borderId="1" xfId="6" applyFont="1" applyBorder="1" applyAlignment="1">
      <alignment horizontal="center" vertical="center"/>
    </xf>
    <xf numFmtId="0" fontId="58" fillId="0" borderId="36" xfId="6" applyFont="1" applyBorder="1" applyAlignment="1">
      <alignment horizontal="center" vertical="center"/>
    </xf>
    <xf numFmtId="0" fontId="74" fillId="0" borderId="46" xfId="0" applyFont="1" applyBorder="1" applyAlignment="1">
      <alignment horizontal="left" vertical="center"/>
    </xf>
    <xf numFmtId="0" fontId="67" fillId="0" borderId="0" xfId="0" applyFont="1" applyFill="1" applyBorder="1" applyAlignment="1">
      <alignment horizontal="center" vertical="center" wrapText="1"/>
    </xf>
    <xf numFmtId="0" fontId="74" fillId="0" borderId="5" xfId="0" applyFont="1" applyBorder="1" applyAlignment="1">
      <alignment horizontal="left" vertical="center"/>
    </xf>
    <xf numFmtId="0" fontId="3" fillId="0" borderId="63" xfId="0" applyFont="1" applyBorder="1" applyAlignment="1">
      <alignment horizontal="right" vertical="center"/>
    </xf>
    <xf numFmtId="0" fontId="74" fillId="0" borderId="1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top"/>
    </xf>
    <xf numFmtId="0" fontId="9" fillId="0" borderId="1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top" wrapText="1"/>
    </xf>
    <xf numFmtId="0" fontId="9" fillId="0" borderId="48" xfId="0" applyFont="1" applyBorder="1" applyAlignment="1">
      <alignment horizontal="center"/>
    </xf>
    <xf numFmtId="2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/>
    </xf>
    <xf numFmtId="0" fontId="67" fillId="0" borderId="52" xfId="0" applyFont="1" applyBorder="1" applyAlignment="1">
      <alignment horizontal="center" vertical="center" wrapText="1"/>
    </xf>
    <xf numFmtId="0" fontId="59" fillId="0" borderId="17" xfId="0" applyFont="1" applyBorder="1" applyAlignment="1">
      <alignment horizontal="center" vertical="center" wrapText="1"/>
    </xf>
    <xf numFmtId="0" fontId="67" fillId="0" borderId="17" xfId="0" applyFont="1" applyBorder="1" applyAlignment="1">
      <alignment horizontal="center" vertical="center" wrapText="1"/>
    </xf>
    <xf numFmtId="2" fontId="67" fillId="0" borderId="17" xfId="0" applyNumberFormat="1" applyFont="1" applyBorder="1" applyAlignment="1">
      <alignment horizontal="center" vertical="center" wrapText="1"/>
    </xf>
    <xf numFmtId="0" fontId="59" fillId="0" borderId="58" xfId="0" applyFont="1" applyBorder="1" applyAlignment="1">
      <alignment horizontal="center" vertical="center" wrapText="1"/>
    </xf>
    <xf numFmtId="0" fontId="7" fillId="3" borderId="5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9" fillId="0" borderId="8" xfId="9" applyNumberFormat="1" applyFont="1" applyBorder="1" applyAlignment="1">
      <alignment vertical="top" wrapText="1"/>
    </xf>
    <xf numFmtId="0" fontId="9" fillId="0" borderId="11" xfId="0" applyFont="1" applyBorder="1" applyAlignment="1">
      <alignment horizontal="center" vertical="top"/>
    </xf>
    <xf numFmtId="0" fontId="7" fillId="3" borderId="49" xfId="0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2" fontId="9" fillId="0" borderId="1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74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wrapText="1"/>
    </xf>
    <xf numFmtId="0" fontId="0" fillId="0" borderId="22" xfId="0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0" borderId="59" xfId="0" applyFont="1" applyBorder="1" applyAlignment="1">
      <alignment horizontal="center" wrapText="1"/>
    </xf>
    <xf numFmtId="0" fontId="9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7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4" xfId="0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72" xfId="0" applyNumberForma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top" wrapText="1"/>
    </xf>
    <xf numFmtId="0" fontId="9" fillId="0" borderId="10" xfId="9" applyNumberFormat="1" applyFont="1" applyBorder="1" applyAlignment="1">
      <alignment vertical="top" wrapText="1"/>
    </xf>
    <xf numFmtId="0" fontId="9" fillId="0" borderId="36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/>
    <xf numFmtId="0" fontId="0" fillId="0" borderId="0" xfId="0" applyBorder="1" applyAlignment="1"/>
    <xf numFmtId="0" fontId="9" fillId="0" borderId="1" xfId="0" applyFont="1" applyBorder="1" applyAlignment="1">
      <alignment horizontal="left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2" fontId="9" fillId="0" borderId="1" xfId="0" applyNumberFormat="1" applyFont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/>
    </xf>
    <xf numFmtId="49" fontId="55" fillId="0" borderId="29" xfId="7" applyNumberFormat="1" applyFont="1" applyFill="1" applyBorder="1" applyAlignment="1">
      <alignment horizontal="center" vertical="center"/>
    </xf>
    <xf numFmtId="49" fontId="55" fillId="0" borderId="0" xfId="7" applyNumberFormat="1" applyFont="1" applyFill="1" applyBorder="1" applyAlignment="1">
      <alignment horizontal="center" vertical="center"/>
    </xf>
    <xf numFmtId="49" fontId="55" fillId="0" borderId="18" xfId="7" applyNumberFormat="1" applyFont="1" applyFill="1" applyBorder="1" applyAlignment="1">
      <alignment horizontal="center" vertical="center"/>
    </xf>
    <xf numFmtId="0" fontId="9" fillId="0" borderId="9" xfId="9" applyNumberFormat="1" applyFont="1" applyBorder="1" applyAlignment="1">
      <alignment vertical="top" wrapText="1"/>
    </xf>
    <xf numFmtId="0" fontId="74" fillId="0" borderId="47" xfId="0" applyFont="1" applyBorder="1" applyAlignment="1">
      <alignment horizontal="left" vertical="center"/>
    </xf>
    <xf numFmtId="0" fontId="74" fillId="0" borderId="36" xfId="0" applyFont="1" applyBorder="1" applyAlignment="1">
      <alignment horizontal="left" vertical="center"/>
    </xf>
    <xf numFmtId="0" fontId="19" fillId="0" borderId="3" xfId="8" applyNumberFormat="1" applyFont="1" applyBorder="1" applyAlignment="1">
      <alignment horizontal="center" vertical="top" wrapText="1"/>
    </xf>
    <xf numFmtId="0" fontId="9" fillId="0" borderId="34" xfId="0" applyFont="1" applyFill="1" applyBorder="1" applyAlignment="1">
      <alignment horizontal="center"/>
    </xf>
    <xf numFmtId="0" fontId="9" fillId="0" borderId="35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19" fillId="0" borderId="9" xfId="8" applyNumberFormat="1" applyFont="1" applyBorder="1" applyAlignment="1">
      <alignment horizontal="center" vertical="top" wrapText="1"/>
    </xf>
    <xf numFmtId="0" fontId="9" fillId="0" borderId="64" xfId="0" applyFont="1" applyBorder="1" applyAlignment="1">
      <alignment horizontal="center" vertical="center"/>
    </xf>
    <xf numFmtId="0" fontId="9" fillId="0" borderId="46" xfId="9" applyNumberFormat="1" applyFont="1" applyBorder="1" applyAlignment="1">
      <alignment vertical="top" wrapText="1"/>
    </xf>
    <xf numFmtId="0" fontId="9" fillId="0" borderId="8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9" fillId="0" borderId="6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2" fontId="9" fillId="8" borderId="2" xfId="0" applyNumberFormat="1" applyFont="1" applyFill="1" applyBorder="1" applyAlignment="1">
      <alignment horizontal="center" vertical="center"/>
    </xf>
    <xf numFmtId="2" fontId="9" fillId="8" borderId="3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20" fillId="2" borderId="0" xfId="13" applyNumberFormat="1" applyFont="1" applyFill="1" applyBorder="1" applyAlignment="1">
      <alignment horizontal="left" vertical="top"/>
    </xf>
    <xf numFmtId="2" fontId="81" fillId="2" borderId="0" xfId="13" applyNumberFormat="1" applyFont="1" applyFill="1" applyBorder="1" applyAlignment="1">
      <alignment horizontal="right" vertical="top"/>
    </xf>
    <xf numFmtId="2" fontId="20" fillId="2" borderId="0" xfId="13" applyNumberFormat="1" applyFont="1" applyFill="1" applyBorder="1" applyAlignment="1">
      <alignment horizontal="right" vertical="top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0" fillId="2" borderId="75" xfId="14" applyNumberFormat="1" applyFont="1" applyFill="1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9" xfId="0" applyBorder="1" applyAlignment="1">
      <alignment horizontal="center"/>
    </xf>
    <xf numFmtId="0" fontId="76" fillId="0" borderId="15" xfId="0" applyFont="1" applyBorder="1" applyAlignment="1">
      <alignment horizontal="center" vertical="center" wrapText="1"/>
    </xf>
    <xf numFmtId="0" fontId="76" fillId="0" borderId="20" xfId="0" applyFont="1" applyBorder="1" applyAlignment="1">
      <alignment horizontal="center" vertical="center" wrapText="1"/>
    </xf>
    <xf numFmtId="0" fontId="74" fillId="0" borderId="15" xfId="0" applyFont="1" applyBorder="1" applyAlignment="1">
      <alignment horizontal="center" vertical="center" wrapText="1"/>
    </xf>
    <xf numFmtId="0" fontId="75" fillId="0" borderId="2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0" fillId="2" borderId="0" xfId="14" applyNumberFormat="1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center" vertical="center"/>
    </xf>
    <xf numFmtId="0" fontId="7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49" fontId="32" fillId="2" borderId="29" xfId="7" applyNumberFormat="1" applyFont="1" applyFill="1" applyBorder="1" applyAlignment="1">
      <alignment horizontal="left" vertical="center" wrapText="1"/>
    </xf>
    <xf numFmtId="49" fontId="32" fillId="2" borderId="0" xfId="7" applyNumberFormat="1" applyFont="1" applyFill="1" applyBorder="1" applyAlignment="1">
      <alignment horizontal="left" vertical="center" wrapText="1"/>
    </xf>
    <xf numFmtId="49" fontId="32" fillId="2" borderId="18" xfId="7" applyNumberFormat="1" applyFont="1" applyFill="1" applyBorder="1" applyAlignment="1">
      <alignment horizontal="left" vertical="center" wrapText="1"/>
    </xf>
    <xf numFmtId="0" fontId="52" fillId="4" borderId="29" xfId="7" applyFont="1" applyFill="1" applyBorder="1" applyAlignment="1">
      <alignment horizontal="left" vertical="center"/>
    </xf>
    <xf numFmtId="0" fontId="53" fillId="4" borderId="0" xfId="0" applyFont="1" applyFill="1" applyBorder="1" applyAlignment="1">
      <alignment horizontal="left"/>
    </xf>
    <xf numFmtId="0" fontId="53" fillId="4" borderId="18" xfId="0" applyFont="1" applyFill="1" applyBorder="1" applyAlignment="1">
      <alignment horizontal="left"/>
    </xf>
    <xf numFmtId="0" fontId="53" fillId="4" borderId="29" xfId="0" applyFont="1" applyFill="1" applyBorder="1" applyAlignment="1">
      <alignment horizontal="left"/>
    </xf>
    <xf numFmtId="0" fontId="22" fillId="6" borderId="29" xfId="7" applyFont="1" applyFill="1" applyBorder="1" applyAlignment="1">
      <alignment horizontal="center" vertical="center"/>
    </xf>
    <xf numFmtId="0" fontId="22" fillId="6" borderId="0" xfId="7" applyFont="1" applyFill="1" applyBorder="1" applyAlignment="1">
      <alignment horizontal="center" vertical="center"/>
    </xf>
    <xf numFmtId="0" fontId="22" fillId="6" borderId="18" xfId="7" applyFont="1" applyFill="1" applyBorder="1" applyAlignment="1">
      <alignment horizontal="center" vertical="center"/>
    </xf>
    <xf numFmtId="49" fontId="55" fillId="0" borderId="29" xfId="7" applyNumberFormat="1" applyFont="1" applyFill="1" applyBorder="1" applyAlignment="1">
      <alignment horizontal="center" vertical="center"/>
    </xf>
    <xf numFmtId="49" fontId="55" fillId="0" borderId="0" xfId="7" applyNumberFormat="1" applyFont="1" applyFill="1" applyBorder="1" applyAlignment="1">
      <alignment horizontal="center" vertical="center"/>
    </xf>
    <xf numFmtId="49" fontId="55" fillId="0" borderId="18" xfId="7" applyNumberFormat="1" applyFont="1" applyFill="1" applyBorder="1" applyAlignment="1">
      <alignment horizontal="center" vertical="center"/>
    </xf>
    <xf numFmtId="0" fontId="76" fillId="0" borderId="1" xfId="0" applyFont="1" applyBorder="1" applyAlignment="1">
      <alignment horizontal="center" vertical="center" wrapText="1"/>
    </xf>
    <xf numFmtId="0" fontId="68" fillId="0" borderId="0" xfId="0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/>
    </xf>
    <xf numFmtId="0" fontId="60" fillId="0" borderId="16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wrapText="1"/>
    </xf>
    <xf numFmtId="0" fontId="73" fillId="0" borderId="62" xfId="0" applyFont="1" applyBorder="1" applyAlignment="1">
      <alignment horizontal="center" wrapText="1"/>
    </xf>
    <xf numFmtId="0" fontId="71" fillId="0" borderId="0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7" fillId="3" borderId="39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1" xfId="0" applyFill="1" applyBorder="1"/>
    <xf numFmtId="0" fontId="0" fillId="3" borderId="19" xfId="0" applyFill="1" applyBorder="1"/>
    <xf numFmtId="0" fontId="7" fillId="3" borderId="40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9" fillId="2" borderId="58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62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36" fillId="5" borderId="31" xfId="0" applyFont="1" applyFill="1" applyBorder="1" applyAlignment="1">
      <alignment horizontal="center" vertical="center"/>
    </xf>
    <xf numFmtId="0" fontId="36" fillId="5" borderId="19" xfId="0" applyFont="1" applyFill="1" applyBorder="1" applyAlignment="1">
      <alignment horizontal="center" vertical="center"/>
    </xf>
    <xf numFmtId="0" fontId="0" fillId="3" borderId="32" xfId="0" applyFill="1" applyBorder="1"/>
    <xf numFmtId="0" fontId="0" fillId="3" borderId="33" xfId="0" applyFill="1" applyBorder="1"/>
    <xf numFmtId="0" fontId="17" fillId="0" borderId="39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9" fillId="0" borderId="5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9" fillId="3" borderId="40" xfId="0" applyFont="1" applyFill="1" applyBorder="1" applyAlignment="1">
      <alignment horizontal="center" vertical="center"/>
    </xf>
    <xf numFmtId="0" fontId="80" fillId="3" borderId="32" xfId="0" applyFont="1" applyFill="1" applyBorder="1" applyAlignment="1">
      <alignment horizontal="center" vertical="center"/>
    </xf>
    <xf numFmtId="0" fontId="80" fillId="3" borderId="29" xfId="0" applyFont="1" applyFill="1" applyBorder="1" applyAlignment="1">
      <alignment horizontal="center" vertical="center"/>
    </xf>
    <xf numFmtId="0" fontId="80" fillId="3" borderId="0" xfId="0" applyFont="1" applyFill="1" applyBorder="1" applyAlignment="1">
      <alignment horizontal="center" vertical="center"/>
    </xf>
    <xf numFmtId="0" fontId="80" fillId="3" borderId="39" xfId="0" applyFont="1" applyFill="1" applyBorder="1" applyAlignment="1">
      <alignment horizontal="center" vertical="center"/>
    </xf>
    <xf numFmtId="0" fontId="80" fillId="3" borderId="3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33" fillId="3" borderId="32" xfId="0" applyFont="1" applyFill="1" applyBorder="1" applyAlignment="1">
      <alignment horizontal="left" vertical="center"/>
    </xf>
    <xf numFmtId="0" fontId="33" fillId="3" borderId="33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4" fillId="3" borderId="0" xfId="0" applyFont="1" applyFill="1" applyBorder="1" applyAlignment="1">
      <alignment horizontal="left" vertical="center"/>
    </xf>
    <xf numFmtId="0" fontId="34" fillId="3" borderId="18" xfId="0" applyFont="1" applyFill="1" applyBorder="1" applyAlignment="1">
      <alignment horizontal="left" vertical="center"/>
    </xf>
    <xf numFmtId="0" fontId="35" fillId="3" borderId="0" xfId="0" applyFont="1" applyFill="1" applyBorder="1" applyAlignment="1">
      <alignment horizontal="left" vertical="center"/>
    </xf>
    <xf numFmtId="0" fontId="35" fillId="3" borderId="18" xfId="0" applyFont="1" applyFill="1" applyBorder="1" applyAlignment="1">
      <alignment horizontal="left" vertical="center"/>
    </xf>
    <xf numFmtId="0" fontId="61" fillId="2" borderId="39" xfId="0" applyFont="1" applyFill="1" applyBorder="1" applyAlignment="1">
      <alignment horizontal="center" vertical="center"/>
    </xf>
    <xf numFmtId="0" fontId="61" fillId="2" borderId="31" xfId="0" applyFont="1" applyFill="1" applyBorder="1" applyAlignment="1">
      <alignment horizontal="center" vertical="center"/>
    </xf>
    <xf numFmtId="0" fontId="61" fillId="2" borderId="19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7" fillId="5" borderId="56" xfId="0" applyFont="1" applyFill="1" applyBorder="1" applyAlignment="1">
      <alignment horizontal="center" vertical="center"/>
    </xf>
    <xf numFmtId="0" fontId="7" fillId="5" borderId="51" xfId="0" applyFont="1" applyFill="1" applyBorder="1" applyAlignment="1">
      <alignment horizontal="center" vertical="center"/>
    </xf>
    <xf numFmtId="0" fontId="7" fillId="5" borderId="57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60" fillId="2" borderId="39" xfId="0" applyFont="1" applyFill="1" applyBorder="1" applyAlignment="1">
      <alignment horizontal="center" vertical="center"/>
    </xf>
    <xf numFmtId="0" fontId="60" fillId="2" borderId="31" xfId="0" applyFont="1" applyFill="1" applyBorder="1" applyAlignment="1">
      <alignment horizontal="center" vertical="center"/>
    </xf>
    <xf numFmtId="0" fontId="60" fillId="2" borderId="19" xfId="0" applyFont="1" applyFill="1" applyBorder="1" applyAlignment="1">
      <alignment horizontal="center" vertical="center"/>
    </xf>
    <xf numFmtId="0" fontId="37" fillId="3" borderId="40" xfId="0" applyFont="1" applyFill="1" applyBorder="1" applyAlignment="1">
      <alignment horizontal="center" vertical="center"/>
    </xf>
    <xf numFmtId="0" fontId="37" fillId="3" borderId="32" xfId="0" applyFont="1" applyFill="1" applyBorder="1" applyAlignment="1">
      <alignment horizontal="center" vertical="center"/>
    </xf>
    <xf numFmtId="0" fontId="38" fillId="3" borderId="32" xfId="0" applyFont="1" applyFill="1" applyBorder="1" applyAlignment="1">
      <alignment horizontal="center" vertical="center"/>
    </xf>
    <xf numFmtId="0" fontId="38" fillId="3" borderId="29" xfId="0" applyFont="1" applyFill="1" applyBorder="1" applyAlignment="1">
      <alignment horizontal="center" vertical="center"/>
    </xf>
    <xf numFmtId="0" fontId="38" fillId="3" borderId="0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62" fillId="4" borderId="40" xfId="0" applyFont="1" applyFill="1" applyBorder="1" applyAlignment="1">
      <alignment horizontal="center" vertical="center"/>
    </xf>
    <xf numFmtId="0" fontId="62" fillId="4" borderId="32" xfId="0" applyFont="1" applyFill="1" applyBorder="1" applyAlignment="1">
      <alignment horizontal="center" vertical="center"/>
    </xf>
    <xf numFmtId="0" fontId="62" fillId="4" borderId="33" xfId="0" applyFont="1" applyFill="1" applyBorder="1" applyAlignment="1">
      <alignment horizontal="center" vertical="center"/>
    </xf>
    <xf numFmtId="0" fontId="39" fillId="0" borderId="8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19" xfId="0" applyFont="1" applyBorder="1" applyAlignment="1">
      <alignment horizontal="center"/>
    </xf>
    <xf numFmtId="0" fontId="66" fillId="4" borderId="56" xfId="0" applyFont="1" applyFill="1" applyBorder="1" applyAlignment="1">
      <alignment horizontal="center" vertical="center"/>
    </xf>
    <xf numFmtId="0" fontId="66" fillId="4" borderId="51" xfId="0" applyFont="1" applyFill="1" applyBorder="1" applyAlignment="1">
      <alignment horizontal="center" vertical="center"/>
    </xf>
    <xf numFmtId="0" fontId="66" fillId="4" borderId="57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6" fillId="0" borderId="8" xfId="0" applyFont="1" applyFill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8" fillId="3" borderId="39" xfId="0" applyFont="1" applyFill="1" applyBorder="1" applyAlignment="1">
      <alignment horizontal="center" vertical="center"/>
    </xf>
    <xf numFmtId="0" fontId="38" fillId="3" borderId="31" xfId="0" applyFont="1" applyFill="1" applyBorder="1" applyAlignment="1">
      <alignment horizontal="center" vertical="center"/>
    </xf>
    <xf numFmtId="0" fontId="33" fillId="3" borderId="0" xfId="0" applyFont="1" applyFill="1" applyBorder="1" applyAlignment="1">
      <alignment horizontal="left" vertical="center"/>
    </xf>
    <xf numFmtId="0" fontId="9" fillId="0" borderId="58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33" fillId="3" borderId="18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69" xfId="0" applyFont="1" applyBorder="1" applyAlignment="1">
      <alignment horizontal="center"/>
    </xf>
    <xf numFmtId="0" fontId="9" fillId="0" borderId="70" xfId="0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6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7" fillId="3" borderId="41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56" fillId="3" borderId="43" xfId="0" applyFont="1" applyFill="1" applyBorder="1" applyAlignment="1"/>
    <xf numFmtId="0" fontId="37" fillId="3" borderId="29" xfId="0" applyFont="1" applyFill="1" applyBorder="1" applyAlignment="1">
      <alignment horizontal="center" vertical="center"/>
    </xf>
    <xf numFmtId="0" fontId="37" fillId="3" borderId="0" xfId="0" applyFont="1" applyFill="1" applyBorder="1" applyAlignment="1">
      <alignment horizontal="center" vertical="center"/>
    </xf>
    <xf numFmtId="0" fontId="37" fillId="3" borderId="39" xfId="0" applyFont="1" applyFill="1" applyBorder="1" applyAlignment="1">
      <alignment horizontal="center" vertical="center"/>
    </xf>
    <xf numFmtId="0" fontId="37" fillId="3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63" fillId="6" borderId="41" xfId="0" applyFont="1" applyFill="1" applyBorder="1" applyAlignment="1">
      <alignment horizontal="center" vertical="center"/>
    </xf>
    <xf numFmtId="0" fontId="63" fillId="6" borderId="42" xfId="0" applyFont="1" applyFill="1" applyBorder="1" applyAlignment="1">
      <alignment horizontal="center" vertical="center"/>
    </xf>
    <xf numFmtId="0" fontId="63" fillId="6" borderId="54" xfId="0" applyFont="1" applyFill="1" applyBorder="1" applyAlignment="1">
      <alignment horizontal="center" vertical="center"/>
    </xf>
    <xf numFmtId="0" fontId="64" fillId="6" borderId="43" xfId="0" applyFont="1" applyFill="1" applyBorder="1" applyAlignment="1"/>
    <xf numFmtId="0" fontId="5" fillId="2" borderId="5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19" xfId="0" applyBorder="1" applyAlignment="1">
      <alignment horizontal="left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56" fillId="0" borderId="43" xfId="0" applyFont="1" applyBorder="1" applyAlignment="1"/>
    <xf numFmtId="0" fontId="9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2" xfId="0" applyFont="1" applyBorder="1" applyAlignment="1"/>
    <xf numFmtId="0" fontId="0" fillId="0" borderId="22" xfId="0" applyBorder="1" applyAlignment="1"/>
    <xf numFmtId="0" fontId="12" fillId="0" borderId="10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7" fillId="5" borderId="6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1" xfId="0" applyBorder="1" applyAlignment="1"/>
    <xf numFmtId="0" fontId="0" fillId="0" borderId="57" xfId="0" applyBorder="1" applyAlignment="1"/>
    <xf numFmtId="0" fontId="7" fillId="5" borderId="4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18" xfId="0" applyBorder="1" applyAlignment="1"/>
    <xf numFmtId="0" fontId="0" fillId="0" borderId="19" xfId="0" applyBorder="1" applyAlignment="1"/>
    <xf numFmtId="0" fontId="14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2" borderId="0" xfId="4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6" fillId="2" borderId="0" xfId="4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7" fillId="5" borderId="0" xfId="4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/>
    <xf numFmtId="0" fontId="0" fillId="0" borderId="0" xfId="0" applyBorder="1" applyAlignment="1"/>
    <xf numFmtId="0" fontId="9" fillId="0" borderId="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0" fillId="0" borderId="1" xfId="0" applyBorder="1" applyAlignment="1"/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9" fillId="0" borderId="30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5" fillId="2" borderId="67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60" xfId="0" applyBorder="1" applyAlignment="1">
      <alignment horizontal="center"/>
    </xf>
    <xf numFmtId="0" fontId="5" fillId="2" borderId="68" xfId="0" applyFont="1" applyFill="1" applyBorder="1" applyAlignment="1">
      <alignment horizontal="center" wrapText="1"/>
    </xf>
    <xf numFmtId="0" fontId="65" fillId="0" borderId="31" xfId="0" applyFont="1" applyBorder="1" applyAlignment="1">
      <alignment horizontal="center"/>
    </xf>
    <xf numFmtId="0" fontId="65" fillId="0" borderId="61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0" fillId="0" borderId="5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5" borderId="56" xfId="4" applyFont="1" applyFill="1" applyBorder="1" applyAlignment="1">
      <alignment horizontal="center" vertical="center"/>
    </xf>
    <xf numFmtId="0" fontId="7" fillId="5" borderId="51" xfId="4" applyFont="1" applyFill="1" applyBorder="1" applyAlignment="1">
      <alignment horizontal="center" vertical="center"/>
    </xf>
    <xf numFmtId="0" fontId="7" fillId="5" borderId="57" xfId="4" applyFont="1" applyFill="1" applyBorder="1" applyAlignment="1">
      <alignment horizontal="center" vertical="center"/>
    </xf>
    <xf numFmtId="0" fontId="7" fillId="5" borderId="39" xfId="4" applyFont="1" applyFill="1" applyBorder="1" applyAlignment="1">
      <alignment horizontal="center" vertical="center"/>
    </xf>
    <xf numFmtId="0" fontId="7" fillId="5" borderId="31" xfId="4" applyFont="1" applyFill="1" applyBorder="1" applyAlignment="1">
      <alignment horizontal="center" vertical="center"/>
    </xf>
    <xf numFmtId="0" fontId="7" fillId="5" borderId="19" xfId="4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7" fillId="3" borderId="56" xfId="4" applyFont="1" applyFill="1" applyBorder="1" applyAlignment="1">
      <alignment horizontal="center" vertical="center"/>
    </xf>
    <xf numFmtId="0" fontId="7" fillId="3" borderId="51" xfId="4" applyFont="1" applyFill="1" applyBorder="1" applyAlignment="1">
      <alignment horizontal="center" vertical="center"/>
    </xf>
    <xf numFmtId="0" fontId="7" fillId="3" borderId="57" xfId="4" applyFont="1" applyFill="1" applyBorder="1" applyAlignment="1">
      <alignment horizontal="center" vertical="center"/>
    </xf>
    <xf numFmtId="2" fontId="9" fillId="0" borderId="58" xfId="0" applyNumberFormat="1" applyFont="1" applyFill="1" applyBorder="1" applyAlignment="1">
      <alignment horizontal="center" vertical="center"/>
    </xf>
    <xf numFmtId="2" fontId="9" fillId="0" borderId="22" xfId="0" applyNumberFormat="1" applyFont="1" applyFill="1" applyBorder="1" applyAlignment="1">
      <alignment horizontal="center" vertical="center"/>
    </xf>
    <xf numFmtId="2" fontId="9" fillId="0" borderId="23" xfId="0" applyNumberFormat="1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62" fillId="5" borderId="56" xfId="0" applyFont="1" applyFill="1" applyBorder="1" applyAlignment="1">
      <alignment horizontal="center" vertical="center"/>
    </xf>
    <xf numFmtId="0" fontId="62" fillId="5" borderId="51" xfId="0" applyFont="1" applyFill="1" applyBorder="1" applyAlignment="1">
      <alignment horizontal="center" vertical="center"/>
    </xf>
    <xf numFmtId="0" fontId="62" fillId="5" borderId="57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6" fillId="2" borderId="4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1" fillId="2" borderId="39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36" fillId="5" borderId="56" xfId="0" applyFont="1" applyFill="1" applyBorder="1" applyAlignment="1">
      <alignment horizontal="center" vertical="center"/>
    </xf>
    <xf numFmtId="0" fontId="36" fillId="5" borderId="51" xfId="0" applyFont="1" applyFill="1" applyBorder="1" applyAlignment="1">
      <alignment horizontal="center" vertical="center"/>
    </xf>
    <xf numFmtId="0" fontId="36" fillId="5" borderId="57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62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2" borderId="5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7" borderId="14" xfId="4" applyFont="1" applyFill="1" applyBorder="1" applyAlignment="1">
      <alignment horizontal="center" vertical="top" wrapText="1"/>
    </xf>
    <xf numFmtId="0" fontId="9" fillId="7" borderId="10" xfId="4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6" xfId="0" applyBorder="1"/>
  </cellXfs>
  <cellStyles count="15">
    <cellStyle name="0,0_x000d__x000a_NA_x000d__x000a_" xfId="1"/>
    <cellStyle name="0,0_x000d__x000a_NA_x000d__x000a_ 2" xfId="2"/>
    <cellStyle name="0,0_x000d__x000a_NA_x000d__x000a__Отливы,подоконники" xfId="3"/>
    <cellStyle name="Обычный" xfId="0" builtinId="0"/>
    <cellStyle name="Обычный 2" xfId="4"/>
    <cellStyle name="Обычный 3" xfId="5"/>
    <cellStyle name="Обычный 4" xfId="6"/>
    <cellStyle name="Обычный 5" xfId="12"/>
    <cellStyle name="Обычный_568e6000" xfId="7"/>
    <cellStyle name="Обычный_Комплект. для стеклопакетов" xfId="14"/>
    <cellStyle name="Обычный_Комплектующие" xfId="8"/>
    <cellStyle name="Обычный_Крепеж" xfId="9"/>
    <cellStyle name="Обычный_Распил" xfId="13"/>
    <cellStyle name="Обычный_Цены" xfId="10"/>
    <cellStyle name="Процентный" xfId="11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11" Type="http://schemas.openxmlformats.org/officeDocument/2006/relationships/image" Target="../media/image12.png"/><Relationship Id="rId5" Type="http://schemas.openxmlformats.org/officeDocument/2006/relationships/image" Target="../media/image6.jpeg"/><Relationship Id="rId10" Type="http://schemas.openxmlformats.org/officeDocument/2006/relationships/image" Target="../media/image11.jpeg"/><Relationship Id="rId4" Type="http://schemas.openxmlformats.org/officeDocument/2006/relationships/image" Target="../media/image5.jpeg"/><Relationship Id="rId9" Type="http://schemas.openxmlformats.org/officeDocument/2006/relationships/image" Target="../media/image10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jpeg"/><Relationship Id="rId13" Type="http://schemas.openxmlformats.org/officeDocument/2006/relationships/image" Target="../media/image25.emf"/><Relationship Id="rId18" Type="http://schemas.openxmlformats.org/officeDocument/2006/relationships/image" Target="../media/image30.emf"/><Relationship Id="rId26" Type="http://schemas.openxmlformats.org/officeDocument/2006/relationships/image" Target="../media/image38.jpeg"/><Relationship Id="rId3" Type="http://schemas.openxmlformats.org/officeDocument/2006/relationships/image" Target="../media/image15.jpeg"/><Relationship Id="rId21" Type="http://schemas.openxmlformats.org/officeDocument/2006/relationships/image" Target="../media/image33.emf"/><Relationship Id="rId7" Type="http://schemas.openxmlformats.org/officeDocument/2006/relationships/image" Target="../media/image19.emf"/><Relationship Id="rId12" Type="http://schemas.openxmlformats.org/officeDocument/2006/relationships/image" Target="../media/image24.emf"/><Relationship Id="rId17" Type="http://schemas.openxmlformats.org/officeDocument/2006/relationships/image" Target="../media/image29.emf"/><Relationship Id="rId25" Type="http://schemas.openxmlformats.org/officeDocument/2006/relationships/image" Target="../media/image37.emf"/><Relationship Id="rId2" Type="http://schemas.openxmlformats.org/officeDocument/2006/relationships/image" Target="../media/image14.emf"/><Relationship Id="rId16" Type="http://schemas.openxmlformats.org/officeDocument/2006/relationships/image" Target="../media/image28.png"/><Relationship Id="rId20" Type="http://schemas.openxmlformats.org/officeDocument/2006/relationships/image" Target="../media/image32.emf"/><Relationship Id="rId29" Type="http://schemas.openxmlformats.org/officeDocument/2006/relationships/image" Target="../media/image41.jpeg"/><Relationship Id="rId1" Type="http://schemas.openxmlformats.org/officeDocument/2006/relationships/image" Target="../media/image13.emf"/><Relationship Id="rId6" Type="http://schemas.openxmlformats.org/officeDocument/2006/relationships/image" Target="../media/image18.emf"/><Relationship Id="rId11" Type="http://schemas.openxmlformats.org/officeDocument/2006/relationships/image" Target="../media/image23.jpeg"/><Relationship Id="rId24" Type="http://schemas.openxmlformats.org/officeDocument/2006/relationships/image" Target="../media/image36.emf"/><Relationship Id="rId5" Type="http://schemas.openxmlformats.org/officeDocument/2006/relationships/image" Target="../media/image17.emf"/><Relationship Id="rId15" Type="http://schemas.openxmlformats.org/officeDocument/2006/relationships/image" Target="../media/image27.emf"/><Relationship Id="rId23" Type="http://schemas.openxmlformats.org/officeDocument/2006/relationships/image" Target="../media/image35.emf"/><Relationship Id="rId28" Type="http://schemas.openxmlformats.org/officeDocument/2006/relationships/image" Target="../media/image40.jpeg"/><Relationship Id="rId10" Type="http://schemas.openxmlformats.org/officeDocument/2006/relationships/image" Target="../media/image22.emf"/><Relationship Id="rId19" Type="http://schemas.openxmlformats.org/officeDocument/2006/relationships/image" Target="../media/image31.emf"/><Relationship Id="rId4" Type="http://schemas.openxmlformats.org/officeDocument/2006/relationships/image" Target="../media/image16.jpeg"/><Relationship Id="rId9" Type="http://schemas.openxmlformats.org/officeDocument/2006/relationships/image" Target="../media/image21.emf"/><Relationship Id="rId14" Type="http://schemas.openxmlformats.org/officeDocument/2006/relationships/image" Target="../media/image26.emf"/><Relationship Id="rId22" Type="http://schemas.openxmlformats.org/officeDocument/2006/relationships/image" Target="../media/image34.jpeg"/><Relationship Id="rId27" Type="http://schemas.openxmlformats.org/officeDocument/2006/relationships/image" Target="../media/image39.emf"/><Relationship Id="rId30" Type="http://schemas.openxmlformats.org/officeDocument/2006/relationships/image" Target="../media/image4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12</xdr:row>
      <xdr:rowOff>247650</xdr:rowOff>
    </xdr:from>
    <xdr:to>
      <xdr:col>1</xdr:col>
      <xdr:colOff>1028700</xdr:colOff>
      <xdr:row>15</xdr:row>
      <xdr:rowOff>19050</xdr:rowOff>
    </xdr:to>
    <xdr:pic>
      <xdr:nvPicPr>
        <xdr:cNvPr id="43034" name="Рисунок 1" descr="DSC_00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2724150"/>
          <a:ext cx="90487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200025</xdr:colOff>
      <xdr:row>25</xdr:row>
      <xdr:rowOff>19050</xdr:rowOff>
    </xdr:from>
    <xdr:to>
      <xdr:col>1</xdr:col>
      <xdr:colOff>876300</xdr:colOff>
      <xdr:row>28</xdr:row>
      <xdr:rowOff>76200</xdr:rowOff>
    </xdr:to>
    <xdr:pic>
      <xdr:nvPicPr>
        <xdr:cNvPr id="43035" name="Рисунок 2" descr="s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0550" y="7400925"/>
          <a:ext cx="6762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447675</xdr:colOff>
      <xdr:row>42</xdr:row>
      <xdr:rowOff>161925</xdr:rowOff>
    </xdr:from>
    <xdr:to>
      <xdr:col>1</xdr:col>
      <xdr:colOff>933450</xdr:colOff>
      <xdr:row>45</xdr:row>
      <xdr:rowOff>76200</xdr:rowOff>
    </xdr:to>
    <xdr:pic>
      <xdr:nvPicPr>
        <xdr:cNvPr id="43036" name="Рисунок 3" descr="mp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38200" y="10048875"/>
          <a:ext cx="4857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219075</xdr:colOff>
      <xdr:row>47</xdr:row>
      <xdr:rowOff>228600</xdr:rowOff>
    </xdr:from>
    <xdr:to>
      <xdr:col>1</xdr:col>
      <xdr:colOff>1038225</xdr:colOff>
      <xdr:row>50</xdr:row>
      <xdr:rowOff>200025</xdr:rowOff>
    </xdr:to>
    <xdr:pic>
      <xdr:nvPicPr>
        <xdr:cNvPr id="43037" name="Рисунок 4" descr="mf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11191875"/>
          <a:ext cx="81915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55</xdr:row>
      <xdr:rowOff>28575</xdr:rowOff>
    </xdr:from>
    <xdr:to>
      <xdr:col>1</xdr:col>
      <xdr:colOff>876300</xdr:colOff>
      <xdr:row>57</xdr:row>
      <xdr:rowOff>121754</xdr:rowOff>
    </xdr:to>
    <xdr:pic>
      <xdr:nvPicPr>
        <xdr:cNvPr id="43038" name="Рисунок 5" descr="СТ_0164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23900" y="13220700"/>
          <a:ext cx="542925" cy="4170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59</xdr:row>
      <xdr:rowOff>28575</xdr:rowOff>
    </xdr:from>
    <xdr:to>
      <xdr:col>1</xdr:col>
      <xdr:colOff>1123950</xdr:colOff>
      <xdr:row>62</xdr:row>
      <xdr:rowOff>142875</xdr:rowOff>
    </xdr:to>
    <xdr:pic>
      <xdr:nvPicPr>
        <xdr:cNvPr id="43039" name="Рисунок 6" descr="мфтс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33400" y="13544550"/>
          <a:ext cx="98107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361950</xdr:colOff>
      <xdr:row>52</xdr:row>
      <xdr:rowOff>123825</xdr:rowOff>
    </xdr:from>
    <xdr:to>
      <xdr:col>1</xdr:col>
      <xdr:colOff>895350</xdr:colOff>
      <xdr:row>54</xdr:row>
      <xdr:rowOff>9525</xdr:rowOff>
    </xdr:to>
    <xdr:pic>
      <xdr:nvPicPr>
        <xdr:cNvPr id="43040" name="Рисунок 7" descr="С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52475" y="12363450"/>
          <a:ext cx="5334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33</xdr:row>
      <xdr:rowOff>171450</xdr:rowOff>
    </xdr:from>
    <xdr:to>
      <xdr:col>1</xdr:col>
      <xdr:colOff>853678</xdr:colOff>
      <xdr:row>35</xdr:row>
      <xdr:rowOff>0</xdr:rowOff>
    </xdr:to>
    <xdr:pic>
      <xdr:nvPicPr>
        <xdr:cNvPr id="43041" name="Рисунок 8" descr="COCOband--150x112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19125" y="8820150"/>
          <a:ext cx="625078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466725</xdr:colOff>
      <xdr:row>69</xdr:row>
      <xdr:rowOff>57150</xdr:rowOff>
    </xdr:from>
    <xdr:to>
      <xdr:col>1</xdr:col>
      <xdr:colOff>942975</xdr:colOff>
      <xdr:row>70</xdr:row>
      <xdr:rowOff>381000</xdr:rowOff>
    </xdr:to>
    <xdr:pic>
      <xdr:nvPicPr>
        <xdr:cNvPr id="43042" name="Рисунок 9" descr="838ae9f58c97718d0bfc735778e4819c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857250" y="14382750"/>
          <a:ext cx="4762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18</xdr:row>
      <xdr:rowOff>495300</xdr:rowOff>
    </xdr:from>
    <xdr:to>
      <xdr:col>1</xdr:col>
      <xdr:colOff>1047750</xdr:colOff>
      <xdr:row>20</xdr:row>
      <xdr:rowOff>114300</xdr:rowOff>
    </xdr:to>
    <xdr:pic>
      <xdr:nvPicPr>
        <xdr:cNvPr id="43043" name="Рисунок 10" descr="псул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19125" y="4914900"/>
          <a:ext cx="81915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304800</xdr:rowOff>
    </xdr:to>
    <xdr:sp macro="" textlink="">
      <xdr:nvSpPr>
        <xdr:cNvPr id="43044" name="AutoShape 1024" descr="imap://Victoria_Bobovnikova%40t-res%2Eru@imap.yandex.com:993/fetch%3EUID%3E/INBOX%3E1917?part=1.2&amp;type=image/jpeg&amp;filename=liplent-o.jpg"/>
        <xdr:cNvSpPr>
          <a:spLocks noChangeAspect="1" noChangeArrowheads="1"/>
        </xdr:cNvSpPr>
      </xdr:nvSpPr>
      <xdr:spPr bwMode="auto">
        <a:xfrm>
          <a:off x="390525" y="87915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247650</xdr:colOff>
      <xdr:row>35</xdr:row>
      <xdr:rowOff>323850</xdr:rowOff>
    </xdr:from>
    <xdr:to>
      <xdr:col>1</xdr:col>
      <xdr:colOff>1078672</xdr:colOff>
      <xdr:row>37</xdr:row>
      <xdr:rowOff>285750</xdr:rowOff>
    </xdr:to>
    <xdr:pic>
      <xdr:nvPicPr>
        <xdr:cNvPr id="43045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8175" y="8924925"/>
          <a:ext cx="831022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15</xdr:row>
      <xdr:rowOff>114300</xdr:rowOff>
    </xdr:from>
    <xdr:to>
      <xdr:col>1</xdr:col>
      <xdr:colOff>1343025</xdr:colOff>
      <xdr:row>17</xdr:row>
      <xdr:rowOff>66675</xdr:rowOff>
    </xdr:to>
    <xdr:pic>
      <xdr:nvPicPr>
        <xdr:cNvPr id="41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3305175"/>
          <a:ext cx="11049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161925</xdr:colOff>
      <xdr:row>32</xdr:row>
      <xdr:rowOff>47625</xdr:rowOff>
    </xdr:from>
    <xdr:to>
      <xdr:col>1</xdr:col>
      <xdr:colOff>1466850</xdr:colOff>
      <xdr:row>34</xdr:row>
      <xdr:rowOff>95250</xdr:rowOff>
    </xdr:to>
    <xdr:pic>
      <xdr:nvPicPr>
        <xdr:cNvPr id="41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450" y="5181600"/>
          <a:ext cx="13049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43</xdr:row>
      <xdr:rowOff>95250</xdr:rowOff>
    </xdr:from>
    <xdr:to>
      <xdr:col>1</xdr:col>
      <xdr:colOff>1247775</xdr:colOff>
      <xdr:row>48</xdr:row>
      <xdr:rowOff>0</xdr:rowOff>
    </xdr:to>
    <xdr:pic>
      <xdr:nvPicPr>
        <xdr:cNvPr id="41964" name="Рисунок 3" descr="КВE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5" y="6381750"/>
          <a:ext cx="113347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52</xdr:row>
      <xdr:rowOff>152400</xdr:rowOff>
    </xdr:from>
    <xdr:to>
      <xdr:col>1</xdr:col>
      <xdr:colOff>1333500</xdr:colOff>
      <xdr:row>53</xdr:row>
      <xdr:rowOff>123825</xdr:rowOff>
    </xdr:to>
    <xdr:pic>
      <xdr:nvPicPr>
        <xdr:cNvPr id="41965" name="Рисунок 4" descr="рехау пов.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3400" y="7572375"/>
          <a:ext cx="11906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59</xdr:row>
      <xdr:rowOff>28575</xdr:rowOff>
    </xdr:from>
    <xdr:to>
      <xdr:col>1</xdr:col>
      <xdr:colOff>1343025</xdr:colOff>
      <xdr:row>60</xdr:row>
      <xdr:rowOff>142875</xdr:rowOff>
    </xdr:to>
    <xdr:pic>
      <xdr:nvPicPr>
        <xdr:cNvPr id="4196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8175" y="9467850"/>
          <a:ext cx="10953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64</xdr:row>
      <xdr:rowOff>123825</xdr:rowOff>
    </xdr:from>
    <xdr:to>
      <xdr:col>1</xdr:col>
      <xdr:colOff>1371600</xdr:colOff>
      <xdr:row>66</xdr:row>
      <xdr:rowOff>19050</xdr:rowOff>
    </xdr:to>
    <xdr:pic>
      <xdr:nvPicPr>
        <xdr:cNvPr id="4196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57225" y="10620375"/>
          <a:ext cx="11049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219075</xdr:colOff>
      <xdr:row>98</xdr:row>
      <xdr:rowOff>47625</xdr:rowOff>
    </xdr:from>
    <xdr:to>
      <xdr:col>1</xdr:col>
      <xdr:colOff>1352550</xdr:colOff>
      <xdr:row>99</xdr:row>
      <xdr:rowOff>76200</xdr:rowOff>
    </xdr:to>
    <xdr:pic>
      <xdr:nvPicPr>
        <xdr:cNvPr id="4196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9600" y="15201900"/>
          <a:ext cx="11334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619125</xdr:colOff>
      <xdr:row>109</xdr:row>
      <xdr:rowOff>47625</xdr:rowOff>
    </xdr:from>
    <xdr:to>
      <xdr:col>1</xdr:col>
      <xdr:colOff>857250</xdr:colOff>
      <xdr:row>109</xdr:row>
      <xdr:rowOff>276225</xdr:rowOff>
    </xdr:to>
    <xdr:pic>
      <xdr:nvPicPr>
        <xdr:cNvPr id="41969" name="Рисунок 11" descr="заглушка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09650" y="16516350"/>
          <a:ext cx="238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131</xdr:row>
      <xdr:rowOff>19050</xdr:rowOff>
    </xdr:from>
    <xdr:to>
      <xdr:col>1</xdr:col>
      <xdr:colOff>1295400</xdr:colOff>
      <xdr:row>133</xdr:row>
      <xdr:rowOff>57150</xdr:rowOff>
    </xdr:to>
    <xdr:pic>
      <xdr:nvPicPr>
        <xdr:cNvPr id="4197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23900" y="17678400"/>
          <a:ext cx="9620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361950</xdr:colOff>
      <xdr:row>145</xdr:row>
      <xdr:rowOff>142875</xdr:rowOff>
    </xdr:from>
    <xdr:to>
      <xdr:col>1</xdr:col>
      <xdr:colOff>1171575</xdr:colOff>
      <xdr:row>148</xdr:row>
      <xdr:rowOff>85725</xdr:rowOff>
    </xdr:to>
    <xdr:pic>
      <xdr:nvPicPr>
        <xdr:cNvPr id="41971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52475" y="19259550"/>
          <a:ext cx="8096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304800</xdr:colOff>
      <xdr:row>160</xdr:row>
      <xdr:rowOff>114300</xdr:rowOff>
    </xdr:from>
    <xdr:to>
      <xdr:col>1</xdr:col>
      <xdr:colOff>1228725</xdr:colOff>
      <xdr:row>165</xdr:row>
      <xdr:rowOff>38100</xdr:rowOff>
    </xdr:to>
    <xdr:pic>
      <xdr:nvPicPr>
        <xdr:cNvPr id="41972" name="Рисунок 20" descr="пр 2.jp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" y="20850225"/>
          <a:ext cx="92392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281</xdr:row>
      <xdr:rowOff>57150</xdr:rowOff>
    </xdr:from>
    <xdr:to>
      <xdr:col>1</xdr:col>
      <xdr:colOff>1285875</xdr:colOff>
      <xdr:row>282</xdr:row>
      <xdr:rowOff>142875</xdr:rowOff>
    </xdr:to>
    <xdr:pic>
      <xdr:nvPicPr>
        <xdr:cNvPr id="4197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61975" y="35318700"/>
          <a:ext cx="11144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83</xdr:row>
      <xdr:rowOff>533400</xdr:rowOff>
    </xdr:from>
    <xdr:to>
      <xdr:col>1</xdr:col>
      <xdr:colOff>1038225</xdr:colOff>
      <xdr:row>85</xdr:row>
      <xdr:rowOff>0</xdr:rowOff>
    </xdr:to>
    <xdr:pic>
      <xdr:nvPicPr>
        <xdr:cNvPr id="41974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04825" y="16211550"/>
          <a:ext cx="9144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81</xdr:row>
      <xdr:rowOff>495300</xdr:rowOff>
    </xdr:from>
    <xdr:to>
      <xdr:col>1</xdr:col>
      <xdr:colOff>1133475</xdr:colOff>
      <xdr:row>82</xdr:row>
      <xdr:rowOff>200025</xdr:rowOff>
    </xdr:to>
    <xdr:pic>
      <xdr:nvPicPr>
        <xdr:cNvPr id="41975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38175" y="15468600"/>
          <a:ext cx="8763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323850</xdr:colOff>
      <xdr:row>75</xdr:row>
      <xdr:rowOff>133350</xdr:rowOff>
    </xdr:from>
    <xdr:to>
      <xdr:col>1</xdr:col>
      <xdr:colOff>1209675</xdr:colOff>
      <xdr:row>77</xdr:row>
      <xdr:rowOff>114300</xdr:rowOff>
    </xdr:to>
    <xdr:pic>
      <xdr:nvPicPr>
        <xdr:cNvPr id="41976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11658600"/>
          <a:ext cx="885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209550</xdr:colOff>
      <xdr:row>91</xdr:row>
      <xdr:rowOff>57150</xdr:rowOff>
    </xdr:from>
    <xdr:to>
      <xdr:col>1</xdr:col>
      <xdr:colOff>1190625</xdr:colOff>
      <xdr:row>92</xdr:row>
      <xdr:rowOff>114300</xdr:rowOff>
    </xdr:to>
    <xdr:pic>
      <xdr:nvPicPr>
        <xdr:cNvPr id="41977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0075" y="13992225"/>
          <a:ext cx="981075" cy="2476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186</xdr:row>
      <xdr:rowOff>133350</xdr:rowOff>
    </xdr:from>
    <xdr:to>
      <xdr:col>1</xdr:col>
      <xdr:colOff>1276350</xdr:colOff>
      <xdr:row>188</xdr:row>
      <xdr:rowOff>66675</xdr:rowOff>
    </xdr:to>
    <xdr:pic>
      <xdr:nvPicPr>
        <xdr:cNvPr id="41978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42925" y="24269700"/>
          <a:ext cx="1123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216</xdr:row>
      <xdr:rowOff>142875</xdr:rowOff>
    </xdr:from>
    <xdr:to>
      <xdr:col>1</xdr:col>
      <xdr:colOff>1362075</xdr:colOff>
      <xdr:row>219</xdr:row>
      <xdr:rowOff>38100</xdr:rowOff>
    </xdr:to>
    <xdr:pic>
      <xdr:nvPicPr>
        <xdr:cNvPr id="41979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66750" y="27822525"/>
          <a:ext cx="10858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242</xdr:row>
      <xdr:rowOff>85725</xdr:rowOff>
    </xdr:from>
    <xdr:to>
      <xdr:col>1</xdr:col>
      <xdr:colOff>1190625</xdr:colOff>
      <xdr:row>244</xdr:row>
      <xdr:rowOff>28575</xdr:rowOff>
    </xdr:to>
    <xdr:pic>
      <xdr:nvPicPr>
        <xdr:cNvPr id="41980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81025" y="30203775"/>
          <a:ext cx="10001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876300</xdr:colOff>
      <xdr:row>269</xdr:row>
      <xdr:rowOff>104775</xdr:rowOff>
    </xdr:from>
    <xdr:to>
      <xdr:col>1</xdr:col>
      <xdr:colOff>1352550</xdr:colOff>
      <xdr:row>269</xdr:row>
      <xdr:rowOff>523875</xdr:rowOff>
    </xdr:to>
    <xdr:pic>
      <xdr:nvPicPr>
        <xdr:cNvPr id="41981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57300" y="54063900"/>
          <a:ext cx="4762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269</xdr:row>
      <xdr:rowOff>95250</xdr:rowOff>
    </xdr:from>
    <xdr:to>
      <xdr:col>1</xdr:col>
      <xdr:colOff>657225</xdr:colOff>
      <xdr:row>270</xdr:row>
      <xdr:rowOff>9525</xdr:rowOff>
    </xdr:to>
    <xdr:pic>
      <xdr:nvPicPr>
        <xdr:cNvPr id="41982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52450" y="54054375"/>
          <a:ext cx="4857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54</xdr:row>
      <xdr:rowOff>28575</xdr:rowOff>
    </xdr:from>
    <xdr:to>
      <xdr:col>1</xdr:col>
      <xdr:colOff>1304925</xdr:colOff>
      <xdr:row>56</xdr:row>
      <xdr:rowOff>28575</xdr:rowOff>
    </xdr:to>
    <xdr:pic>
      <xdr:nvPicPr>
        <xdr:cNvPr id="41983" name="Рисунок 23" descr="275.jpg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533400" y="8115300"/>
          <a:ext cx="11620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61</xdr:row>
      <xdr:rowOff>85725</xdr:rowOff>
    </xdr:from>
    <xdr:to>
      <xdr:col>1</xdr:col>
      <xdr:colOff>1285875</xdr:colOff>
      <xdr:row>61</xdr:row>
      <xdr:rowOff>304800</xdr:rowOff>
    </xdr:to>
    <xdr:pic>
      <xdr:nvPicPr>
        <xdr:cNvPr id="44032" name="Picture 5091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47700" y="9848850"/>
          <a:ext cx="1028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304800</xdr:colOff>
      <xdr:row>103</xdr:row>
      <xdr:rowOff>76200</xdr:rowOff>
    </xdr:from>
    <xdr:to>
      <xdr:col>1</xdr:col>
      <xdr:colOff>1104900</xdr:colOff>
      <xdr:row>103</xdr:row>
      <xdr:rowOff>228600</xdr:rowOff>
    </xdr:to>
    <xdr:pic>
      <xdr:nvPicPr>
        <xdr:cNvPr id="44033" name="Picture 5115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95325" y="16040100"/>
          <a:ext cx="8001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438150</xdr:colOff>
      <xdr:row>274</xdr:row>
      <xdr:rowOff>47625</xdr:rowOff>
    </xdr:from>
    <xdr:to>
      <xdr:col>1</xdr:col>
      <xdr:colOff>1238250</xdr:colOff>
      <xdr:row>275</xdr:row>
      <xdr:rowOff>200025</xdr:rowOff>
    </xdr:to>
    <xdr:pic>
      <xdr:nvPicPr>
        <xdr:cNvPr id="44034" name="Picture 5116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819150" y="47215425"/>
          <a:ext cx="8001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209550</xdr:colOff>
      <xdr:row>232</xdr:row>
      <xdr:rowOff>85725</xdr:rowOff>
    </xdr:from>
    <xdr:to>
      <xdr:col>1</xdr:col>
      <xdr:colOff>1390650</xdr:colOff>
      <xdr:row>234</xdr:row>
      <xdr:rowOff>190500</xdr:rowOff>
    </xdr:to>
    <xdr:pic>
      <xdr:nvPicPr>
        <xdr:cNvPr id="44035" name="Рисунок 31" descr="саморез гипс-дерево черный.JPG"/>
        <xdr:cNvPicPr>
          <a:picLocks noChangeAspect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0075" y="29203650"/>
          <a:ext cx="11811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438150</xdr:colOff>
      <xdr:row>248</xdr:row>
      <xdr:rowOff>161925</xdr:rowOff>
    </xdr:from>
    <xdr:to>
      <xdr:col>1</xdr:col>
      <xdr:colOff>1238250</xdr:colOff>
      <xdr:row>249</xdr:row>
      <xdr:rowOff>200025</xdr:rowOff>
    </xdr:to>
    <xdr:pic>
      <xdr:nvPicPr>
        <xdr:cNvPr id="44036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828675" y="31413450"/>
          <a:ext cx="8001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254</xdr:row>
      <xdr:rowOff>219075</xdr:rowOff>
    </xdr:from>
    <xdr:to>
      <xdr:col>1</xdr:col>
      <xdr:colOff>1152525</xdr:colOff>
      <xdr:row>256</xdr:row>
      <xdr:rowOff>38100</xdr:rowOff>
    </xdr:to>
    <xdr:pic>
      <xdr:nvPicPr>
        <xdr:cNvPr id="44037" name="Рисунок 28" descr="скачанные файлы.jpg"/>
        <xdr:cNvPicPr>
          <a:picLocks noChangeAspect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523875" y="45910500"/>
          <a:ext cx="10096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208</xdr:row>
      <xdr:rowOff>76200</xdr:rowOff>
    </xdr:from>
    <xdr:to>
      <xdr:col>1</xdr:col>
      <xdr:colOff>1269374</xdr:colOff>
      <xdr:row>210</xdr:row>
      <xdr:rowOff>200025</xdr:rowOff>
    </xdr:to>
    <xdr:pic>
      <xdr:nvPicPr>
        <xdr:cNvPr id="30" name="Рисунок 29" descr="Заглушки на шуруп Element.jp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657225" y="36280725"/>
          <a:ext cx="993149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323851</xdr:rowOff>
    </xdr:from>
    <xdr:to>
      <xdr:col>1</xdr:col>
      <xdr:colOff>1514475</xdr:colOff>
      <xdr:row>89</xdr:row>
      <xdr:rowOff>76201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7675" y="16640176"/>
          <a:ext cx="1447800" cy="1085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CTOR~1.TR\AppData\Local\Temp\&#1055;&#1054;&#1044;&#1054;&#1050;&#1054;&#1053;&#1053;&#1048;&#1050;&#1048;\MOELLER\MOELLER_&#1062;&#1045;&#1053;&#1067;\Moeller_&#1094;&#1077;&#1085;&#10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g\&#1086;&#1090;&#1076;%20&#1052;&#1072;&#1088;&#1082;&#1077;&#1090;&#1080;&#1085;&#1075;&#1072;\&#1054;&#1050;&#1053;&#1040;\&#1054;&#1050;&#1053;&#1040;_&#1058;&#1052;&#1062;\&#1055;&#1056;&#1040;&#1049;&#1057;&#1067;\&#1050;&#1086;&#1087;&#1080;&#1103;%20&#1055;&#1088;&#1072;&#1081;&#1089;%20&#1076;&#1077;&#1081;&#1089;&#1090;&#1074;&#1091;&#1077;&#1090;%20&#1089;%2014.03.16-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Прайс_1С"/>
      <sheetName val="Остатки"/>
      <sheetName val="Таблица свойств"/>
      <sheetName val="Лист1"/>
      <sheetName val="Сертификаты"/>
      <sheetName val="Рейтинг"/>
      <sheetName val="Свойства"/>
      <sheetName val="Цены"/>
      <sheetName val="Конкуренты"/>
      <sheetName val="Средняя себестоимость"/>
      <sheetName val="Расчет себестоимост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I1" t="str">
            <v>На дату: 13.04.09</v>
          </cell>
        </row>
        <row r="2">
          <cell r="C2" t="str">
            <v>Свойство 1</v>
          </cell>
          <cell r="D2" t="str">
            <v>Свойство 2</v>
          </cell>
          <cell r="E2" t="str">
            <v>Свойство 3</v>
          </cell>
          <cell r="F2" t="str">
            <v>Свойство 4</v>
          </cell>
          <cell r="L2">
            <v>39600</v>
          </cell>
          <cell r="M2">
            <v>39600</v>
          </cell>
          <cell r="N2">
            <v>39845</v>
          </cell>
          <cell r="O2">
            <v>39845</v>
          </cell>
          <cell r="P2">
            <v>39600</v>
          </cell>
          <cell r="Q2">
            <v>39600</v>
          </cell>
        </row>
        <row r="3">
          <cell r="C3" t="str">
            <v>Артикул</v>
          </cell>
          <cell r="D3" t="str">
            <v>Код</v>
          </cell>
          <cell r="E3" t="str">
            <v>Ширина</v>
          </cell>
          <cell r="F3" t="str">
            <v>Высота</v>
          </cell>
          <cell r="G3" t="str">
            <v>Размер</v>
          </cell>
          <cell r="H3" t="str">
            <v>АВСО за 2008</v>
          </cell>
          <cell r="I3" t="str">
            <v>Остатки</v>
          </cell>
          <cell r="J3" t="str">
            <v>Акции</v>
          </cell>
          <cell r="K3" t="str">
            <v>Опции</v>
          </cell>
          <cell r="L3" t="str">
            <v>Скидки, Германия</v>
          </cell>
          <cell r="M3" t="str">
            <v>Скидка за предопл., Германия</v>
          </cell>
          <cell r="N3" t="str">
            <v>Цена поставщ., Москва, евро</v>
          </cell>
          <cell r="O3" t="str">
            <v>Закупочные Москва, с НДС, евро</v>
          </cell>
          <cell r="P3" t="str">
            <v>Цены поставщ., Германия, евро</v>
          </cell>
          <cell r="Q3" t="str">
            <v>Закупочные текущ, Германия, евро</v>
          </cell>
        </row>
        <row r="4">
          <cell r="C4" t="str">
            <v>MOE0031.06</v>
          </cell>
          <cell r="D4" t="str">
            <v>MOE0031.06</v>
          </cell>
          <cell r="E4">
            <v>0.15</v>
          </cell>
          <cell r="F4">
            <v>0.03</v>
          </cell>
          <cell r="G4" t="str">
            <v>0,03 Х 0,15</v>
          </cell>
          <cell r="H4" t="str">
            <v>BABA</v>
          </cell>
          <cell r="I4">
            <v>516</v>
          </cell>
          <cell r="L4">
            <v>43.2</v>
          </cell>
          <cell r="M4">
            <v>5</v>
          </cell>
          <cell r="N4">
            <v>4.49</v>
          </cell>
          <cell r="O4">
            <v>5.3</v>
          </cell>
          <cell r="P4">
            <v>8.44</v>
          </cell>
          <cell r="Q4">
            <v>4.55</v>
          </cell>
        </row>
        <row r="5">
          <cell r="C5" t="str">
            <v>MOE0031.08</v>
          </cell>
          <cell r="D5" t="str">
            <v>MOE0031.08</v>
          </cell>
          <cell r="E5">
            <v>0.15</v>
          </cell>
          <cell r="F5">
            <v>0.03</v>
          </cell>
          <cell r="G5" t="str">
            <v>0,03 Х 0,15</v>
          </cell>
          <cell r="H5" t="str">
            <v>CCCB</v>
          </cell>
          <cell r="I5">
            <v>450</v>
          </cell>
          <cell r="L5">
            <v>43.2</v>
          </cell>
          <cell r="M5">
            <v>5</v>
          </cell>
          <cell r="N5">
            <v>4.54</v>
          </cell>
          <cell r="O5">
            <v>5.36</v>
          </cell>
          <cell r="P5">
            <v>8.44</v>
          </cell>
          <cell r="Q5">
            <v>4.55</v>
          </cell>
        </row>
        <row r="6">
          <cell r="C6" t="str">
            <v>MOE0032.06</v>
          </cell>
          <cell r="D6" t="str">
            <v>MOE0032.06</v>
          </cell>
          <cell r="E6">
            <v>0.2</v>
          </cell>
          <cell r="F6">
            <v>0.03</v>
          </cell>
          <cell r="G6" t="str">
            <v>0,03 Х 0,2</v>
          </cell>
          <cell r="H6" t="str">
            <v>AABA</v>
          </cell>
          <cell r="I6">
            <v>1290</v>
          </cell>
          <cell r="L6">
            <v>43.2</v>
          </cell>
          <cell r="M6">
            <v>5</v>
          </cell>
          <cell r="N6">
            <v>5.23</v>
          </cell>
          <cell r="O6">
            <v>6.17</v>
          </cell>
          <cell r="P6">
            <v>9.61</v>
          </cell>
          <cell r="Q6">
            <v>5.19</v>
          </cell>
        </row>
        <row r="7">
          <cell r="C7" t="str">
            <v xml:space="preserve"> </v>
          </cell>
          <cell r="D7" t="str">
            <v xml:space="preserve"> </v>
          </cell>
          <cell r="E7">
            <v>0.2</v>
          </cell>
          <cell r="F7">
            <v>0.03</v>
          </cell>
          <cell r="G7" t="str">
            <v>0,03 Х 0,2</v>
          </cell>
          <cell r="H7" t="str">
            <v>CCCC</v>
          </cell>
          <cell r="I7">
            <v>684.4</v>
          </cell>
          <cell r="K7" t="str">
            <v>ликв</v>
          </cell>
          <cell r="O7">
            <v>0</v>
          </cell>
          <cell r="P7">
            <v>0</v>
          </cell>
          <cell r="Q7">
            <v>0</v>
          </cell>
        </row>
        <row r="8">
          <cell r="C8" t="str">
            <v>MOL0027.09</v>
          </cell>
          <cell r="D8" t="str">
            <v>MOL0027.09</v>
          </cell>
          <cell r="E8">
            <v>0.2</v>
          </cell>
          <cell r="F8">
            <v>0.03</v>
          </cell>
          <cell r="G8" t="str">
            <v>0,03 Х 0,2</v>
          </cell>
          <cell r="H8" t="str">
            <v>BBCA</v>
          </cell>
          <cell r="I8">
            <v>240</v>
          </cell>
          <cell r="L8">
            <v>43.2</v>
          </cell>
          <cell r="M8">
            <v>5</v>
          </cell>
          <cell r="N8">
            <v>5.91</v>
          </cell>
          <cell r="O8">
            <v>6.97</v>
          </cell>
          <cell r="P8">
            <v>9.61</v>
          </cell>
          <cell r="Q8">
            <v>5.19</v>
          </cell>
        </row>
        <row r="9">
          <cell r="C9" t="str">
            <v>MOL0027.09</v>
          </cell>
          <cell r="D9" t="str">
            <v>MOL0027.09</v>
          </cell>
          <cell r="E9">
            <v>0.2</v>
          </cell>
          <cell r="F9">
            <v>0.03</v>
          </cell>
          <cell r="G9" t="str">
            <v>0,03 Х 0,2</v>
          </cell>
          <cell r="H9" t="str">
            <v>CCCB</v>
          </cell>
          <cell r="I9">
            <v>198</v>
          </cell>
          <cell r="L9">
            <v>43.2</v>
          </cell>
          <cell r="M9">
            <v>5</v>
          </cell>
          <cell r="N9">
            <v>5.91</v>
          </cell>
          <cell r="O9">
            <v>6.97</v>
          </cell>
          <cell r="P9">
            <v>9.61</v>
          </cell>
          <cell r="Q9">
            <v>5.19</v>
          </cell>
        </row>
        <row r="10">
          <cell r="C10" t="str">
            <v>MOE0032.08</v>
          </cell>
          <cell r="D10" t="str">
            <v>MOE0032.08</v>
          </cell>
          <cell r="E10">
            <v>0.2</v>
          </cell>
          <cell r="F10">
            <v>0.03</v>
          </cell>
          <cell r="G10" t="str">
            <v>0,03 Х 0,2</v>
          </cell>
          <cell r="H10" t="str">
            <v>BBCA</v>
          </cell>
          <cell r="I10">
            <v>402</v>
          </cell>
          <cell r="L10">
            <v>43.2</v>
          </cell>
          <cell r="M10">
            <v>5</v>
          </cell>
          <cell r="N10">
            <v>5.27</v>
          </cell>
          <cell r="O10">
            <v>6.22</v>
          </cell>
          <cell r="P10">
            <v>9.61</v>
          </cell>
          <cell r="Q10">
            <v>5.19</v>
          </cell>
        </row>
        <row r="11">
          <cell r="C11" t="str">
            <v xml:space="preserve"> </v>
          </cell>
          <cell r="D11" t="str">
            <v xml:space="preserve"> </v>
          </cell>
          <cell r="E11">
            <v>0.2</v>
          </cell>
          <cell r="F11">
            <v>0.03</v>
          </cell>
          <cell r="G11" t="str">
            <v>0,03 Х 0,2</v>
          </cell>
          <cell r="H11" t="str">
            <v>CBCA</v>
          </cell>
          <cell r="I11">
            <v>342</v>
          </cell>
          <cell r="L11">
            <v>43.2</v>
          </cell>
          <cell r="M11">
            <v>5</v>
          </cell>
          <cell r="N11">
            <v>5.91</v>
          </cell>
          <cell r="O11">
            <v>6.97</v>
          </cell>
          <cell r="P11">
            <v>9.61</v>
          </cell>
          <cell r="Q11">
            <v>5.19</v>
          </cell>
        </row>
        <row r="12">
          <cell r="C12" t="str">
            <v>MOE0033.06</v>
          </cell>
          <cell r="D12" t="str">
            <v>MOE0033.06</v>
          </cell>
          <cell r="E12">
            <v>0.25</v>
          </cell>
          <cell r="F12">
            <v>0.03</v>
          </cell>
          <cell r="G12" t="str">
            <v>0,03 Х 0,25</v>
          </cell>
          <cell r="H12" t="str">
            <v>AABA</v>
          </cell>
          <cell r="I12">
            <v>1008</v>
          </cell>
          <cell r="L12">
            <v>43.2</v>
          </cell>
          <cell r="M12">
            <v>5</v>
          </cell>
          <cell r="N12">
            <v>6.25</v>
          </cell>
          <cell r="O12">
            <v>7.38</v>
          </cell>
          <cell r="P12">
            <v>11.51</v>
          </cell>
          <cell r="Q12">
            <v>6.21</v>
          </cell>
        </row>
        <row r="13">
          <cell r="C13" t="str">
            <v xml:space="preserve"> </v>
          </cell>
          <cell r="D13" t="str">
            <v xml:space="preserve"> </v>
          </cell>
          <cell r="E13">
            <v>0.25</v>
          </cell>
          <cell r="F13">
            <v>0.03</v>
          </cell>
          <cell r="G13" t="str">
            <v>0,03 Х 0,25</v>
          </cell>
          <cell r="H13" t="str">
            <v>OOOO</v>
          </cell>
          <cell r="I13" t="e">
            <v>#N/A</v>
          </cell>
          <cell r="K13" t="str">
            <v>в архив</v>
          </cell>
          <cell r="O13">
            <v>0</v>
          </cell>
          <cell r="P13">
            <v>0</v>
          </cell>
          <cell r="Q13">
            <v>0</v>
          </cell>
        </row>
        <row r="14">
          <cell r="C14" t="str">
            <v>MOL0027.09</v>
          </cell>
          <cell r="D14" t="str">
            <v>MOL0027.09</v>
          </cell>
          <cell r="E14">
            <v>0.25</v>
          </cell>
          <cell r="F14">
            <v>0.03</v>
          </cell>
          <cell r="G14" t="str">
            <v>0,03 Х 0,25</v>
          </cell>
          <cell r="H14" t="str">
            <v>BBCA</v>
          </cell>
          <cell r="I14">
            <v>270</v>
          </cell>
          <cell r="L14">
            <v>43.2</v>
          </cell>
          <cell r="M14">
            <v>5</v>
          </cell>
          <cell r="N14">
            <v>7.1</v>
          </cell>
          <cell r="O14">
            <v>8.3800000000000008</v>
          </cell>
          <cell r="P14">
            <v>11.51</v>
          </cell>
          <cell r="Q14">
            <v>6.21</v>
          </cell>
        </row>
        <row r="15">
          <cell r="C15" t="str">
            <v>MOL0027.09</v>
          </cell>
          <cell r="D15" t="str">
            <v>MOL0027.09</v>
          </cell>
          <cell r="E15">
            <v>0.25</v>
          </cell>
          <cell r="F15">
            <v>0.03</v>
          </cell>
          <cell r="G15" t="str">
            <v>0,03 Х 0,25</v>
          </cell>
          <cell r="H15" t="str">
            <v>CCCB</v>
          </cell>
          <cell r="I15">
            <v>114</v>
          </cell>
          <cell r="L15">
            <v>43.2</v>
          </cell>
          <cell r="M15">
            <v>5</v>
          </cell>
          <cell r="N15">
            <v>7.1</v>
          </cell>
          <cell r="O15">
            <v>8.3800000000000008</v>
          </cell>
          <cell r="P15">
            <v>11.51</v>
          </cell>
          <cell r="Q15">
            <v>6.21</v>
          </cell>
        </row>
        <row r="16">
          <cell r="C16" t="str">
            <v>MOE0033.08</v>
          </cell>
          <cell r="D16" t="str">
            <v>MOE0033.08</v>
          </cell>
          <cell r="E16">
            <v>0.25</v>
          </cell>
          <cell r="F16">
            <v>0.03</v>
          </cell>
          <cell r="G16" t="str">
            <v>0,03 Х 0,25</v>
          </cell>
          <cell r="H16" t="str">
            <v>BBCA</v>
          </cell>
          <cell r="I16">
            <v>180</v>
          </cell>
          <cell r="L16">
            <v>43.2</v>
          </cell>
          <cell r="M16">
            <v>5</v>
          </cell>
          <cell r="N16">
            <v>6.31</v>
          </cell>
          <cell r="O16">
            <v>7.45</v>
          </cell>
          <cell r="P16">
            <v>11.51</v>
          </cell>
          <cell r="Q16">
            <v>6.21</v>
          </cell>
        </row>
        <row r="17">
          <cell r="C17" t="str">
            <v>MOL0027.09</v>
          </cell>
          <cell r="D17" t="str">
            <v>MOL0027.09</v>
          </cell>
          <cell r="E17">
            <v>0.25</v>
          </cell>
          <cell r="F17">
            <v>0.03</v>
          </cell>
          <cell r="G17" t="str">
            <v>0,03 Х 0,25</v>
          </cell>
          <cell r="H17" t="str">
            <v>CCCB</v>
          </cell>
          <cell r="I17">
            <v>240</v>
          </cell>
          <cell r="L17">
            <v>43.2</v>
          </cell>
          <cell r="M17">
            <v>5</v>
          </cell>
          <cell r="N17">
            <v>7.1</v>
          </cell>
          <cell r="O17">
            <v>8.3800000000000008</v>
          </cell>
          <cell r="P17">
            <v>11.51</v>
          </cell>
          <cell r="Q17">
            <v>6.21</v>
          </cell>
        </row>
        <row r="18">
          <cell r="C18" t="str">
            <v>MOE0034.06</v>
          </cell>
          <cell r="D18" t="str">
            <v>MOE0034.06</v>
          </cell>
          <cell r="E18">
            <v>0.3</v>
          </cell>
          <cell r="F18">
            <v>0.03</v>
          </cell>
          <cell r="G18" t="str">
            <v>0,03 Х 0,3</v>
          </cell>
          <cell r="H18" t="str">
            <v>AABA</v>
          </cell>
          <cell r="I18">
            <v>942</v>
          </cell>
          <cell r="L18">
            <v>43.2</v>
          </cell>
          <cell r="M18">
            <v>5</v>
          </cell>
          <cell r="N18">
            <v>7.36</v>
          </cell>
          <cell r="O18">
            <v>8.68</v>
          </cell>
          <cell r="P18">
            <v>13.42</v>
          </cell>
          <cell r="Q18">
            <v>7.24</v>
          </cell>
        </row>
        <row r="19">
          <cell r="C19" t="str">
            <v xml:space="preserve"> </v>
          </cell>
          <cell r="D19" t="str">
            <v xml:space="preserve"> </v>
          </cell>
          <cell r="E19">
            <v>0.3</v>
          </cell>
          <cell r="F19">
            <v>0.03</v>
          </cell>
          <cell r="G19" t="str">
            <v>0,03 Х 0,3</v>
          </cell>
          <cell r="H19" t="str">
            <v>OOOC</v>
          </cell>
          <cell r="I19">
            <v>1339.8</v>
          </cell>
          <cell r="K19" t="str">
            <v>ликв</v>
          </cell>
          <cell r="O19">
            <v>0</v>
          </cell>
          <cell r="P19">
            <v>0</v>
          </cell>
          <cell r="Q19">
            <v>0</v>
          </cell>
        </row>
        <row r="20">
          <cell r="C20" t="str">
            <v>0950237</v>
          </cell>
          <cell r="D20" t="str">
            <v>0950237</v>
          </cell>
          <cell r="E20">
            <v>0.3</v>
          </cell>
          <cell r="F20">
            <v>0.03</v>
          </cell>
          <cell r="G20" t="str">
            <v>0,03 Х 0,3</v>
          </cell>
          <cell r="H20" t="str">
            <v>OOOO</v>
          </cell>
          <cell r="I20" t="e">
            <v>#N/A</v>
          </cell>
          <cell r="K20" t="str">
            <v>в архив</v>
          </cell>
          <cell r="O20">
            <v>0</v>
          </cell>
          <cell r="P20">
            <v>0</v>
          </cell>
          <cell r="Q20">
            <v>0</v>
          </cell>
        </row>
        <row r="21">
          <cell r="C21" t="str">
            <v>MOL0027.09</v>
          </cell>
          <cell r="D21" t="str">
            <v>MOL0027.09</v>
          </cell>
          <cell r="E21">
            <v>0.3</v>
          </cell>
          <cell r="F21">
            <v>0.03</v>
          </cell>
          <cell r="G21" t="str">
            <v>0,03 Х 0,3</v>
          </cell>
          <cell r="H21" t="str">
            <v>BBCA</v>
          </cell>
          <cell r="I21">
            <v>186</v>
          </cell>
          <cell r="L21">
            <v>43.2</v>
          </cell>
          <cell r="M21">
            <v>5</v>
          </cell>
          <cell r="N21">
            <v>8.24</v>
          </cell>
          <cell r="O21">
            <v>9.7200000000000006</v>
          </cell>
          <cell r="P21">
            <v>13.42</v>
          </cell>
          <cell r="Q21">
            <v>7.24</v>
          </cell>
        </row>
        <row r="22">
          <cell r="C22" t="str">
            <v xml:space="preserve"> </v>
          </cell>
          <cell r="D22" t="str">
            <v xml:space="preserve"> </v>
          </cell>
          <cell r="E22">
            <v>0.3</v>
          </cell>
          <cell r="F22">
            <v>0.03</v>
          </cell>
          <cell r="G22" t="str">
            <v>0,03 Х 0,3</v>
          </cell>
          <cell r="H22" t="str">
            <v>CBCB</v>
          </cell>
          <cell r="I22">
            <v>156</v>
          </cell>
          <cell r="L22">
            <v>43.2</v>
          </cell>
          <cell r="M22">
            <v>5</v>
          </cell>
          <cell r="N22">
            <v>8.24</v>
          </cell>
          <cell r="O22">
            <v>9.7200000000000006</v>
          </cell>
          <cell r="P22">
            <v>13.42</v>
          </cell>
          <cell r="Q22">
            <v>7.24</v>
          </cell>
        </row>
        <row r="23">
          <cell r="C23" t="str">
            <v>MOE0034.08</v>
          </cell>
          <cell r="D23" t="str">
            <v>MOE0034.08</v>
          </cell>
          <cell r="E23">
            <v>0.3</v>
          </cell>
          <cell r="F23">
            <v>0.03</v>
          </cell>
          <cell r="G23" t="str">
            <v>0,03 Х 0,3</v>
          </cell>
          <cell r="H23" t="str">
            <v>BBCA</v>
          </cell>
          <cell r="I23">
            <v>138</v>
          </cell>
          <cell r="L23">
            <v>43.2</v>
          </cell>
          <cell r="M23">
            <v>5</v>
          </cell>
          <cell r="N23">
            <v>7.42</v>
          </cell>
          <cell r="O23">
            <v>8.76</v>
          </cell>
          <cell r="P23">
            <v>13.42</v>
          </cell>
          <cell r="Q23">
            <v>7.24</v>
          </cell>
        </row>
        <row r="24">
          <cell r="C24" t="str">
            <v>MOL0027.09</v>
          </cell>
          <cell r="D24" t="str">
            <v>MOL0027.09</v>
          </cell>
          <cell r="E24">
            <v>0.3</v>
          </cell>
          <cell r="F24">
            <v>0.03</v>
          </cell>
          <cell r="G24" t="str">
            <v>0,03 Х 0,3</v>
          </cell>
          <cell r="H24" t="str">
            <v>CBCB</v>
          </cell>
          <cell r="I24">
            <v>168</v>
          </cell>
          <cell r="L24">
            <v>43.2</v>
          </cell>
          <cell r="M24">
            <v>5</v>
          </cell>
          <cell r="N24">
            <v>8.24</v>
          </cell>
          <cell r="O24">
            <v>9.7200000000000006</v>
          </cell>
          <cell r="P24">
            <v>13.42</v>
          </cell>
          <cell r="Q24">
            <v>7.24</v>
          </cell>
        </row>
        <row r="25">
          <cell r="C25" t="str">
            <v>MOE0035.06</v>
          </cell>
          <cell r="D25" t="str">
            <v>MOE0035.06</v>
          </cell>
          <cell r="E25">
            <v>0.35</v>
          </cell>
          <cell r="F25">
            <v>0.03</v>
          </cell>
          <cell r="G25" t="str">
            <v>0,03 Х 0,35</v>
          </cell>
          <cell r="H25" t="str">
            <v>AABA</v>
          </cell>
          <cell r="I25">
            <v>312</v>
          </cell>
          <cell r="L25">
            <v>43.2</v>
          </cell>
          <cell r="M25">
            <v>5</v>
          </cell>
          <cell r="N25">
            <v>8.68</v>
          </cell>
          <cell r="O25">
            <v>10.24</v>
          </cell>
          <cell r="P25">
            <v>15.68</v>
          </cell>
          <cell r="Q25">
            <v>8.4600000000000009</v>
          </cell>
        </row>
        <row r="26">
          <cell r="C26" t="str">
            <v xml:space="preserve"> </v>
          </cell>
          <cell r="D26" t="str">
            <v xml:space="preserve"> </v>
          </cell>
          <cell r="E26">
            <v>0.35</v>
          </cell>
          <cell r="F26">
            <v>0.03</v>
          </cell>
          <cell r="G26" t="str">
            <v>0,03 Х 0,35</v>
          </cell>
          <cell r="H26" t="str">
            <v>OOOO</v>
          </cell>
          <cell r="I26" t="e">
            <v>#N/A</v>
          </cell>
          <cell r="K26" t="str">
            <v>в архив</v>
          </cell>
          <cell r="O26">
            <v>0</v>
          </cell>
          <cell r="P26">
            <v>0</v>
          </cell>
          <cell r="Q26">
            <v>0</v>
          </cell>
        </row>
        <row r="27">
          <cell r="C27" t="str">
            <v xml:space="preserve"> </v>
          </cell>
          <cell r="D27" t="str">
            <v xml:space="preserve"> </v>
          </cell>
          <cell r="E27">
            <v>0.35</v>
          </cell>
          <cell r="F27">
            <v>0.03</v>
          </cell>
          <cell r="G27" t="str">
            <v>0,03 Х 0,35</v>
          </cell>
          <cell r="H27" t="str">
            <v>BBCA</v>
          </cell>
          <cell r="I27">
            <v>144</v>
          </cell>
          <cell r="L27">
            <v>43.2</v>
          </cell>
          <cell r="M27">
            <v>5</v>
          </cell>
          <cell r="N27">
            <v>9.6</v>
          </cell>
          <cell r="O27">
            <v>11.33</v>
          </cell>
          <cell r="P27">
            <v>15.68</v>
          </cell>
          <cell r="Q27">
            <v>8.4600000000000009</v>
          </cell>
        </row>
        <row r="28">
          <cell r="C28" t="str">
            <v xml:space="preserve"> </v>
          </cell>
          <cell r="D28" t="str">
            <v xml:space="preserve"> </v>
          </cell>
          <cell r="E28">
            <v>0.35</v>
          </cell>
          <cell r="F28">
            <v>0.03</v>
          </cell>
          <cell r="G28" t="str">
            <v>0,03 Х 0,35</v>
          </cell>
          <cell r="H28" t="str">
            <v>CCCB</v>
          </cell>
          <cell r="I28">
            <v>162</v>
          </cell>
          <cell r="L28">
            <v>43.2</v>
          </cell>
          <cell r="M28">
            <v>5</v>
          </cell>
          <cell r="N28">
            <v>9.6</v>
          </cell>
          <cell r="O28">
            <v>11.33</v>
          </cell>
          <cell r="P28">
            <v>15.68</v>
          </cell>
          <cell r="Q28">
            <v>8.4600000000000009</v>
          </cell>
        </row>
        <row r="29">
          <cell r="C29" t="str">
            <v>MOE0035.08</v>
          </cell>
          <cell r="D29" t="str">
            <v>MOE0035.08</v>
          </cell>
          <cell r="E29">
            <v>0.35</v>
          </cell>
          <cell r="F29">
            <v>0.03</v>
          </cell>
          <cell r="G29" t="str">
            <v>0,03 Х 0,35</v>
          </cell>
          <cell r="H29" t="str">
            <v>BBCA</v>
          </cell>
          <cell r="I29">
            <v>102</v>
          </cell>
          <cell r="L29">
            <v>43.2</v>
          </cell>
          <cell r="M29">
            <v>5</v>
          </cell>
          <cell r="N29">
            <v>8.68</v>
          </cell>
          <cell r="O29">
            <v>10.24</v>
          </cell>
          <cell r="P29">
            <v>15.68</v>
          </cell>
          <cell r="Q29">
            <v>8.4600000000000009</v>
          </cell>
        </row>
        <row r="30">
          <cell r="C30" t="str">
            <v>MOE0035.06</v>
          </cell>
          <cell r="D30" t="str">
            <v>MOE0035.06</v>
          </cell>
          <cell r="E30">
            <v>0.35</v>
          </cell>
          <cell r="F30">
            <v>0.03</v>
          </cell>
          <cell r="G30" t="str">
            <v>0,03 Х 0,35</v>
          </cell>
          <cell r="H30" t="str">
            <v>CCCB</v>
          </cell>
          <cell r="I30">
            <v>294</v>
          </cell>
          <cell r="L30">
            <v>43.2</v>
          </cell>
          <cell r="M30">
            <v>5</v>
          </cell>
          <cell r="N30">
            <v>9.6</v>
          </cell>
          <cell r="O30">
            <v>11.33</v>
          </cell>
          <cell r="P30">
            <v>15.68</v>
          </cell>
          <cell r="Q30">
            <v>8.4600000000000009</v>
          </cell>
        </row>
        <row r="31">
          <cell r="C31" t="str">
            <v>MOE0036.06</v>
          </cell>
          <cell r="D31" t="str">
            <v>MOE0036.06</v>
          </cell>
          <cell r="E31">
            <v>0.4</v>
          </cell>
          <cell r="F31">
            <v>0.03</v>
          </cell>
          <cell r="G31" t="str">
            <v>0,03 Х 0,4</v>
          </cell>
          <cell r="H31" t="str">
            <v>AABA</v>
          </cell>
          <cell r="I31">
            <v>654</v>
          </cell>
          <cell r="L31">
            <v>43.2</v>
          </cell>
          <cell r="M31">
            <v>5</v>
          </cell>
          <cell r="N31">
            <v>9.8000000000000007</v>
          </cell>
          <cell r="O31">
            <v>11.56</v>
          </cell>
          <cell r="P31">
            <v>17.88</v>
          </cell>
          <cell r="Q31">
            <v>9.65</v>
          </cell>
        </row>
        <row r="32">
          <cell r="C32" t="str">
            <v xml:space="preserve"> </v>
          </cell>
          <cell r="D32" t="str">
            <v xml:space="preserve"> </v>
          </cell>
          <cell r="E32">
            <v>0.4</v>
          </cell>
          <cell r="F32">
            <v>0.03</v>
          </cell>
          <cell r="G32" t="str">
            <v>0,03 Х 0,4</v>
          </cell>
          <cell r="H32" t="str">
            <v>OOOO</v>
          </cell>
          <cell r="I32">
            <v>40.6</v>
          </cell>
          <cell r="K32" t="str">
            <v>в архив</v>
          </cell>
          <cell r="O32">
            <v>0</v>
          </cell>
          <cell r="P32">
            <v>0</v>
          </cell>
          <cell r="Q32">
            <v>0</v>
          </cell>
        </row>
        <row r="33">
          <cell r="C33" t="str">
            <v>MOL0049.09</v>
          </cell>
          <cell r="D33" t="str">
            <v>MOL0049.09</v>
          </cell>
          <cell r="E33">
            <v>0.4</v>
          </cell>
          <cell r="F33">
            <v>0.03</v>
          </cell>
          <cell r="G33" t="str">
            <v>0,03 Х 0,4</v>
          </cell>
          <cell r="H33" t="str">
            <v>BBCA</v>
          </cell>
          <cell r="I33">
            <v>258</v>
          </cell>
          <cell r="L33">
            <v>43.2</v>
          </cell>
          <cell r="M33">
            <v>5</v>
          </cell>
          <cell r="N33">
            <v>10.93</v>
          </cell>
          <cell r="O33">
            <v>12.9</v>
          </cell>
          <cell r="P33">
            <v>17.88</v>
          </cell>
          <cell r="Q33">
            <v>9.65</v>
          </cell>
        </row>
        <row r="34">
          <cell r="C34" t="str">
            <v xml:space="preserve"> </v>
          </cell>
          <cell r="D34" t="str">
            <v xml:space="preserve"> </v>
          </cell>
          <cell r="E34">
            <v>0.4</v>
          </cell>
          <cell r="F34">
            <v>0.03</v>
          </cell>
          <cell r="G34" t="str">
            <v>0,03 Х 0,4</v>
          </cell>
          <cell r="H34" t="str">
            <v>CCCB</v>
          </cell>
          <cell r="I34">
            <v>174</v>
          </cell>
          <cell r="L34">
            <v>43.2</v>
          </cell>
          <cell r="M34">
            <v>5</v>
          </cell>
          <cell r="N34">
            <v>10.93</v>
          </cell>
          <cell r="O34">
            <v>12.9</v>
          </cell>
          <cell r="P34">
            <v>17.88</v>
          </cell>
          <cell r="Q34">
            <v>9.65</v>
          </cell>
        </row>
        <row r="35">
          <cell r="C35" t="str">
            <v>MOE0036.08</v>
          </cell>
          <cell r="D35" t="str">
            <v>MOE0036.08</v>
          </cell>
          <cell r="E35">
            <v>0.4</v>
          </cell>
          <cell r="F35">
            <v>0.03</v>
          </cell>
          <cell r="G35" t="str">
            <v>0,03 Х 0,4</v>
          </cell>
          <cell r="H35" t="str">
            <v>BBCA</v>
          </cell>
          <cell r="I35">
            <v>102</v>
          </cell>
          <cell r="L35">
            <v>43.2</v>
          </cell>
          <cell r="M35">
            <v>5</v>
          </cell>
          <cell r="N35">
            <v>9.9</v>
          </cell>
          <cell r="O35">
            <v>11.68</v>
          </cell>
          <cell r="P35">
            <v>17.88</v>
          </cell>
          <cell r="Q35">
            <v>9.65</v>
          </cell>
        </row>
        <row r="36">
          <cell r="C36" t="str">
            <v>MOL0049.09</v>
          </cell>
          <cell r="D36" t="str">
            <v>MOL0049.09</v>
          </cell>
          <cell r="E36">
            <v>0.4</v>
          </cell>
          <cell r="F36">
            <v>0.03</v>
          </cell>
          <cell r="G36" t="str">
            <v>0,03 Х 0,4</v>
          </cell>
          <cell r="H36" t="str">
            <v>CCCB</v>
          </cell>
          <cell r="I36">
            <v>216</v>
          </cell>
          <cell r="L36">
            <v>43.2</v>
          </cell>
          <cell r="M36">
            <v>5</v>
          </cell>
          <cell r="N36">
            <v>10.93</v>
          </cell>
          <cell r="O36">
            <v>12.9</v>
          </cell>
          <cell r="P36">
            <v>17.88</v>
          </cell>
          <cell r="Q36">
            <v>9.65</v>
          </cell>
        </row>
        <row r="37">
          <cell r="C37" t="str">
            <v>MOE0037.06</v>
          </cell>
          <cell r="D37" t="str">
            <v>MOE0037.06</v>
          </cell>
          <cell r="E37">
            <v>0.45</v>
          </cell>
          <cell r="F37">
            <v>0.03</v>
          </cell>
          <cell r="G37" t="str">
            <v>0,03 Х 0,45</v>
          </cell>
          <cell r="H37" t="str">
            <v>AABA</v>
          </cell>
          <cell r="I37">
            <v>372</v>
          </cell>
          <cell r="L37">
            <v>43.2</v>
          </cell>
          <cell r="M37">
            <v>5</v>
          </cell>
          <cell r="N37">
            <v>11.14</v>
          </cell>
          <cell r="O37">
            <v>13.15</v>
          </cell>
          <cell r="P37">
            <v>20.21</v>
          </cell>
          <cell r="Q37">
            <v>10.91</v>
          </cell>
        </row>
        <row r="38">
          <cell r="C38" t="str">
            <v xml:space="preserve"> </v>
          </cell>
          <cell r="D38" t="str">
            <v xml:space="preserve"> </v>
          </cell>
          <cell r="E38">
            <v>0.45</v>
          </cell>
          <cell r="F38">
            <v>0.03</v>
          </cell>
          <cell r="G38" t="str">
            <v>0,03 Х 0,45</v>
          </cell>
          <cell r="H38" t="str">
            <v>OOOO</v>
          </cell>
          <cell r="I38" t="e">
            <v>#N/A</v>
          </cell>
          <cell r="K38" t="str">
            <v>в архив</v>
          </cell>
          <cell r="O38">
            <v>0</v>
          </cell>
          <cell r="P38">
            <v>0</v>
          </cell>
          <cell r="Q38">
            <v>0</v>
          </cell>
        </row>
        <row r="39">
          <cell r="C39" t="str">
            <v>0950240</v>
          </cell>
          <cell r="D39" t="str">
            <v>0950240</v>
          </cell>
          <cell r="E39">
            <v>0.45</v>
          </cell>
          <cell r="F39">
            <v>0.03</v>
          </cell>
          <cell r="G39" t="str">
            <v>0,03 Х 0,45</v>
          </cell>
          <cell r="H39" t="str">
            <v>OOOO</v>
          </cell>
          <cell r="I39" t="e">
            <v>#N/A</v>
          </cell>
          <cell r="K39" t="str">
            <v>в архив</v>
          </cell>
          <cell r="O39">
            <v>0</v>
          </cell>
          <cell r="P39">
            <v>0</v>
          </cell>
          <cell r="Q39">
            <v>0</v>
          </cell>
        </row>
        <row r="40">
          <cell r="C40" t="str">
            <v>MOL0039.09</v>
          </cell>
          <cell r="D40" t="str">
            <v>MOL0039.09</v>
          </cell>
          <cell r="E40">
            <v>0.45</v>
          </cell>
          <cell r="F40">
            <v>0.03</v>
          </cell>
          <cell r="G40" t="str">
            <v>0,03 Х 0,45</v>
          </cell>
          <cell r="H40" t="str">
            <v>CBCB</v>
          </cell>
          <cell r="I40">
            <v>300</v>
          </cell>
          <cell r="L40">
            <v>43.2</v>
          </cell>
          <cell r="M40">
            <v>5</v>
          </cell>
          <cell r="N40">
            <v>12.36</v>
          </cell>
          <cell r="O40">
            <v>14.58</v>
          </cell>
          <cell r="P40">
            <v>20.21</v>
          </cell>
          <cell r="Q40">
            <v>10.91</v>
          </cell>
        </row>
        <row r="41">
          <cell r="C41" t="str">
            <v xml:space="preserve"> </v>
          </cell>
          <cell r="D41" t="str">
            <v xml:space="preserve"> </v>
          </cell>
          <cell r="E41">
            <v>0.45</v>
          </cell>
          <cell r="F41">
            <v>0.03</v>
          </cell>
          <cell r="G41" t="str">
            <v>0,03 Х 0,45</v>
          </cell>
          <cell r="H41" t="str">
            <v>CCCB</v>
          </cell>
          <cell r="I41">
            <v>354</v>
          </cell>
          <cell r="L41">
            <v>43.2</v>
          </cell>
          <cell r="M41">
            <v>5</v>
          </cell>
          <cell r="N41">
            <v>12.36</v>
          </cell>
          <cell r="O41">
            <v>14.58</v>
          </cell>
          <cell r="P41">
            <v>20.21</v>
          </cell>
          <cell r="Q41">
            <v>10.91</v>
          </cell>
        </row>
        <row r="42">
          <cell r="C42" t="str">
            <v>MOE0037.08</v>
          </cell>
          <cell r="D42" t="str">
            <v>MOE0037.08</v>
          </cell>
          <cell r="E42">
            <v>0.45</v>
          </cell>
          <cell r="F42">
            <v>0.03</v>
          </cell>
          <cell r="G42" t="str">
            <v>0,03 Х 0,45</v>
          </cell>
          <cell r="H42" t="str">
            <v>BBCA</v>
          </cell>
          <cell r="I42">
            <v>468</v>
          </cell>
          <cell r="L42">
            <v>43.2</v>
          </cell>
          <cell r="M42">
            <v>5</v>
          </cell>
          <cell r="N42">
            <v>11.14</v>
          </cell>
          <cell r="O42">
            <v>13.15</v>
          </cell>
          <cell r="P42">
            <v>20.21</v>
          </cell>
          <cell r="Q42">
            <v>10.91</v>
          </cell>
        </row>
        <row r="43">
          <cell r="C43" t="str">
            <v xml:space="preserve"> </v>
          </cell>
          <cell r="D43" t="str">
            <v xml:space="preserve"> </v>
          </cell>
          <cell r="E43">
            <v>0.45</v>
          </cell>
          <cell r="F43">
            <v>0.03</v>
          </cell>
          <cell r="G43" t="str">
            <v>0,03 Х 0,45</v>
          </cell>
          <cell r="H43" t="str">
            <v>CBCB</v>
          </cell>
          <cell r="I43">
            <v>120</v>
          </cell>
          <cell r="L43">
            <v>43.2</v>
          </cell>
          <cell r="M43">
            <v>5</v>
          </cell>
          <cell r="N43">
            <v>12.36</v>
          </cell>
          <cell r="O43">
            <v>14.58</v>
          </cell>
          <cell r="P43">
            <v>20.21</v>
          </cell>
          <cell r="Q43">
            <v>10.91</v>
          </cell>
        </row>
        <row r="44">
          <cell r="C44" t="str">
            <v>MOE0038.06</v>
          </cell>
          <cell r="D44" t="str">
            <v>MOE0038.06</v>
          </cell>
          <cell r="E44">
            <v>0.5</v>
          </cell>
          <cell r="F44">
            <v>0.03</v>
          </cell>
          <cell r="G44" t="str">
            <v>0,03 Х 0,5</v>
          </cell>
          <cell r="H44" t="str">
            <v>AABA</v>
          </cell>
          <cell r="I44">
            <v>324</v>
          </cell>
          <cell r="L44">
            <v>43.2</v>
          </cell>
          <cell r="M44">
            <v>5</v>
          </cell>
          <cell r="N44">
            <v>12.77</v>
          </cell>
          <cell r="O44">
            <v>15.07</v>
          </cell>
          <cell r="P44">
            <v>23.96</v>
          </cell>
          <cell r="Q44">
            <v>12.93</v>
          </cell>
        </row>
        <row r="45">
          <cell r="C45" t="str">
            <v xml:space="preserve"> </v>
          </cell>
          <cell r="D45" t="str">
            <v xml:space="preserve"> </v>
          </cell>
          <cell r="E45">
            <v>0.5</v>
          </cell>
          <cell r="F45">
            <v>0.03</v>
          </cell>
          <cell r="G45" t="str">
            <v>0,03 Х 0,5</v>
          </cell>
          <cell r="H45" t="str">
            <v>OOOO</v>
          </cell>
          <cell r="I45" t="e">
            <v>#N/A</v>
          </cell>
          <cell r="K45" t="str">
            <v>в архив</v>
          </cell>
          <cell r="O45">
            <v>0</v>
          </cell>
          <cell r="P45">
            <v>0</v>
          </cell>
          <cell r="Q45">
            <v>0</v>
          </cell>
        </row>
        <row r="46">
          <cell r="C46" t="str">
            <v xml:space="preserve"> </v>
          </cell>
          <cell r="D46" t="str">
            <v xml:space="preserve"> </v>
          </cell>
          <cell r="E46">
            <v>0.5</v>
          </cell>
          <cell r="F46">
            <v>0.03</v>
          </cell>
          <cell r="G46" t="str">
            <v>0,03 Х 0,5</v>
          </cell>
          <cell r="H46" t="str">
            <v>BBCB</v>
          </cell>
          <cell r="I46">
            <v>234</v>
          </cell>
          <cell r="L46">
            <v>43.2</v>
          </cell>
          <cell r="M46">
            <v>5</v>
          </cell>
          <cell r="N46">
            <v>23.96</v>
          </cell>
          <cell r="O46">
            <v>0</v>
          </cell>
          <cell r="P46">
            <v>23.96</v>
          </cell>
          <cell r="Q46">
            <v>12.93</v>
          </cell>
        </row>
        <row r="47">
          <cell r="C47" t="str">
            <v xml:space="preserve"> </v>
          </cell>
          <cell r="D47" t="str">
            <v xml:space="preserve"> </v>
          </cell>
          <cell r="E47">
            <v>0.5</v>
          </cell>
          <cell r="F47">
            <v>0.03</v>
          </cell>
          <cell r="G47" t="str">
            <v>0,03 Х 0,5</v>
          </cell>
          <cell r="H47" t="str">
            <v>CCCB</v>
          </cell>
          <cell r="I47">
            <v>198</v>
          </cell>
          <cell r="L47">
            <v>43.2</v>
          </cell>
          <cell r="M47">
            <v>5</v>
          </cell>
          <cell r="N47">
            <v>23.96</v>
          </cell>
          <cell r="O47">
            <v>0</v>
          </cell>
          <cell r="P47">
            <v>23.96</v>
          </cell>
          <cell r="Q47">
            <v>12.93</v>
          </cell>
        </row>
        <row r="48">
          <cell r="C48" t="str">
            <v>MOE0038.08</v>
          </cell>
          <cell r="D48" t="str">
            <v>MOE0038.08</v>
          </cell>
          <cell r="E48">
            <v>0.5</v>
          </cell>
          <cell r="F48">
            <v>0.03</v>
          </cell>
          <cell r="G48" t="str">
            <v>0,03 Х 0,5</v>
          </cell>
          <cell r="H48" t="str">
            <v>BBCB</v>
          </cell>
          <cell r="I48">
            <v>180</v>
          </cell>
          <cell r="L48">
            <v>43.2</v>
          </cell>
          <cell r="M48">
            <v>5</v>
          </cell>
          <cell r="N48">
            <v>12.89</v>
          </cell>
          <cell r="O48">
            <v>15.21</v>
          </cell>
          <cell r="P48">
            <v>23.96</v>
          </cell>
          <cell r="Q48">
            <v>12.93</v>
          </cell>
        </row>
        <row r="49">
          <cell r="C49" t="str">
            <v>MOL0049.09</v>
          </cell>
          <cell r="D49" t="str">
            <v>MOL0049.09</v>
          </cell>
          <cell r="E49">
            <v>0.5</v>
          </cell>
          <cell r="F49">
            <v>0.03</v>
          </cell>
          <cell r="G49" t="str">
            <v>0,03 Х 0,5</v>
          </cell>
          <cell r="H49" t="str">
            <v>CCCB</v>
          </cell>
          <cell r="I49">
            <v>162</v>
          </cell>
          <cell r="L49">
            <v>43.2</v>
          </cell>
          <cell r="M49">
            <v>5</v>
          </cell>
          <cell r="N49">
            <v>23.96</v>
          </cell>
          <cell r="O49">
            <v>0</v>
          </cell>
          <cell r="P49">
            <v>23.96</v>
          </cell>
          <cell r="Q49">
            <v>12.93</v>
          </cell>
        </row>
        <row r="50">
          <cell r="C50" t="str">
            <v>MOE0039.06</v>
          </cell>
          <cell r="D50" t="str">
            <v>MOE0039.06</v>
          </cell>
          <cell r="E50">
            <v>0.6</v>
          </cell>
          <cell r="F50">
            <v>0.03</v>
          </cell>
          <cell r="G50" t="str">
            <v>0,03 Х 0,6</v>
          </cell>
          <cell r="H50" t="str">
            <v>AABA</v>
          </cell>
          <cell r="I50">
            <v>174</v>
          </cell>
          <cell r="L50">
            <v>43.2</v>
          </cell>
          <cell r="M50">
            <v>5</v>
          </cell>
          <cell r="N50">
            <v>14.68</v>
          </cell>
          <cell r="O50">
            <v>17.32</v>
          </cell>
          <cell r="P50">
            <v>26.63</v>
          </cell>
          <cell r="Q50">
            <v>14.37</v>
          </cell>
        </row>
        <row r="51">
          <cell r="C51" t="str">
            <v xml:space="preserve"> </v>
          </cell>
          <cell r="D51" t="str">
            <v xml:space="preserve"> </v>
          </cell>
          <cell r="E51">
            <v>0.6</v>
          </cell>
          <cell r="F51">
            <v>0.03</v>
          </cell>
          <cell r="G51" t="str">
            <v>0,03 Х 0,6</v>
          </cell>
          <cell r="H51" t="str">
            <v>OOOO</v>
          </cell>
          <cell r="I51" t="e">
            <v>#N/A</v>
          </cell>
          <cell r="K51" t="str">
            <v>в архив</v>
          </cell>
          <cell r="O51">
            <v>0</v>
          </cell>
          <cell r="P51">
            <v>0</v>
          </cell>
          <cell r="Q51">
            <v>0</v>
          </cell>
        </row>
        <row r="52">
          <cell r="C52" t="str">
            <v>MOL0027.09</v>
          </cell>
          <cell r="D52" t="e">
            <v>#REF!</v>
          </cell>
          <cell r="E52" t="e">
            <v>#REF!</v>
          </cell>
          <cell r="F52" t="e">
            <v>#REF!</v>
          </cell>
          <cell r="G52" t="e">
            <v>#REF!</v>
          </cell>
          <cell r="H52" t="str">
            <v>BBCB</v>
          </cell>
          <cell r="I52">
            <v>210</v>
          </cell>
          <cell r="L52">
            <v>43.2</v>
          </cell>
          <cell r="M52">
            <v>5</v>
          </cell>
          <cell r="N52">
            <v>26.63</v>
          </cell>
          <cell r="O52">
            <v>0</v>
          </cell>
          <cell r="P52">
            <v>26.63</v>
          </cell>
          <cell r="Q52">
            <v>14.37</v>
          </cell>
        </row>
        <row r="53">
          <cell r="C53" t="str">
            <v>MOE0039.08</v>
          </cell>
          <cell r="D53" t="str">
            <v>MOL0027.09</v>
          </cell>
          <cell r="E53">
            <v>0.6</v>
          </cell>
          <cell r="F53">
            <v>0.03</v>
          </cell>
          <cell r="G53" t="str">
            <v>0,03 Х 0,6</v>
          </cell>
          <cell r="H53" t="str">
            <v>BCCB</v>
          </cell>
          <cell r="I53">
            <v>90</v>
          </cell>
          <cell r="L53">
            <v>43.2</v>
          </cell>
          <cell r="M53">
            <v>5</v>
          </cell>
          <cell r="N53">
            <v>26.63</v>
          </cell>
          <cell r="O53">
            <v>0</v>
          </cell>
          <cell r="P53">
            <v>26.63</v>
          </cell>
          <cell r="Q53">
            <v>14.37</v>
          </cell>
        </row>
        <row r="54">
          <cell r="C54" t="str">
            <v xml:space="preserve"> </v>
          </cell>
          <cell r="D54" t="str">
            <v>MOE0039.08</v>
          </cell>
          <cell r="E54">
            <v>0.6</v>
          </cell>
          <cell r="F54">
            <v>0.03</v>
          </cell>
          <cell r="G54" t="str">
            <v>0,03 Х 0,6</v>
          </cell>
          <cell r="H54" t="str">
            <v>BBCA</v>
          </cell>
          <cell r="I54">
            <v>198</v>
          </cell>
          <cell r="L54">
            <v>43.2</v>
          </cell>
          <cell r="M54">
            <v>5</v>
          </cell>
          <cell r="N54">
            <v>14.68</v>
          </cell>
          <cell r="O54">
            <v>17.32</v>
          </cell>
          <cell r="P54">
            <v>26.63</v>
          </cell>
          <cell r="Q54">
            <v>14.37</v>
          </cell>
        </row>
        <row r="55">
          <cell r="C55" t="str">
            <v>0980021</v>
          </cell>
          <cell r="D55" t="str">
            <v xml:space="preserve"> </v>
          </cell>
          <cell r="E55">
            <v>0.6</v>
          </cell>
          <cell r="F55">
            <v>0.03</v>
          </cell>
          <cell r="G55" t="str">
            <v>0,03 Х 0,6</v>
          </cell>
          <cell r="H55" t="str">
            <v>BBCB</v>
          </cell>
          <cell r="I55">
            <v>114</v>
          </cell>
          <cell r="L55">
            <v>43.2</v>
          </cell>
          <cell r="M55">
            <v>5</v>
          </cell>
          <cell r="N55">
            <v>26.63</v>
          </cell>
          <cell r="O55">
            <v>0</v>
          </cell>
          <cell r="P55">
            <v>26.63</v>
          </cell>
          <cell r="Q55">
            <v>14.37</v>
          </cell>
        </row>
        <row r="56">
          <cell r="C56" t="str">
            <v xml:space="preserve"> </v>
          </cell>
          <cell r="D56" t="str">
            <v>0980021</v>
          </cell>
          <cell r="E56">
            <v>0</v>
          </cell>
          <cell r="F56">
            <v>0.03</v>
          </cell>
          <cell r="G56" t="str">
            <v>0,03 Х 0</v>
          </cell>
          <cell r="H56" t="str">
            <v>CCCC</v>
          </cell>
          <cell r="I56" t="e">
            <v>#N/A</v>
          </cell>
          <cell r="L56">
            <v>43.2</v>
          </cell>
          <cell r="M56">
            <v>5</v>
          </cell>
          <cell r="N56">
            <v>26.63</v>
          </cell>
          <cell r="O56">
            <v>0</v>
          </cell>
          <cell r="P56">
            <v>0</v>
          </cell>
          <cell r="Q56">
            <v>0</v>
          </cell>
        </row>
        <row r="57">
          <cell r="C57" t="str">
            <v>MOE0040.06</v>
          </cell>
          <cell r="D57" t="str">
            <v>MOE0040.06</v>
          </cell>
          <cell r="E57">
            <v>0.15</v>
          </cell>
          <cell r="F57">
            <v>4.4999999999999998E-2</v>
          </cell>
          <cell r="G57" t="str">
            <v>0,045 Х 0,15</v>
          </cell>
          <cell r="H57" t="str">
            <v>OOOO</v>
          </cell>
          <cell r="I57" t="e">
            <v>#N/A</v>
          </cell>
          <cell r="K57" t="str">
            <v>в архив</v>
          </cell>
          <cell r="O57">
            <v>0</v>
          </cell>
          <cell r="P57">
            <v>0</v>
          </cell>
          <cell r="Q57">
            <v>0</v>
          </cell>
        </row>
        <row r="58">
          <cell r="C58" t="str">
            <v>MOE0040.08</v>
          </cell>
          <cell r="D58" t="str">
            <v>MOE0040.08</v>
          </cell>
          <cell r="E58">
            <v>0.15</v>
          </cell>
          <cell r="F58">
            <v>4.4999999999999998E-2</v>
          </cell>
          <cell r="G58" t="str">
            <v>0,045 Х 0,15</v>
          </cell>
          <cell r="H58" t="str">
            <v>OOOO</v>
          </cell>
          <cell r="I58" t="e">
            <v>#N/A</v>
          </cell>
          <cell r="K58" t="str">
            <v>в архив</v>
          </cell>
          <cell r="O58">
            <v>0</v>
          </cell>
          <cell r="P58">
            <v>0</v>
          </cell>
          <cell r="Q58">
            <v>0</v>
          </cell>
        </row>
        <row r="59">
          <cell r="C59" t="str">
            <v>MOE0041.06</v>
          </cell>
          <cell r="D59" t="str">
            <v>MOE0041.06</v>
          </cell>
          <cell r="E59">
            <v>0.2</v>
          </cell>
          <cell r="F59">
            <v>4.4999999999999998E-2</v>
          </cell>
          <cell r="G59" t="str">
            <v>0,045 Х 0,2</v>
          </cell>
          <cell r="H59" t="str">
            <v>AABA</v>
          </cell>
          <cell r="I59">
            <v>1830</v>
          </cell>
          <cell r="L59">
            <v>43.2</v>
          </cell>
          <cell r="M59">
            <v>5</v>
          </cell>
          <cell r="N59">
            <v>12.02</v>
          </cell>
          <cell r="O59">
            <v>0</v>
          </cell>
          <cell r="P59">
            <v>12.02</v>
          </cell>
          <cell r="Q59">
            <v>6.49</v>
          </cell>
        </row>
        <row r="60">
          <cell r="C60" t="str">
            <v>MOE0041.08</v>
          </cell>
          <cell r="D60" t="str">
            <v>MOE0041.08</v>
          </cell>
          <cell r="E60">
            <v>0.2</v>
          </cell>
          <cell r="F60">
            <v>4.4999999999999998E-2</v>
          </cell>
          <cell r="G60" t="str">
            <v>0,045 Х 0,2</v>
          </cell>
          <cell r="H60" t="str">
            <v>CCCB</v>
          </cell>
          <cell r="I60">
            <v>192</v>
          </cell>
          <cell r="L60">
            <v>43.2</v>
          </cell>
          <cell r="M60">
            <v>5</v>
          </cell>
          <cell r="N60">
            <v>12.02</v>
          </cell>
          <cell r="O60">
            <v>0</v>
          </cell>
          <cell r="P60">
            <v>12.02</v>
          </cell>
          <cell r="Q60">
            <v>6.49</v>
          </cell>
        </row>
        <row r="61">
          <cell r="C61" t="str">
            <v>MOE0042.06</v>
          </cell>
          <cell r="D61" t="str">
            <v>MOE0042.06</v>
          </cell>
          <cell r="E61">
            <v>0.25</v>
          </cell>
          <cell r="F61">
            <v>4.4999999999999998E-2</v>
          </cell>
          <cell r="G61" t="str">
            <v>0,045 Х 0,25</v>
          </cell>
          <cell r="H61" t="str">
            <v>AABA</v>
          </cell>
          <cell r="I61">
            <v>1950</v>
          </cell>
          <cell r="L61">
            <v>43.2</v>
          </cell>
          <cell r="M61">
            <v>5</v>
          </cell>
          <cell r="N61">
            <v>14.39</v>
          </cell>
          <cell r="O61">
            <v>0</v>
          </cell>
          <cell r="P61">
            <v>14.39</v>
          </cell>
          <cell r="Q61">
            <v>7.76</v>
          </cell>
        </row>
        <row r="62">
          <cell r="C62" t="str">
            <v>MOE0042.08</v>
          </cell>
          <cell r="D62" t="str">
            <v>MOE0042.08</v>
          </cell>
          <cell r="E62">
            <v>0.25</v>
          </cell>
          <cell r="F62">
            <v>4.4999999999999998E-2</v>
          </cell>
          <cell r="G62" t="str">
            <v>0,045 Х 0,25</v>
          </cell>
          <cell r="H62" t="str">
            <v>BBCB</v>
          </cell>
          <cell r="I62">
            <v>222</v>
          </cell>
          <cell r="L62">
            <v>43.2</v>
          </cell>
          <cell r="M62">
            <v>5</v>
          </cell>
          <cell r="N62">
            <v>14.39</v>
          </cell>
          <cell r="O62">
            <v>0</v>
          </cell>
          <cell r="P62">
            <v>14.39</v>
          </cell>
          <cell r="Q62">
            <v>7.76</v>
          </cell>
        </row>
        <row r="63">
          <cell r="C63" t="str">
            <v>MOE0043.06</v>
          </cell>
          <cell r="D63" t="str">
            <v>MOE0043.06</v>
          </cell>
          <cell r="E63">
            <v>0.3</v>
          </cell>
          <cell r="F63">
            <v>4.4999999999999998E-2</v>
          </cell>
          <cell r="G63" t="str">
            <v>0,045 Х 0,3</v>
          </cell>
          <cell r="H63" t="str">
            <v>AABA</v>
          </cell>
          <cell r="I63">
            <v>1062</v>
          </cell>
          <cell r="L63">
            <v>43.2</v>
          </cell>
          <cell r="M63">
            <v>5</v>
          </cell>
          <cell r="N63">
            <v>16.77</v>
          </cell>
          <cell r="O63">
            <v>0</v>
          </cell>
          <cell r="P63">
            <v>16.77</v>
          </cell>
          <cell r="Q63">
            <v>9.0500000000000007</v>
          </cell>
        </row>
        <row r="64">
          <cell r="C64" t="str">
            <v>MOE0043.08</v>
          </cell>
          <cell r="D64" t="str">
            <v>MOE0043.08</v>
          </cell>
          <cell r="E64">
            <v>0.3</v>
          </cell>
          <cell r="F64">
            <v>4.4999999999999998E-2</v>
          </cell>
          <cell r="G64" t="str">
            <v>0,045 Х 0,3</v>
          </cell>
          <cell r="H64" t="str">
            <v>BBCB</v>
          </cell>
          <cell r="I64">
            <v>180</v>
          </cell>
          <cell r="L64">
            <v>43.2</v>
          </cell>
          <cell r="M64">
            <v>5</v>
          </cell>
          <cell r="N64">
            <v>16.77</v>
          </cell>
          <cell r="O64">
            <v>0</v>
          </cell>
          <cell r="P64">
            <v>16.77</v>
          </cell>
          <cell r="Q64">
            <v>9.0500000000000007</v>
          </cell>
        </row>
        <row r="65">
          <cell r="C65" t="str">
            <v>MOE0044.06</v>
          </cell>
          <cell r="D65" t="str">
            <v>MOE0044.06</v>
          </cell>
          <cell r="E65">
            <v>0.35</v>
          </cell>
          <cell r="F65">
            <v>4.4999999999999998E-2</v>
          </cell>
          <cell r="G65" t="str">
            <v>0,045 Х 0,35</v>
          </cell>
          <cell r="H65" t="str">
            <v>BBCA</v>
          </cell>
          <cell r="I65">
            <v>468</v>
          </cell>
          <cell r="L65">
            <v>43.2</v>
          </cell>
          <cell r="M65">
            <v>5</v>
          </cell>
          <cell r="N65">
            <v>19.59</v>
          </cell>
          <cell r="O65">
            <v>0</v>
          </cell>
          <cell r="P65">
            <v>19.59</v>
          </cell>
          <cell r="Q65">
            <v>10.57</v>
          </cell>
        </row>
        <row r="66">
          <cell r="C66" t="str">
            <v>MOE0044.08</v>
          </cell>
          <cell r="D66" t="str">
            <v>MOE0044.08</v>
          </cell>
          <cell r="E66">
            <v>0.35</v>
          </cell>
          <cell r="F66">
            <v>4.4999999999999998E-2</v>
          </cell>
          <cell r="G66" t="str">
            <v>0,045 Х 0,35</v>
          </cell>
          <cell r="H66" t="str">
            <v>CCCB</v>
          </cell>
          <cell r="I66">
            <v>132</v>
          </cell>
          <cell r="L66">
            <v>43.2</v>
          </cell>
          <cell r="M66">
            <v>5</v>
          </cell>
          <cell r="N66">
            <v>19.59</v>
          </cell>
          <cell r="O66">
            <v>0</v>
          </cell>
          <cell r="P66">
            <v>19.59</v>
          </cell>
          <cell r="Q66">
            <v>10.57</v>
          </cell>
        </row>
        <row r="67">
          <cell r="C67" t="str">
            <v>MOE0045.06</v>
          </cell>
          <cell r="D67" t="str">
            <v>MOE0045.06</v>
          </cell>
          <cell r="E67">
            <v>0.4</v>
          </cell>
          <cell r="F67">
            <v>4.4999999999999998E-2</v>
          </cell>
          <cell r="G67" t="str">
            <v>0,045 Х 0,4</v>
          </cell>
          <cell r="H67" t="str">
            <v>AACA</v>
          </cell>
          <cell r="I67">
            <v>1050</v>
          </cell>
          <cell r="L67">
            <v>43.2</v>
          </cell>
          <cell r="M67">
            <v>5</v>
          </cell>
          <cell r="N67">
            <v>22.35</v>
          </cell>
          <cell r="O67">
            <v>0</v>
          </cell>
          <cell r="P67">
            <v>22.35</v>
          </cell>
          <cell r="Q67">
            <v>12.06</v>
          </cell>
        </row>
        <row r="68">
          <cell r="C68" t="str">
            <v>MOE0045.08</v>
          </cell>
          <cell r="D68" t="str">
            <v>MOE0045.08</v>
          </cell>
          <cell r="E68">
            <v>0.4</v>
          </cell>
          <cell r="F68">
            <v>4.4999999999999998E-2</v>
          </cell>
          <cell r="G68" t="str">
            <v>0,045 Х 0,4</v>
          </cell>
          <cell r="H68" t="str">
            <v>CCCB</v>
          </cell>
          <cell r="I68">
            <v>168</v>
          </cell>
          <cell r="L68">
            <v>43.2</v>
          </cell>
          <cell r="M68">
            <v>5</v>
          </cell>
          <cell r="N68">
            <v>22.35</v>
          </cell>
          <cell r="O68">
            <v>0</v>
          </cell>
          <cell r="P68">
            <v>22.35</v>
          </cell>
          <cell r="Q68">
            <v>12.06</v>
          </cell>
        </row>
        <row r="69">
          <cell r="C69" t="str">
            <v>MOE0046.06</v>
          </cell>
          <cell r="D69" t="str">
            <v>MOE0046.06</v>
          </cell>
          <cell r="E69">
            <v>0.45</v>
          </cell>
          <cell r="F69">
            <v>4.4999999999999998E-2</v>
          </cell>
          <cell r="G69" t="str">
            <v>0,045 Х 0,45</v>
          </cell>
          <cell r="H69" t="str">
            <v>AABA</v>
          </cell>
          <cell r="I69">
            <v>684</v>
          </cell>
          <cell r="L69">
            <v>43.2</v>
          </cell>
          <cell r="M69">
            <v>5</v>
          </cell>
          <cell r="N69">
            <v>25.26</v>
          </cell>
          <cell r="O69">
            <v>0</v>
          </cell>
          <cell r="P69">
            <v>25.26</v>
          </cell>
          <cell r="Q69">
            <v>13.63</v>
          </cell>
        </row>
        <row r="70">
          <cell r="C70" t="str">
            <v>MOE0046.08</v>
          </cell>
          <cell r="D70" t="str">
            <v>MOE0046.08</v>
          </cell>
          <cell r="E70">
            <v>0.45</v>
          </cell>
          <cell r="F70">
            <v>4.4999999999999998E-2</v>
          </cell>
          <cell r="G70" t="str">
            <v>0,045 Х 0,45</v>
          </cell>
          <cell r="H70" t="str">
            <v>BBCB</v>
          </cell>
          <cell r="I70">
            <v>120</v>
          </cell>
          <cell r="L70">
            <v>43.2</v>
          </cell>
          <cell r="M70">
            <v>5</v>
          </cell>
          <cell r="N70">
            <v>25.26</v>
          </cell>
          <cell r="O70">
            <v>0</v>
          </cell>
          <cell r="P70">
            <v>25.26</v>
          </cell>
          <cell r="Q70">
            <v>13.63</v>
          </cell>
        </row>
        <row r="71">
          <cell r="C71" t="str">
            <v>MOE0047.06</v>
          </cell>
          <cell r="D71" t="str">
            <v>MOE0047.06</v>
          </cell>
          <cell r="E71">
            <v>0.5</v>
          </cell>
          <cell r="F71">
            <v>4.4999999999999998E-2</v>
          </cell>
          <cell r="G71" t="str">
            <v>0,045 Х 0,5</v>
          </cell>
          <cell r="H71" t="str">
            <v>BBCA</v>
          </cell>
          <cell r="I71">
            <v>720</v>
          </cell>
          <cell r="L71">
            <v>43.2</v>
          </cell>
          <cell r="M71">
            <v>5</v>
          </cell>
          <cell r="N71">
            <v>28.53</v>
          </cell>
          <cell r="O71">
            <v>0</v>
          </cell>
          <cell r="P71">
            <v>28.53</v>
          </cell>
          <cell r="Q71">
            <v>15.39</v>
          </cell>
        </row>
        <row r="72">
          <cell r="C72" t="str">
            <v>MOE0047.08</v>
          </cell>
          <cell r="D72" t="str">
            <v>MOE0047.08</v>
          </cell>
          <cell r="E72">
            <v>0.5</v>
          </cell>
          <cell r="F72">
            <v>4.4999999999999998E-2</v>
          </cell>
          <cell r="G72" t="str">
            <v>0,045 Х 0,5</v>
          </cell>
          <cell r="H72" t="str">
            <v>BBCB</v>
          </cell>
          <cell r="I72">
            <v>102</v>
          </cell>
          <cell r="L72">
            <v>43.2</v>
          </cell>
          <cell r="M72">
            <v>5</v>
          </cell>
          <cell r="N72">
            <v>28.53</v>
          </cell>
          <cell r="O72">
            <v>0</v>
          </cell>
          <cell r="P72">
            <v>28.53</v>
          </cell>
          <cell r="Q72">
            <v>15.39</v>
          </cell>
        </row>
        <row r="73">
          <cell r="C73" t="str">
            <v>MOE0048.06</v>
          </cell>
          <cell r="D73" t="str">
            <v>MOE0048.06</v>
          </cell>
          <cell r="E73">
            <v>0.6</v>
          </cell>
          <cell r="F73">
            <v>4.4999999999999998E-2</v>
          </cell>
          <cell r="G73" t="str">
            <v>0,045 Х 0,6</v>
          </cell>
          <cell r="H73" t="str">
            <v>AACA</v>
          </cell>
          <cell r="I73">
            <v>690</v>
          </cell>
          <cell r="L73">
            <v>43.2</v>
          </cell>
          <cell r="M73">
            <v>5</v>
          </cell>
          <cell r="N73">
            <v>31.7</v>
          </cell>
          <cell r="O73">
            <v>0</v>
          </cell>
          <cell r="P73">
            <v>31.7</v>
          </cell>
          <cell r="Q73">
            <v>17.11</v>
          </cell>
        </row>
        <row r="74">
          <cell r="C74" t="str">
            <v>MOE0048.08</v>
          </cell>
          <cell r="D74" t="str">
            <v>MOE0048.08</v>
          </cell>
          <cell r="E74">
            <v>0.6</v>
          </cell>
          <cell r="F74">
            <v>4.4999999999999998E-2</v>
          </cell>
          <cell r="G74" t="str">
            <v>0,045 Х 0,6</v>
          </cell>
          <cell r="H74" t="str">
            <v>CCCB</v>
          </cell>
          <cell r="I74">
            <v>150</v>
          </cell>
          <cell r="L74">
            <v>43.2</v>
          </cell>
          <cell r="M74">
            <v>5</v>
          </cell>
          <cell r="N74">
            <v>31.7</v>
          </cell>
          <cell r="O74">
            <v>0</v>
          </cell>
          <cell r="P74">
            <v>31.7</v>
          </cell>
          <cell r="Q74">
            <v>17.11</v>
          </cell>
        </row>
        <row r="75">
          <cell r="C75" t="str">
            <v>0951049680</v>
          </cell>
          <cell r="D75">
            <v>0</v>
          </cell>
          <cell r="E75">
            <v>0.49</v>
          </cell>
          <cell r="F75">
            <v>0.03</v>
          </cell>
          <cell r="G75" t="str">
            <v>0,03 Х 0,49</v>
          </cell>
          <cell r="H75" t="str">
            <v>CCCC</v>
          </cell>
          <cell r="I75">
            <v>49</v>
          </cell>
          <cell r="K75" t="str">
            <v>NEW</v>
          </cell>
          <cell r="N75">
            <v>1.76</v>
          </cell>
          <cell r="O75">
            <v>2.08</v>
          </cell>
          <cell r="P75">
            <v>0</v>
          </cell>
          <cell r="Q75">
            <v>5.15</v>
          </cell>
        </row>
        <row r="76">
          <cell r="C76">
            <v>0</v>
          </cell>
          <cell r="D76">
            <v>0</v>
          </cell>
          <cell r="E76">
            <v>0.49</v>
          </cell>
          <cell r="F76">
            <v>0.03</v>
          </cell>
          <cell r="G76" t="str">
            <v>0,03 Х 0,49</v>
          </cell>
          <cell r="H76" t="str">
            <v>CCCC</v>
          </cell>
          <cell r="I76">
            <v>8</v>
          </cell>
          <cell r="K76" t="str">
            <v>NEW</v>
          </cell>
          <cell r="N76">
            <v>1.76</v>
          </cell>
          <cell r="O76">
            <v>2.08</v>
          </cell>
          <cell r="P76">
            <v>0</v>
          </cell>
          <cell r="Q76">
            <v>0</v>
          </cell>
        </row>
        <row r="77">
          <cell r="C77" t="str">
            <v xml:space="preserve"> </v>
          </cell>
          <cell r="D77">
            <v>0</v>
          </cell>
          <cell r="E77">
            <v>0.49</v>
          </cell>
          <cell r="F77">
            <v>0.03</v>
          </cell>
          <cell r="G77" t="str">
            <v>0,03 Х 0,49</v>
          </cell>
          <cell r="H77" t="str">
            <v>CCCC</v>
          </cell>
          <cell r="I77">
            <v>27</v>
          </cell>
          <cell r="K77" t="str">
            <v>NEW</v>
          </cell>
          <cell r="N77">
            <v>1.76</v>
          </cell>
          <cell r="O77">
            <v>2.08</v>
          </cell>
          <cell r="P77">
            <v>0</v>
          </cell>
          <cell r="Q77">
            <v>0</v>
          </cell>
        </row>
        <row r="78">
          <cell r="C78" t="str">
            <v>45/460.06</v>
          </cell>
          <cell r="D78" t="str">
            <v>0951049680</v>
          </cell>
          <cell r="E78">
            <v>0.49</v>
          </cell>
          <cell r="F78">
            <v>4.4999999999999998E-2</v>
          </cell>
          <cell r="G78" t="str">
            <v>0,045 Х 0,49</v>
          </cell>
          <cell r="H78" t="str">
            <v>BCCB</v>
          </cell>
          <cell r="I78">
            <v>140</v>
          </cell>
          <cell r="N78">
            <v>1.76</v>
          </cell>
          <cell r="O78">
            <v>0</v>
          </cell>
          <cell r="P78">
            <v>0</v>
          </cell>
          <cell r="Q78">
            <v>0</v>
          </cell>
        </row>
        <row r="79">
          <cell r="C79" t="str">
            <v xml:space="preserve"> </v>
          </cell>
          <cell r="D79" t="str">
            <v xml:space="preserve"> </v>
          </cell>
          <cell r="E79">
            <v>0.6</v>
          </cell>
          <cell r="F79">
            <v>4.4999999999999998E-2</v>
          </cell>
          <cell r="G79" t="str">
            <v>0,045 Х 0,6</v>
          </cell>
          <cell r="H79" t="str">
            <v>CCCB</v>
          </cell>
          <cell r="I79">
            <v>252</v>
          </cell>
          <cell r="O79">
            <v>0</v>
          </cell>
          <cell r="P79">
            <v>0</v>
          </cell>
          <cell r="Q79">
            <v>0</v>
          </cell>
        </row>
        <row r="80">
          <cell r="C80" t="str">
            <v xml:space="preserve"> </v>
          </cell>
          <cell r="D80" t="str">
            <v>45/460.06</v>
          </cell>
          <cell r="E80">
            <v>0.46</v>
          </cell>
          <cell r="F80">
            <v>4.4999999999999998E-2</v>
          </cell>
          <cell r="G80" t="str">
            <v>0,045 Х 0,46</v>
          </cell>
          <cell r="H80" t="str">
            <v>CCCB</v>
          </cell>
          <cell r="I80">
            <v>152</v>
          </cell>
          <cell r="O80">
            <v>0</v>
          </cell>
          <cell r="P80">
            <v>0</v>
          </cell>
          <cell r="Q80">
            <v>0</v>
          </cell>
        </row>
        <row r="81">
          <cell r="C81" t="str">
            <v>30/460.06</v>
          </cell>
          <cell r="D81" t="str">
            <v xml:space="preserve"> </v>
          </cell>
          <cell r="E81">
            <v>0.46</v>
          </cell>
          <cell r="F81">
            <v>4.4999999999999998E-2</v>
          </cell>
          <cell r="G81" t="str">
            <v>0,045 Х 0,46</v>
          </cell>
          <cell r="H81" t="str">
            <v>CCCB</v>
          </cell>
          <cell r="I81">
            <v>598</v>
          </cell>
          <cell r="O81">
            <v>0</v>
          </cell>
          <cell r="P81">
            <v>0</v>
          </cell>
          <cell r="Q81">
            <v>0</v>
          </cell>
        </row>
        <row r="82">
          <cell r="C82" t="str">
            <v xml:space="preserve"> </v>
          </cell>
          <cell r="D82" t="str">
            <v xml:space="preserve"> </v>
          </cell>
          <cell r="E82">
            <v>0.46</v>
          </cell>
          <cell r="F82">
            <v>4.4999999999999998E-2</v>
          </cell>
          <cell r="G82" t="str">
            <v>0,045 Х 0,46</v>
          </cell>
          <cell r="H82" t="str">
            <v>CCCB</v>
          </cell>
          <cell r="I82">
            <v>156</v>
          </cell>
          <cell r="O82">
            <v>0</v>
          </cell>
          <cell r="P82">
            <v>0</v>
          </cell>
          <cell r="Q82">
            <v>0</v>
          </cell>
        </row>
        <row r="83">
          <cell r="C83" t="str">
            <v>45/460.08</v>
          </cell>
          <cell r="D83" t="str">
            <v>30/460.06</v>
          </cell>
          <cell r="E83">
            <v>0.46</v>
          </cell>
          <cell r="F83">
            <v>4.4999999999999998E-2</v>
          </cell>
          <cell r="G83" t="str">
            <v>0,045 Х 0,46</v>
          </cell>
          <cell r="H83" t="str">
            <v>ACBA</v>
          </cell>
          <cell r="I83">
            <v>656</v>
          </cell>
          <cell r="O83">
            <v>0</v>
          </cell>
          <cell r="P83">
            <v>0</v>
          </cell>
          <cell r="Q83">
            <v>0</v>
          </cell>
        </row>
        <row r="84">
          <cell r="C84" t="str">
            <v>30/475.06</v>
          </cell>
          <cell r="D84" t="str">
            <v xml:space="preserve"> </v>
          </cell>
          <cell r="E84">
            <v>0.46</v>
          </cell>
          <cell r="F84">
            <v>4.4999999999999998E-2</v>
          </cell>
          <cell r="G84" t="str">
            <v>0,045 Х 0,46</v>
          </cell>
          <cell r="H84" t="str">
            <v>OOOO</v>
          </cell>
          <cell r="I84" t="e">
            <v>#N/A</v>
          </cell>
          <cell r="O84">
            <v>0</v>
          </cell>
          <cell r="P84">
            <v>0</v>
          </cell>
          <cell r="Q84">
            <v>0</v>
          </cell>
        </row>
        <row r="85">
          <cell r="C85" t="str">
            <v>45/460.08</v>
          </cell>
          <cell r="D85" t="str">
            <v>45/460.08</v>
          </cell>
          <cell r="E85">
            <v>0.47499999999999998</v>
          </cell>
          <cell r="F85">
            <v>4.4999999999999998E-2</v>
          </cell>
          <cell r="G85" t="str">
            <v>0,045 Х 0,475</v>
          </cell>
          <cell r="H85" t="str">
            <v>OOOO</v>
          </cell>
          <cell r="I85" t="e">
            <v>#N/A</v>
          </cell>
          <cell r="O85">
            <v>0</v>
          </cell>
          <cell r="P85">
            <v>0</v>
          </cell>
          <cell r="Q85">
            <v>0</v>
          </cell>
        </row>
        <row r="86">
          <cell r="C86" t="str">
            <v>30/475.06</v>
          </cell>
          <cell r="D86" t="str">
            <v>30/475.06</v>
          </cell>
          <cell r="E86">
            <v>0.47499999999999998</v>
          </cell>
          <cell r="F86">
            <v>0.03</v>
          </cell>
          <cell r="G86" t="str">
            <v>0,03 Х 0,475</v>
          </cell>
          <cell r="H86" t="str">
            <v>OOOO</v>
          </cell>
          <cell r="I86" t="e">
            <v>#N/A</v>
          </cell>
          <cell r="O86">
            <v>0</v>
          </cell>
          <cell r="P86">
            <v>0</v>
          </cell>
          <cell r="Q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 t="str">
            <v>0 Х 0</v>
          </cell>
          <cell r="H87" t="str">
            <v>OCCC</v>
          </cell>
          <cell r="I87">
            <v>49</v>
          </cell>
          <cell r="O87">
            <v>0</v>
          </cell>
          <cell r="P87">
            <v>0</v>
          </cell>
          <cell r="Q87">
            <v>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Оглавление"/>
      <sheetName val="скидки"/>
      <sheetName val="Отливы,подоконники"/>
      <sheetName val="Распил"/>
    </sheetNames>
    <sheetDataSet>
      <sheetData sheetId="0" refreshError="1"/>
      <sheetData sheetId="1">
        <row r="16">
          <cell r="A16" t="str">
            <v>Саудал силикон 600мл</v>
          </cell>
        </row>
        <row r="17">
          <cell r="A17" t="str">
            <v>Материалы и комплектующие для монтажа окон</v>
          </cell>
        </row>
        <row r="18">
          <cell r="A18" t="str">
            <v>ПСУЛ</v>
          </cell>
        </row>
        <row r="19">
          <cell r="A19" t="str">
            <v>ПСУЛ РФ</v>
          </cell>
        </row>
        <row r="20">
          <cell r="A20" t="str">
            <v>Внешняя шовная изоляция</v>
          </cell>
        </row>
        <row r="21">
          <cell r="A21" t="str">
            <v>Внутренняя шовная изоляция</v>
          </cell>
        </row>
        <row r="22">
          <cell r="A22" t="str">
            <v>Комплектующие</v>
          </cell>
        </row>
        <row r="23">
          <cell r="A23" t="str">
            <v>Сэндвич-панели</v>
          </cell>
        </row>
        <row r="24">
          <cell r="A24" t="str">
            <v>Сэндвич-панели откосы</v>
          </cell>
        </row>
        <row r="25">
          <cell r="A25" t="str">
            <v>Сэндвич-панели цветные</v>
          </cell>
        </row>
        <row r="26">
          <cell r="A26" t="str">
            <v>Сэндвич панели РОССТАР</v>
          </cell>
        </row>
        <row r="27">
          <cell r="A27" t="str">
            <v>Профили для сэндвич-панелей</v>
          </cell>
        </row>
        <row r="28">
          <cell r="A28" t="str">
            <v>Пластины рихтовочные</v>
          </cell>
        </row>
        <row r="29">
          <cell r="A29" t="str">
            <v>Малярные скотчи</v>
          </cell>
        </row>
        <row r="30">
          <cell r="A30" t="str">
            <v>Брутян</v>
          </cell>
        </row>
        <row r="31">
          <cell r="A31" t="str">
            <v>Комплектующие для стеклопакетов</v>
          </cell>
        </row>
        <row r="32">
          <cell r="A32" t="str">
            <v>Переплеты декоративные</v>
          </cell>
        </row>
        <row r="33">
          <cell r="A33" t="str">
            <v>Переплеты декоративные (аксессуары)</v>
          </cell>
        </row>
        <row r="34">
          <cell r="A34" t="str">
            <v>Переплеты декоративные пл. (аксессуары)</v>
          </cell>
        </row>
        <row r="35">
          <cell r="A35" t="str">
            <v>Крепеж</v>
          </cell>
        </row>
        <row r="36">
          <cell r="A36" t="str">
            <v>ТехКреп для производства</v>
          </cell>
        </row>
        <row r="37">
          <cell r="A37" t="str">
            <v>ТехКреп для монтажа</v>
          </cell>
        </row>
        <row r="38">
          <cell r="A38" t="str">
            <v>Пластины анкерные КБЕ</v>
          </cell>
        </row>
        <row r="39">
          <cell r="A39" t="str">
            <v>Пластины анкерные РЕХАУ</v>
          </cell>
        </row>
        <row r="40">
          <cell r="A40" t="str">
            <v>Пены монтажные, силиконы, жидкие гвозди</v>
          </cell>
        </row>
        <row r="41">
          <cell r="A41" t="str">
            <v>Саудал пена</v>
          </cell>
        </row>
        <row r="42">
          <cell r="A42" t="str">
            <v>Саудал пена проф. классика</v>
          </cell>
        </row>
        <row r="43">
          <cell r="A43" t="str">
            <v>Саудал пена проф. желтая</v>
          </cell>
        </row>
        <row r="44">
          <cell r="A44" t="str">
            <v>Саудал пена проф. MAXI</v>
          </cell>
        </row>
        <row r="45">
          <cell r="A45" t="str">
            <v>Саудал очистители</v>
          </cell>
        </row>
        <row r="46">
          <cell r="A46" t="str">
            <v>Саудал силикон 310мл</v>
          </cell>
        </row>
        <row r="47">
          <cell r="A47" t="str">
            <v>Саудал силикон 600мл</v>
          </cell>
        </row>
        <row r="48">
          <cell r="A48" t="str">
            <v>Саудал Соудафлекс</v>
          </cell>
        </row>
        <row r="49">
          <cell r="A49" t="str">
            <v>Саудал жид. гвозди</v>
          </cell>
        </row>
        <row r="50">
          <cell r="A50" t="str">
            <v>Саудал пистолеты</v>
          </cell>
        </row>
        <row r="51">
          <cell r="A51" t="str">
            <v>Гепард пена монтажная</v>
          </cell>
        </row>
        <row r="52">
          <cell r="A52" t="str">
            <v>Гепард пена профессиональная 65л</v>
          </cell>
        </row>
        <row r="53">
          <cell r="A53" t="str">
            <v>Гепард очистители</v>
          </cell>
        </row>
        <row r="54">
          <cell r="A54" t="str">
            <v>Гепард пена профессиональная</v>
          </cell>
        </row>
        <row r="55">
          <cell r="A55" t="str">
            <v>Гепард герметик 280мл</v>
          </cell>
        </row>
        <row r="56">
          <cell r="A56" t="str">
            <v>Гепард герметик 600мл</v>
          </cell>
        </row>
        <row r="57">
          <cell r="A57" t="str">
            <v>Титан</v>
          </cell>
        </row>
        <row r="58">
          <cell r="A58" t="str">
            <v>Проффлекс</v>
          </cell>
        </row>
        <row r="59">
          <cell r="A59" t="str">
            <v>Дау-Корнинг 700, 781, 816, 817, 881</v>
          </cell>
        </row>
        <row r="60">
          <cell r="A60" t="str">
            <v>Дау-Корнинг 785, 798, 915</v>
          </cell>
        </row>
        <row r="61">
          <cell r="A61" t="str">
            <v>Дау-Корнинг 799, 796</v>
          </cell>
        </row>
        <row r="62">
          <cell r="A62" t="str">
            <v>Пасо</v>
          </cell>
        </row>
        <row r="63">
          <cell r="A63" t="str">
            <v>Макрофлекс</v>
          </cell>
        </row>
        <row r="64">
          <cell r="A64" t="str">
            <v>Сази</v>
          </cell>
        </row>
        <row r="65">
          <cell r="A65" t="str">
            <v>Килоза</v>
          </cell>
        </row>
        <row r="66">
          <cell r="A66" t="str">
            <v>Отливы и подоконники. Комплектующие</v>
          </cell>
        </row>
        <row r="67">
          <cell r="A67" t="str">
            <v>Отливы</v>
          </cell>
        </row>
        <row r="68">
          <cell r="A68" t="str">
            <v>Отливы комплектующие</v>
          </cell>
        </row>
        <row r="69">
          <cell r="A69" t="str">
            <v>Меллер белые</v>
          </cell>
        </row>
        <row r="70">
          <cell r="A70" t="str">
            <v>Меллер мрамор</v>
          </cell>
        </row>
        <row r="71">
          <cell r="A71" t="str">
            <v>Меллер цветные</v>
          </cell>
        </row>
        <row r="72">
          <cell r="A72" t="str">
            <v>Меллер цветные I</v>
          </cell>
        </row>
        <row r="73">
          <cell r="A73" t="str">
            <v>Меллер LD45</v>
          </cell>
        </row>
        <row r="74">
          <cell r="A74" t="str">
            <v>Торцевые общие</v>
          </cell>
        </row>
        <row r="75">
          <cell r="A75" t="str">
            <v>Торцевые оригинальные</v>
          </cell>
        </row>
        <row r="76">
          <cell r="A76" t="str">
            <v>Соединители для подоконников</v>
          </cell>
        </row>
        <row r="77">
          <cell r="A77" t="str">
            <v>Витраж VPL белые</v>
          </cell>
        </row>
        <row r="78">
          <cell r="A78" t="str">
            <v>Витраж VPL цветные</v>
          </cell>
        </row>
        <row r="79">
          <cell r="A79" t="str">
            <v>Витраж ПВХ белые</v>
          </cell>
        </row>
        <row r="80">
          <cell r="A80" t="str">
            <v>Витраж ПВХ цветные</v>
          </cell>
        </row>
        <row r="81">
          <cell r="A81" t="str">
            <v>Витраж ПВХ RAL</v>
          </cell>
        </row>
        <row r="82">
          <cell r="A82" t="str">
            <v>МастерПласт белые</v>
          </cell>
        </row>
        <row r="84">
          <cell r="A84" t="str">
            <v>Специальное предложение по структурному остеклению</v>
          </cell>
        </row>
        <row r="85">
          <cell r="A85" t="str">
            <v>Дау-Корнинг 3540</v>
          </cell>
        </row>
        <row r="86">
          <cell r="A86" t="str">
            <v>Дау-Корнинг 3362, 3793</v>
          </cell>
        </row>
        <row r="87">
          <cell r="A87" t="str">
            <v>Дау-Корнинг 791, 756</v>
          </cell>
        </row>
        <row r="88">
          <cell r="A88" t="str">
            <v>Дау-Корнинг 895, 995</v>
          </cell>
        </row>
        <row r="89">
          <cell r="A89" t="str">
            <v>Дау-Корнинг 993</v>
          </cell>
        </row>
        <row r="90">
          <cell r="A90" t="str">
            <v>Дау-Корнинг очистители, грунтовки</v>
          </cell>
        </row>
        <row r="91">
          <cell r="A91" t="str">
            <v>Дау-Корнинг Глэзингмаунт</v>
          </cell>
        </row>
        <row r="92">
          <cell r="A92" t="str">
            <v>Распил подоконников</v>
          </cell>
        </row>
        <row r="93">
          <cell r="A93" t="str">
            <v>Меллер белые распил</v>
          </cell>
        </row>
        <row r="94">
          <cell r="A94" t="str">
            <v>Меллер мрамор распил</v>
          </cell>
        </row>
        <row r="95">
          <cell r="A95" t="str">
            <v>Меллер цветные распил</v>
          </cell>
        </row>
        <row r="96">
          <cell r="A96" t="str">
            <v>Меллер цветные I распил</v>
          </cell>
        </row>
        <row r="97">
          <cell r="A97" t="str">
            <v>Меллер LD45 распил</v>
          </cell>
        </row>
        <row r="98">
          <cell r="A98" t="str">
            <v>Витраж VPL цветные распил</v>
          </cell>
        </row>
        <row r="99">
          <cell r="A99" t="str">
            <v>Витраж VPL белые распил</v>
          </cell>
        </row>
        <row r="100">
          <cell r="A100" t="str">
            <v>Витраж ПВХ белые распил</v>
          </cell>
        </row>
        <row r="101">
          <cell r="A101" t="str">
            <v>Витраж ПВХ цветные распил</v>
          </cell>
        </row>
        <row r="102">
          <cell r="A102" t="str">
            <v>Витраж ПВХ RAL распил</v>
          </cell>
        </row>
        <row r="103">
          <cell r="A103" t="str">
            <v>НП белые распил</v>
          </cell>
        </row>
        <row r="104">
          <cell r="A104" t="str">
            <v>МастерПласт белые распил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tabColor rgb="FFC00000"/>
  </sheetPr>
  <dimension ref="A1:O112"/>
  <sheetViews>
    <sheetView tabSelected="1" view="pageBreakPreview" zoomScale="50" zoomScaleNormal="60" zoomScaleSheetLayoutView="50" zoomScalePageLayoutView="50" workbookViewId="0">
      <selection activeCell="E23" sqref="E23"/>
    </sheetView>
  </sheetViews>
  <sheetFormatPr defaultRowHeight="12.75"/>
  <cols>
    <col min="1" max="1" width="6.7109375" style="26" customWidth="1"/>
    <col min="2" max="2" width="28.5703125" style="124" customWidth="1"/>
    <col min="3" max="3" width="31.5703125" style="26" customWidth="1"/>
    <col min="4" max="4" width="9.28515625" style="26" hidden="1" customWidth="1"/>
    <col min="5" max="6" width="61.28515625" style="26" customWidth="1"/>
    <col min="7" max="7" width="29.5703125" style="183" customWidth="1"/>
    <col min="8" max="8" width="6.5703125" customWidth="1"/>
    <col min="10" max="10" width="6" customWidth="1"/>
  </cols>
  <sheetData>
    <row r="1" spans="1:15" ht="13.5" thickBot="1">
      <c r="B1" s="562"/>
      <c r="C1" s="563"/>
      <c r="D1" s="563"/>
      <c r="E1" s="563"/>
      <c r="F1" s="563"/>
      <c r="G1" s="564"/>
    </row>
    <row r="2" spans="1:15" ht="12.75" customHeight="1">
      <c r="B2" s="246"/>
      <c r="C2" s="247"/>
      <c r="D2" s="247"/>
      <c r="E2" s="247"/>
      <c r="F2" s="247"/>
      <c r="G2" s="248"/>
    </row>
    <row r="3" spans="1:15" s="93" customFormat="1" ht="18.95" customHeight="1">
      <c r="A3" s="224"/>
      <c r="B3" s="883" t="s">
        <v>649</v>
      </c>
      <c r="C3" s="884"/>
      <c r="D3" s="884"/>
      <c r="E3" s="884"/>
      <c r="F3" s="884"/>
      <c r="G3" s="885"/>
    </row>
    <row r="4" spans="1:15" s="93" customFormat="1" ht="18.75" customHeight="1">
      <c r="A4" s="224"/>
      <c r="B4" s="886"/>
      <c r="C4" s="884"/>
      <c r="D4" s="884"/>
      <c r="E4" s="884"/>
      <c r="F4" s="884"/>
      <c r="G4" s="885"/>
    </row>
    <row r="5" spans="1:15" s="93" customFormat="1" ht="18.95" customHeight="1">
      <c r="A5" s="224"/>
      <c r="B5" s="886"/>
      <c r="C5" s="884"/>
      <c r="D5" s="884"/>
      <c r="E5" s="884"/>
      <c r="F5" s="884"/>
      <c r="G5" s="885"/>
    </row>
    <row r="6" spans="1:15" s="93" customFormat="1" ht="51.75" customHeight="1">
      <c r="A6" s="224"/>
      <c r="B6" s="886"/>
      <c r="C6" s="884"/>
      <c r="D6" s="884"/>
      <c r="E6" s="884"/>
      <c r="F6" s="884"/>
      <c r="G6" s="885"/>
    </row>
    <row r="7" spans="1:15" s="138" customFormat="1" ht="15" customHeight="1">
      <c r="A7" s="224"/>
      <c r="B7" s="887"/>
      <c r="C7" s="888"/>
      <c r="D7" s="888"/>
      <c r="E7" s="888"/>
      <c r="F7" s="888"/>
      <c r="G7" s="889"/>
    </row>
    <row r="8" spans="1:15" s="138" customFormat="1" ht="15" customHeight="1">
      <c r="A8" s="224"/>
      <c r="B8" s="887"/>
      <c r="C8" s="888"/>
      <c r="D8" s="888"/>
      <c r="E8" s="888"/>
      <c r="F8" s="888"/>
      <c r="G8" s="889"/>
    </row>
    <row r="9" spans="1:15" s="138" customFormat="1" ht="32.25" customHeight="1">
      <c r="A9" s="226"/>
      <c r="B9" s="229"/>
      <c r="C9" s="141"/>
      <c r="D9" s="141"/>
      <c r="E9" s="141"/>
      <c r="F9" s="141"/>
      <c r="G9" s="142"/>
    </row>
    <row r="10" spans="1:15" s="138" customFormat="1" ht="68.25" customHeight="1">
      <c r="A10" s="226"/>
      <c r="B10" s="250" t="s">
        <v>643</v>
      </c>
      <c r="C10" s="226"/>
      <c r="D10" s="239"/>
      <c r="E10" s="239"/>
      <c r="F10" s="239"/>
      <c r="G10" s="142"/>
      <c r="O10" s="241"/>
    </row>
    <row r="11" spans="1:15" s="138" customFormat="1" ht="65.25" customHeight="1">
      <c r="A11" s="226"/>
      <c r="B11" s="250" t="s">
        <v>483</v>
      </c>
      <c r="C11" s="226"/>
      <c r="D11" s="239"/>
      <c r="E11" s="239"/>
      <c r="F11" s="239"/>
      <c r="G11" s="142"/>
    </row>
    <row r="12" spans="1:15" s="138" customFormat="1" ht="65.25" customHeight="1">
      <c r="A12" s="226"/>
      <c r="B12" s="250" t="s">
        <v>469</v>
      </c>
      <c r="C12" s="226"/>
      <c r="D12" s="182"/>
      <c r="E12" s="182"/>
      <c r="F12" s="182"/>
      <c r="G12" s="142"/>
    </row>
    <row r="13" spans="1:15" s="138" customFormat="1" ht="65.25" hidden="1" customHeight="1">
      <c r="A13" s="226"/>
      <c r="B13" s="240"/>
      <c r="C13" s="178"/>
      <c r="D13" s="182"/>
      <c r="E13" s="182"/>
      <c r="F13" s="182"/>
      <c r="G13" s="142"/>
    </row>
    <row r="14" spans="1:15" s="138" customFormat="1" ht="65.25" hidden="1" customHeight="1">
      <c r="A14" s="226"/>
      <c r="B14" s="240"/>
      <c r="C14" s="178"/>
      <c r="D14" s="182"/>
      <c r="E14" s="182"/>
      <c r="F14" s="182"/>
      <c r="G14" s="142"/>
    </row>
    <row r="15" spans="1:15" s="138" customFormat="1" ht="62.25" hidden="1" customHeight="1">
      <c r="A15" s="226"/>
      <c r="B15" s="229"/>
      <c r="C15" s="178"/>
      <c r="D15" s="182"/>
      <c r="E15" s="182"/>
      <c r="F15" s="182"/>
      <c r="G15" s="142"/>
    </row>
    <row r="16" spans="1:15" s="138" customFormat="1" ht="62.25" hidden="1" customHeight="1">
      <c r="A16" s="226"/>
      <c r="B16" s="229"/>
      <c r="C16" s="178"/>
      <c r="D16" s="182"/>
      <c r="E16" s="182"/>
      <c r="F16" s="182"/>
      <c r="G16" s="142"/>
    </row>
    <row r="17" spans="1:10" s="138" customFormat="1" ht="62.25" hidden="1" customHeight="1">
      <c r="A17" s="226"/>
      <c r="B17" s="229"/>
      <c r="C17" s="178"/>
      <c r="D17" s="182"/>
      <c r="E17" s="182"/>
      <c r="F17" s="182"/>
      <c r="G17" s="142"/>
    </row>
    <row r="18" spans="1:10" s="138" customFormat="1" ht="62.25" hidden="1" customHeight="1">
      <c r="A18" s="226"/>
      <c r="B18" s="229"/>
      <c r="C18" s="178"/>
      <c r="D18" s="182"/>
      <c r="E18" s="182"/>
      <c r="F18" s="182"/>
      <c r="G18" s="142"/>
    </row>
    <row r="19" spans="1:10" s="139" customFormat="1" ht="47.25" customHeight="1">
      <c r="A19" s="225"/>
      <c r="B19" s="231" t="s">
        <v>806</v>
      </c>
      <c r="C19" s="180"/>
      <c r="D19" s="180"/>
      <c r="E19" s="180"/>
      <c r="F19" s="180"/>
      <c r="G19" s="181"/>
    </row>
    <row r="20" spans="1:10" s="139" customFormat="1" ht="47.25" customHeight="1">
      <c r="A20" s="225"/>
      <c r="B20" s="230" t="s">
        <v>1233</v>
      </c>
      <c r="C20" s="180"/>
      <c r="D20" s="180"/>
      <c r="E20" s="180"/>
      <c r="F20" s="180"/>
      <c r="G20" s="181"/>
      <c r="J20" s="140"/>
    </row>
    <row r="21" spans="1:10" s="139" customFormat="1" ht="65.25" customHeight="1">
      <c r="A21" s="225"/>
      <c r="B21" s="230" t="s">
        <v>803</v>
      </c>
      <c r="C21" s="180"/>
      <c r="D21" s="180"/>
      <c r="E21" s="180"/>
      <c r="F21" s="180"/>
      <c r="G21" s="181"/>
    </row>
    <row r="22" spans="1:10" s="139" customFormat="1" ht="30.75" customHeight="1">
      <c r="A22" s="225"/>
      <c r="B22" s="230" t="s">
        <v>799</v>
      </c>
      <c r="C22" s="180"/>
      <c r="D22" s="180"/>
      <c r="E22" s="180"/>
      <c r="F22" s="180"/>
      <c r="G22" s="144"/>
    </row>
    <row r="23" spans="1:10" s="139" customFormat="1" ht="24" customHeight="1">
      <c r="A23" s="225"/>
      <c r="B23" s="231"/>
      <c r="C23" s="180"/>
      <c r="D23" s="180"/>
      <c r="E23" s="180"/>
      <c r="F23" s="180"/>
      <c r="G23" s="144"/>
      <c r="I23" s="145"/>
    </row>
    <row r="24" spans="1:10" s="139" customFormat="1" ht="27.75" customHeight="1">
      <c r="A24" s="225"/>
      <c r="B24" s="230"/>
      <c r="C24" s="180"/>
      <c r="D24" s="180"/>
      <c r="E24" s="180"/>
      <c r="F24" s="180"/>
      <c r="G24" s="144"/>
    </row>
    <row r="25" spans="1:10" s="139" customFormat="1" ht="50.25" customHeight="1">
      <c r="A25" s="225"/>
      <c r="B25" s="231" t="s">
        <v>645</v>
      </c>
      <c r="C25" s="245" t="s">
        <v>646</v>
      </c>
      <c r="D25" s="237"/>
      <c r="E25" s="237"/>
      <c r="F25" s="237" t="s">
        <v>288</v>
      </c>
      <c r="G25" s="144"/>
    </row>
    <row r="26" spans="1:10" s="139" customFormat="1" ht="20.25" customHeight="1">
      <c r="A26" s="225"/>
      <c r="B26" s="230"/>
      <c r="C26" s="180"/>
      <c r="D26" s="180"/>
      <c r="E26" s="180"/>
      <c r="F26" s="180"/>
      <c r="G26" s="144"/>
    </row>
    <row r="27" spans="1:10" hidden="1"/>
    <row r="28" spans="1:10" s="139" customFormat="1" ht="18" hidden="1" customHeight="1">
      <c r="A28" s="225"/>
      <c r="B28" s="232"/>
      <c r="C28" s="143"/>
      <c r="D28" s="143"/>
      <c r="E28" s="143"/>
      <c r="F28" s="143"/>
      <c r="G28" s="144"/>
    </row>
    <row r="29" spans="1:10" s="139" customFormat="1" ht="21" hidden="1" customHeight="1">
      <c r="A29" s="225"/>
      <c r="B29" s="233"/>
      <c r="C29" s="179"/>
      <c r="D29" s="143"/>
      <c r="E29" s="143"/>
      <c r="F29" s="143"/>
      <c r="G29" s="144"/>
    </row>
    <row r="30" spans="1:10" s="139" customFormat="1" ht="21" hidden="1" customHeight="1">
      <c r="A30" s="225"/>
      <c r="B30" s="233"/>
      <c r="C30" s="179"/>
      <c r="D30" s="143"/>
      <c r="E30" s="143"/>
      <c r="F30" s="143"/>
      <c r="G30" s="144"/>
    </row>
    <row r="31" spans="1:10" s="139" customFormat="1" ht="87.75" customHeight="1">
      <c r="A31" s="225"/>
      <c r="B31" s="234" t="s">
        <v>1893</v>
      </c>
      <c r="C31" s="179"/>
      <c r="D31" s="143"/>
      <c r="E31" s="143"/>
      <c r="F31" s="143"/>
      <c r="G31" s="144"/>
    </row>
    <row r="32" spans="1:10" s="139" customFormat="1" ht="107.25" hidden="1" customHeight="1">
      <c r="A32" s="225"/>
      <c r="B32" s="234"/>
      <c r="C32" s="179"/>
      <c r="D32" s="143"/>
      <c r="E32" s="143"/>
      <c r="F32" s="143"/>
      <c r="G32" s="144"/>
    </row>
    <row r="33" spans="1:12" s="139" customFormat="1" ht="98.25" customHeight="1">
      <c r="A33" s="225"/>
      <c r="B33" s="234"/>
      <c r="C33" s="179"/>
      <c r="D33" s="143"/>
      <c r="E33" s="143"/>
      <c r="F33" s="143"/>
      <c r="G33" s="144"/>
    </row>
    <row r="34" spans="1:12" s="139" customFormat="1" ht="87.75" customHeight="1">
      <c r="A34" s="225"/>
      <c r="B34" s="234"/>
      <c r="C34" s="179"/>
      <c r="D34" s="143"/>
      <c r="E34" s="143"/>
      <c r="F34" s="143"/>
      <c r="G34" s="144"/>
    </row>
    <row r="35" spans="1:12" s="139" customFormat="1" ht="66" customHeight="1">
      <c r="A35" s="225"/>
      <c r="B35" s="890" t="s">
        <v>647</v>
      </c>
      <c r="C35" s="891"/>
      <c r="D35" s="891"/>
      <c r="E35" s="891"/>
      <c r="F35" s="891"/>
      <c r="G35" s="892"/>
    </row>
    <row r="36" spans="1:12" s="139" customFormat="1" ht="66" customHeight="1">
      <c r="A36" s="225"/>
      <c r="B36" s="795"/>
      <c r="C36" s="796"/>
      <c r="D36" s="796"/>
      <c r="E36" s="796"/>
      <c r="F36" s="796"/>
      <c r="G36" s="797"/>
    </row>
    <row r="37" spans="1:12" ht="48.75" customHeight="1">
      <c r="B37" s="880" t="s">
        <v>1894</v>
      </c>
      <c r="C37" s="881"/>
      <c r="D37" s="881"/>
      <c r="E37" s="881"/>
      <c r="F37" s="881"/>
      <c r="G37" s="882"/>
      <c r="I37" s="139"/>
    </row>
    <row r="38" spans="1:12" ht="74.25" customHeight="1">
      <c r="B38" s="880" t="s">
        <v>1895</v>
      </c>
      <c r="C38" s="881"/>
      <c r="D38" s="881"/>
      <c r="E38" s="881"/>
      <c r="F38" s="881"/>
      <c r="G38" s="882"/>
      <c r="I38" s="139"/>
    </row>
    <row r="39" spans="1:12" ht="75.75" customHeight="1">
      <c r="B39" s="880" t="s">
        <v>1896</v>
      </c>
      <c r="C39" s="881"/>
      <c r="D39" s="881"/>
      <c r="E39" s="881"/>
      <c r="F39" s="881"/>
      <c r="G39" s="882"/>
      <c r="I39" s="139"/>
    </row>
    <row r="40" spans="1:12" ht="75.75" customHeight="1">
      <c r="A40" s="26" t="s">
        <v>823</v>
      </c>
      <c r="B40" s="880"/>
      <c r="C40" s="881"/>
      <c r="D40" s="881"/>
      <c r="E40" s="881"/>
      <c r="F40" s="881"/>
      <c r="G40" s="882"/>
      <c r="I40" s="139"/>
    </row>
    <row r="41" spans="1:12" ht="80.25" customHeight="1">
      <c r="B41" s="880"/>
      <c r="C41" s="881"/>
      <c r="D41" s="881"/>
      <c r="E41" s="881"/>
      <c r="F41" s="881"/>
      <c r="G41" s="882"/>
      <c r="I41" s="139"/>
    </row>
    <row r="42" spans="1:12" ht="62.25" hidden="1" customHeight="1">
      <c r="B42" s="880"/>
      <c r="C42" s="881"/>
      <c r="D42" s="881"/>
      <c r="E42" s="881"/>
      <c r="F42" s="881"/>
      <c r="G42" s="882"/>
      <c r="I42" s="139"/>
    </row>
    <row r="43" spans="1:12" ht="78.75" customHeight="1">
      <c r="B43" s="541"/>
      <c r="C43" s="544"/>
      <c r="D43" s="544"/>
      <c r="F43" s="249" t="s">
        <v>644</v>
      </c>
      <c r="G43" s="238"/>
      <c r="L43" t="s">
        <v>648</v>
      </c>
    </row>
    <row r="44" spans="1:12" ht="84" customHeight="1">
      <c r="A44" s="227"/>
      <c r="B44" s="242"/>
      <c r="C44" s="543"/>
      <c r="D44" s="543"/>
      <c r="F44" s="244" t="s">
        <v>235</v>
      </c>
      <c r="G44" s="243"/>
    </row>
    <row r="45" spans="1:12" ht="26.25" customHeight="1" thickBot="1">
      <c r="B45" s="235"/>
      <c r="C45" s="147"/>
      <c r="D45" s="147"/>
      <c r="E45" s="147"/>
      <c r="F45" s="147"/>
      <c r="G45" s="148"/>
    </row>
    <row r="46" spans="1:12" ht="26.25" customHeight="1">
      <c r="B46" s="565"/>
      <c r="C46" s="146"/>
      <c r="D46" s="146"/>
      <c r="E46" s="177"/>
      <c r="F46" s="177"/>
      <c r="G46" s="566"/>
      <c r="H46" s="26"/>
      <c r="I46" s="26"/>
      <c r="J46" s="26"/>
    </row>
    <row r="47" spans="1:12">
      <c r="G47" s="542"/>
      <c r="H47" s="26"/>
      <c r="I47" s="26"/>
      <c r="J47" s="26"/>
      <c r="K47" s="26"/>
    </row>
    <row r="48" spans="1:12">
      <c r="G48" s="542"/>
    </row>
    <row r="49" spans="7:7">
      <c r="G49" s="542"/>
    </row>
    <row r="50" spans="7:7">
      <c r="G50" s="542"/>
    </row>
    <row r="51" spans="7:7">
      <c r="G51" s="542"/>
    </row>
    <row r="52" spans="7:7">
      <c r="G52" s="542"/>
    </row>
    <row r="53" spans="7:7">
      <c r="G53" s="542"/>
    </row>
    <row r="54" spans="7:7">
      <c r="G54" s="542"/>
    </row>
    <row r="55" spans="7:7">
      <c r="G55" s="542"/>
    </row>
    <row r="56" spans="7:7">
      <c r="G56" s="542"/>
    </row>
    <row r="57" spans="7:7">
      <c r="G57" s="542"/>
    </row>
    <row r="58" spans="7:7">
      <c r="G58" s="542"/>
    </row>
    <row r="59" spans="7:7">
      <c r="G59" s="542"/>
    </row>
    <row r="60" spans="7:7">
      <c r="G60" s="542"/>
    </row>
    <row r="61" spans="7:7">
      <c r="G61" s="542"/>
    </row>
    <row r="62" spans="7:7">
      <c r="G62" s="542"/>
    </row>
    <row r="63" spans="7:7">
      <c r="G63" s="542"/>
    </row>
    <row r="64" spans="7:7">
      <c r="G64" s="542"/>
    </row>
    <row r="65" spans="7:7">
      <c r="G65" s="542"/>
    </row>
    <row r="66" spans="7:7">
      <c r="G66" s="542"/>
    </row>
    <row r="67" spans="7:7">
      <c r="G67" s="542"/>
    </row>
    <row r="68" spans="7:7">
      <c r="G68" s="542"/>
    </row>
    <row r="69" spans="7:7">
      <c r="G69" s="542"/>
    </row>
    <row r="70" spans="7:7">
      <c r="G70" s="542"/>
    </row>
    <row r="71" spans="7:7">
      <c r="G71" s="542"/>
    </row>
    <row r="72" spans="7:7">
      <c r="G72" s="542"/>
    </row>
    <row r="73" spans="7:7">
      <c r="G73" s="542"/>
    </row>
    <row r="74" spans="7:7">
      <c r="G74" s="542"/>
    </row>
    <row r="75" spans="7:7">
      <c r="G75" s="542"/>
    </row>
    <row r="76" spans="7:7">
      <c r="G76" s="542"/>
    </row>
    <row r="77" spans="7:7">
      <c r="G77" s="542"/>
    </row>
    <row r="78" spans="7:7">
      <c r="G78" s="542"/>
    </row>
    <row r="79" spans="7:7">
      <c r="G79" s="542"/>
    </row>
    <row r="80" spans="7:7">
      <c r="G80" s="542"/>
    </row>
    <row r="81" spans="7:7">
      <c r="G81" s="542"/>
    </row>
    <row r="82" spans="7:7">
      <c r="G82" s="542"/>
    </row>
    <row r="83" spans="7:7">
      <c r="G83" s="542"/>
    </row>
    <row r="84" spans="7:7">
      <c r="G84" s="542"/>
    </row>
    <row r="85" spans="7:7">
      <c r="G85" s="542"/>
    </row>
    <row r="86" spans="7:7">
      <c r="G86" s="542"/>
    </row>
    <row r="87" spans="7:7">
      <c r="G87" s="542"/>
    </row>
    <row r="88" spans="7:7">
      <c r="G88" s="542"/>
    </row>
    <row r="89" spans="7:7">
      <c r="G89" s="542"/>
    </row>
    <row r="90" spans="7:7">
      <c r="G90" s="542"/>
    </row>
    <row r="91" spans="7:7">
      <c r="G91" s="542"/>
    </row>
    <row r="92" spans="7:7">
      <c r="G92" s="542"/>
    </row>
    <row r="93" spans="7:7">
      <c r="G93" s="542"/>
    </row>
    <row r="94" spans="7:7">
      <c r="G94" s="542"/>
    </row>
    <row r="95" spans="7:7">
      <c r="G95" s="542"/>
    </row>
    <row r="96" spans="7:7">
      <c r="G96" s="542"/>
    </row>
    <row r="97" spans="7:7">
      <c r="G97" s="542"/>
    </row>
    <row r="98" spans="7:7">
      <c r="G98" s="542"/>
    </row>
    <row r="99" spans="7:7">
      <c r="G99" s="542"/>
    </row>
    <row r="100" spans="7:7">
      <c r="G100" s="542"/>
    </row>
    <row r="101" spans="7:7">
      <c r="G101" s="542"/>
    </row>
    <row r="102" spans="7:7">
      <c r="G102" s="542"/>
    </row>
    <row r="103" spans="7:7">
      <c r="G103" s="542"/>
    </row>
    <row r="104" spans="7:7">
      <c r="G104" s="542"/>
    </row>
    <row r="105" spans="7:7">
      <c r="G105" s="542"/>
    </row>
    <row r="106" spans="7:7">
      <c r="G106" s="542"/>
    </row>
    <row r="107" spans="7:7">
      <c r="G107" s="542"/>
    </row>
    <row r="108" spans="7:7">
      <c r="G108" s="542"/>
    </row>
    <row r="109" spans="7:7">
      <c r="G109" s="542"/>
    </row>
    <row r="110" spans="7:7">
      <c r="G110" s="542"/>
    </row>
    <row r="111" spans="7:7">
      <c r="G111" s="542"/>
    </row>
    <row r="112" spans="7:7">
      <c r="G112" s="542"/>
    </row>
  </sheetData>
  <mergeCells count="10">
    <mergeCell ref="B42:G42"/>
    <mergeCell ref="B3:G6"/>
    <mergeCell ref="B7:G7"/>
    <mergeCell ref="B8:G8"/>
    <mergeCell ref="B41:G41"/>
    <mergeCell ref="B35:G35"/>
    <mergeCell ref="B40:G40"/>
    <mergeCell ref="B39:G39"/>
    <mergeCell ref="B38:G38"/>
    <mergeCell ref="B37:G37"/>
  </mergeCells>
  <phoneticPr fontId="39" type="noConversion"/>
  <pageMargins left="0.35433070866141736" right="0.27559055118110237" top="0.35433070866141736" bottom="0.19685039370078741" header="0.31496062992125984" footer="0.19685039370078741"/>
  <pageSetup paperSize="9" scale="44" orientation="portrait" r:id="rId1"/>
  <legacyDrawing r:id="rId2"/>
  <oleObjects>
    <oleObject progId="MSPhotoEd.3" shapeId="5341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8"/>
  <sheetViews>
    <sheetView zoomScaleNormal="100" workbookViewId="0">
      <selection activeCell="B12" sqref="B12"/>
    </sheetView>
  </sheetViews>
  <sheetFormatPr defaultRowHeight="12.75"/>
  <cols>
    <col min="1" max="1" width="77.28515625" bestFit="1" customWidth="1"/>
    <col min="2" max="2" width="10.28515625" style="422" bestFit="1" customWidth="1"/>
  </cols>
  <sheetData>
    <row r="1" spans="1:2" ht="24.75" customHeight="1">
      <c r="A1" s="893" t="s">
        <v>469</v>
      </c>
      <c r="B1" s="893"/>
    </row>
    <row r="2" spans="1:2" ht="21.75" customHeight="1">
      <c r="A2" s="591" t="s">
        <v>475</v>
      </c>
      <c r="B2" s="433"/>
    </row>
    <row r="3" spans="1:2" s="537" customFormat="1" ht="21.75" customHeight="1">
      <c r="A3" s="591" t="s">
        <v>1754</v>
      </c>
      <c r="B3" s="433"/>
    </row>
    <row r="4" spans="1:2" ht="21.75" customHeight="1">
      <c r="A4" s="591" t="s">
        <v>1074</v>
      </c>
      <c r="B4" s="433"/>
    </row>
    <row r="5" spans="1:2" ht="21.75" customHeight="1">
      <c r="A5" s="591" t="s">
        <v>1075</v>
      </c>
      <c r="B5" s="433"/>
    </row>
    <row r="6" spans="1:2" ht="21.75" customHeight="1">
      <c r="A6" s="591" t="s">
        <v>1076</v>
      </c>
      <c r="B6" s="433"/>
    </row>
    <row r="7" spans="1:2" ht="21.75" customHeight="1">
      <c r="A7" s="591" t="s">
        <v>1077</v>
      </c>
      <c r="B7" s="433"/>
    </row>
    <row r="8" spans="1:2" s="537" customFormat="1" ht="21.75" customHeight="1">
      <c r="A8" s="591" t="s">
        <v>1252</v>
      </c>
      <c r="B8" s="433"/>
    </row>
    <row r="9" spans="1:2" ht="21.75" customHeight="1">
      <c r="A9" s="591" t="s">
        <v>1078</v>
      </c>
      <c r="B9" s="433"/>
    </row>
    <row r="10" spans="1:2" ht="42.75" customHeight="1">
      <c r="A10" s="591" t="s">
        <v>1079</v>
      </c>
      <c r="B10" s="433"/>
    </row>
    <row r="11" spans="1:2" ht="42" customHeight="1">
      <c r="A11" s="591" t="s">
        <v>1080</v>
      </c>
      <c r="B11" s="433"/>
    </row>
    <row r="12" spans="1:2" ht="36" customHeight="1">
      <c r="A12" s="591" t="s">
        <v>1081</v>
      </c>
      <c r="B12" s="433"/>
    </row>
    <row r="13" spans="1:2" s="537" customFormat="1" ht="36" customHeight="1">
      <c r="A13" s="591" t="s">
        <v>1817</v>
      </c>
      <c r="B13" s="433"/>
    </row>
    <row r="14" spans="1:2" ht="36" customHeight="1">
      <c r="A14" s="591" t="s">
        <v>1084</v>
      </c>
      <c r="B14" s="433"/>
    </row>
    <row r="15" spans="1:2" ht="21.75" customHeight="1">
      <c r="A15" s="591" t="s">
        <v>456</v>
      </c>
      <c r="B15" s="433"/>
    </row>
    <row r="16" spans="1:2" ht="21.75" customHeight="1">
      <c r="A16" s="591" t="s">
        <v>1082</v>
      </c>
      <c r="B16" s="433"/>
    </row>
    <row r="17" spans="1:2" ht="21.75" customHeight="1">
      <c r="A17" s="591" t="s">
        <v>1337</v>
      </c>
      <c r="B17" s="433"/>
    </row>
    <row r="18" spans="1:2" ht="21.75" customHeight="1">
      <c r="A18" s="893" t="s">
        <v>263</v>
      </c>
      <c r="B18" s="893"/>
    </row>
    <row r="19" spans="1:2" ht="21.75" customHeight="1">
      <c r="A19" s="591" t="s">
        <v>1085</v>
      </c>
      <c r="B19" s="433"/>
    </row>
    <row r="20" spans="1:2" ht="21.75" customHeight="1">
      <c r="A20" s="591" t="s">
        <v>1086</v>
      </c>
      <c r="B20" s="433"/>
    </row>
    <row r="21" spans="1:2" ht="21.75" customHeight="1">
      <c r="A21" s="591" t="s">
        <v>1087</v>
      </c>
      <c r="B21" s="433"/>
    </row>
    <row r="22" spans="1:2" ht="21.75" customHeight="1">
      <c r="A22" s="591" t="s">
        <v>1130</v>
      </c>
      <c r="B22" s="433"/>
    </row>
    <row r="23" spans="1:2" s="537" customFormat="1" ht="21.75" customHeight="1">
      <c r="A23" s="591" t="s">
        <v>1518</v>
      </c>
      <c r="B23" s="433"/>
    </row>
    <row r="24" spans="1:2" s="537" customFormat="1" ht="21.75" customHeight="1">
      <c r="A24" s="591" t="s">
        <v>1519</v>
      </c>
      <c r="B24" s="433"/>
    </row>
    <row r="25" spans="1:2" ht="21.75" customHeight="1">
      <c r="A25" s="893" t="s">
        <v>468</v>
      </c>
      <c r="B25" s="893"/>
    </row>
    <row r="26" spans="1:2" ht="21.75" customHeight="1">
      <c r="A26" s="591" t="s">
        <v>1088</v>
      </c>
      <c r="B26" s="433"/>
    </row>
    <row r="27" spans="1:2" ht="21.75" customHeight="1">
      <c r="A27" s="591" t="s">
        <v>1089</v>
      </c>
      <c r="B27" s="433"/>
    </row>
    <row r="28" spans="1:2" ht="21.75" customHeight="1">
      <c r="A28" s="591" t="s">
        <v>1090</v>
      </c>
      <c r="B28" s="433"/>
    </row>
    <row r="29" spans="1:2" ht="21.75" customHeight="1">
      <c r="A29" s="591" t="s">
        <v>932</v>
      </c>
      <c r="B29" s="433"/>
    </row>
    <row r="30" spans="1:2" ht="21.75" customHeight="1">
      <c r="A30" s="591" t="s">
        <v>943</v>
      </c>
      <c r="B30" s="433"/>
    </row>
    <row r="31" spans="1:2" ht="21.75" customHeight="1">
      <c r="A31" s="591" t="s">
        <v>478</v>
      </c>
      <c r="B31" s="433"/>
    </row>
    <row r="32" spans="1:2" ht="21.75" customHeight="1">
      <c r="A32" s="591" t="s">
        <v>480</v>
      </c>
      <c r="B32" s="433"/>
    </row>
    <row r="33" spans="1:2" ht="21.75" customHeight="1">
      <c r="A33" s="591" t="s">
        <v>1091</v>
      </c>
      <c r="B33" s="433"/>
    </row>
    <row r="34" spans="1:2" s="537" customFormat="1" ht="21.75" customHeight="1">
      <c r="A34" s="591" t="s">
        <v>1371</v>
      </c>
      <c r="B34" s="433"/>
    </row>
    <row r="35" spans="1:2" s="537" customFormat="1" ht="21.75" customHeight="1">
      <c r="A35" s="591" t="s">
        <v>1374</v>
      </c>
      <c r="B35" s="433"/>
    </row>
    <row r="36" spans="1:2" s="537" customFormat="1" ht="21.75" customHeight="1">
      <c r="A36" s="591" t="s">
        <v>1375</v>
      </c>
      <c r="B36" s="433"/>
    </row>
    <row r="37" spans="1:2" s="537" customFormat="1" ht="21.75" customHeight="1">
      <c r="A37" s="591" t="s">
        <v>1378</v>
      </c>
      <c r="B37" s="433"/>
    </row>
    <row r="38" spans="1:2" s="537" customFormat="1" ht="21.75" customHeight="1">
      <c r="A38" s="591" t="s">
        <v>1464</v>
      </c>
      <c r="B38" s="433"/>
    </row>
    <row r="39" spans="1:2" ht="21.75" customHeight="1">
      <c r="A39" s="893" t="s">
        <v>469</v>
      </c>
      <c r="B39" s="893"/>
    </row>
    <row r="40" spans="1:2" ht="21.75" customHeight="1">
      <c r="A40" s="390" t="s">
        <v>1092</v>
      </c>
      <c r="B40" s="433"/>
    </row>
    <row r="41" spans="1:2" s="537" customFormat="1" ht="21.75" customHeight="1">
      <c r="A41" s="390" t="s">
        <v>1310</v>
      </c>
      <c r="B41" s="433"/>
    </row>
    <row r="42" spans="1:2" s="537" customFormat="1" ht="21.75" customHeight="1">
      <c r="A42" s="390" t="s">
        <v>1311</v>
      </c>
      <c r="B42" s="433"/>
    </row>
    <row r="43" spans="1:2" s="537" customFormat="1" ht="21.75" customHeight="1">
      <c r="A43" s="390" t="s">
        <v>1312</v>
      </c>
      <c r="B43" s="433"/>
    </row>
    <row r="44" spans="1:2" s="537" customFormat="1" ht="21.75" customHeight="1">
      <c r="A44" s="390" t="s">
        <v>1321</v>
      </c>
      <c r="B44" s="433"/>
    </row>
    <row r="45" spans="1:2" s="537" customFormat="1" ht="21.75" customHeight="1">
      <c r="A45" s="390" t="s">
        <v>1317</v>
      </c>
      <c r="B45" s="433"/>
    </row>
    <row r="46" spans="1:2" s="537" customFormat="1" ht="21.75" customHeight="1">
      <c r="A46" s="390" t="s">
        <v>1318</v>
      </c>
      <c r="B46" s="433"/>
    </row>
    <row r="47" spans="1:2" s="537" customFormat="1" ht="21.75" customHeight="1">
      <c r="A47" s="390" t="s">
        <v>1322</v>
      </c>
      <c r="B47" s="433"/>
    </row>
    <row r="48" spans="1:2" s="537" customFormat="1" ht="21.75" customHeight="1">
      <c r="A48" s="390" t="s">
        <v>1313</v>
      </c>
      <c r="B48" s="433"/>
    </row>
    <row r="49" spans="1:2" ht="21.75" customHeight="1">
      <c r="A49" s="390" t="s">
        <v>1314</v>
      </c>
      <c r="B49" s="433"/>
    </row>
    <row r="50" spans="1:2" s="537" customFormat="1" ht="21.75" customHeight="1">
      <c r="A50" s="390" t="s">
        <v>1315</v>
      </c>
      <c r="B50" s="433"/>
    </row>
    <row r="51" spans="1:2" s="537" customFormat="1" ht="21.75" customHeight="1">
      <c r="A51" s="390" t="s">
        <v>1316</v>
      </c>
      <c r="B51" s="433"/>
    </row>
    <row r="52" spans="1:2" s="450" customFormat="1" ht="21.75" customHeight="1">
      <c r="A52" s="390" t="s">
        <v>1319</v>
      </c>
      <c r="B52" s="433"/>
    </row>
    <row r="53" spans="1:2" s="537" customFormat="1" ht="21.75" customHeight="1">
      <c r="A53" s="390" t="s">
        <v>1323</v>
      </c>
      <c r="B53" s="433"/>
    </row>
    <row r="54" spans="1:2" s="537" customFormat="1" ht="21.75" customHeight="1">
      <c r="A54" s="390" t="s">
        <v>1324</v>
      </c>
      <c r="B54" s="433"/>
    </row>
    <row r="55" spans="1:2" s="537" customFormat="1" ht="21.75" customHeight="1">
      <c r="A55" s="390" t="s">
        <v>1320</v>
      </c>
      <c r="B55" s="433"/>
    </row>
    <row r="56" spans="1:2" s="537" customFormat="1" ht="21.75" customHeight="1">
      <c r="A56" s="95"/>
      <c r="B56" s="433"/>
    </row>
    <row r="57" spans="1:2" ht="21.75" customHeight="1">
      <c r="A57" s="893" t="s">
        <v>553</v>
      </c>
      <c r="B57" s="893"/>
    </row>
    <row r="58" spans="1:2" ht="21.75" customHeight="1">
      <c r="A58" s="390" t="s">
        <v>1093</v>
      </c>
      <c r="B58" s="433"/>
    </row>
    <row r="59" spans="1:2" ht="21.75" customHeight="1">
      <c r="A59" s="390" t="s">
        <v>1096</v>
      </c>
      <c r="B59" s="433"/>
    </row>
    <row r="60" spans="1:2" s="537" customFormat="1" ht="31.5" customHeight="1">
      <c r="A60" s="390" t="s">
        <v>1292</v>
      </c>
      <c r="B60" s="433"/>
    </row>
    <row r="61" spans="1:2" s="537" customFormat="1" ht="21.75" customHeight="1">
      <c r="A61" s="390" t="s">
        <v>1291</v>
      </c>
      <c r="B61" s="433"/>
    </row>
    <row r="62" spans="1:2" ht="21.75" customHeight="1">
      <c r="A62" s="390" t="s">
        <v>1094</v>
      </c>
      <c r="B62" s="433"/>
    </row>
    <row r="63" spans="1:2" ht="21.75" customHeight="1">
      <c r="A63" s="390" t="s">
        <v>1095</v>
      </c>
      <c r="B63" s="433"/>
    </row>
    <row r="64" spans="1:2" ht="21.75" customHeight="1">
      <c r="A64" s="893" t="s">
        <v>672</v>
      </c>
      <c r="B64" s="893"/>
    </row>
    <row r="65" spans="1:2" ht="21.75" customHeight="1">
      <c r="A65" s="390" t="s">
        <v>1097</v>
      </c>
      <c r="B65" s="433"/>
    </row>
    <row r="66" spans="1:2" ht="21.75" customHeight="1">
      <c r="A66" s="390" t="s">
        <v>1098</v>
      </c>
      <c r="B66" s="433"/>
    </row>
    <row r="67" spans="1:2" ht="21.75" customHeight="1">
      <c r="A67" s="390" t="s">
        <v>1099</v>
      </c>
      <c r="B67" s="433"/>
    </row>
    <row r="68" spans="1:2" ht="21.75" customHeight="1">
      <c r="A68" s="390" t="s">
        <v>1100</v>
      </c>
      <c r="B68" s="433"/>
    </row>
    <row r="69" spans="1:2" ht="21.75" customHeight="1">
      <c r="A69" s="390" t="s">
        <v>1101</v>
      </c>
      <c r="B69" s="433"/>
    </row>
    <row r="70" spans="1:2" ht="21.75" customHeight="1">
      <c r="A70" s="390" t="s">
        <v>1102</v>
      </c>
      <c r="B70" s="433"/>
    </row>
    <row r="71" spans="1:2" ht="21.75" customHeight="1">
      <c r="A71" s="390" t="s">
        <v>1083</v>
      </c>
      <c r="B71" s="433"/>
    </row>
    <row r="72" spans="1:2" ht="21.75" customHeight="1">
      <c r="A72" s="390" t="s">
        <v>1103</v>
      </c>
      <c r="B72" s="433"/>
    </row>
    <row r="73" spans="1:2" ht="21.75" customHeight="1">
      <c r="A73" s="390" t="s">
        <v>1104</v>
      </c>
      <c r="B73" s="433"/>
    </row>
    <row r="74" spans="1:2" s="537" customFormat="1" ht="21.75" customHeight="1">
      <c r="A74" s="390" t="s">
        <v>1386</v>
      </c>
      <c r="B74" s="433"/>
    </row>
    <row r="75" spans="1:2" ht="21.75" customHeight="1">
      <c r="A75" s="390" t="s">
        <v>1109</v>
      </c>
      <c r="B75" s="433"/>
    </row>
    <row r="76" spans="1:2" s="521" customFormat="1" ht="21.75" customHeight="1">
      <c r="A76" s="390" t="s">
        <v>1218</v>
      </c>
      <c r="B76" s="433"/>
    </row>
    <row r="77" spans="1:2" s="521" customFormat="1" ht="21.75" customHeight="1">
      <c r="A77" s="390" t="s">
        <v>1219</v>
      </c>
      <c r="B77" s="433"/>
    </row>
    <row r="78" spans="1:2" ht="21.75" customHeight="1">
      <c r="A78" s="390" t="s">
        <v>1105</v>
      </c>
      <c r="B78" s="433"/>
    </row>
    <row r="79" spans="1:2" ht="21.75" customHeight="1">
      <c r="A79" s="390" t="s">
        <v>1106</v>
      </c>
      <c r="B79" s="433"/>
    </row>
    <row r="80" spans="1:2" ht="21.75" customHeight="1">
      <c r="A80" s="390" t="s">
        <v>1107</v>
      </c>
      <c r="B80" s="433"/>
    </row>
    <row r="81" spans="1:2" ht="21.75" customHeight="1">
      <c r="A81" s="390" t="s">
        <v>1108</v>
      </c>
      <c r="B81" s="433"/>
    </row>
    <row r="82" spans="1:2" ht="21.75" customHeight="1">
      <c r="A82" s="390" t="s">
        <v>1110</v>
      </c>
      <c r="B82" s="433"/>
    </row>
    <row r="83" spans="1:2" ht="21.75" customHeight="1">
      <c r="A83" s="390" t="s">
        <v>1111</v>
      </c>
      <c r="B83" s="433"/>
    </row>
    <row r="84" spans="1:2" ht="21.75" customHeight="1">
      <c r="A84" s="390" t="s">
        <v>890</v>
      </c>
      <c r="B84" s="433"/>
    </row>
    <row r="85" spans="1:2" s="537" customFormat="1" ht="21.75" customHeight="1">
      <c r="A85" s="390" t="s">
        <v>1344</v>
      </c>
      <c r="B85" s="433"/>
    </row>
    <row r="86" spans="1:2" ht="21.75" customHeight="1">
      <c r="A86" s="390" t="s">
        <v>1270</v>
      </c>
      <c r="B86" s="433"/>
    </row>
    <row r="87" spans="1:2" s="537" customFormat="1" ht="21.75" customHeight="1">
      <c r="A87" s="390" t="s">
        <v>1268</v>
      </c>
      <c r="B87" s="433"/>
    </row>
    <row r="88" spans="1:2" s="537" customFormat="1" ht="21.75" customHeight="1">
      <c r="A88" s="390" t="s">
        <v>1269</v>
      </c>
      <c r="B88" s="433"/>
    </row>
    <row r="89" spans="1:2" ht="21.75" customHeight="1">
      <c r="A89" s="390" t="s">
        <v>1307</v>
      </c>
      <c r="B89" s="433"/>
    </row>
    <row r="90" spans="1:2" ht="21.75" customHeight="1">
      <c r="A90" s="390" t="s">
        <v>1308</v>
      </c>
      <c r="B90" s="433"/>
    </row>
    <row r="91" spans="1:2" ht="21.75" customHeight="1">
      <c r="A91" s="390" t="s">
        <v>1309</v>
      </c>
      <c r="B91" s="433"/>
    </row>
    <row r="92" spans="1:2" s="537" customFormat="1" ht="21.75" customHeight="1">
      <c r="A92" s="390" t="s">
        <v>1133</v>
      </c>
      <c r="B92" s="433"/>
    </row>
    <row r="93" spans="1:2" ht="21.75" customHeight="1">
      <c r="A93" s="390" t="s">
        <v>1112</v>
      </c>
      <c r="B93" s="433"/>
    </row>
    <row r="94" spans="1:2" ht="21.75" customHeight="1">
      <c r="A94" s="390" t="s">
        <v>1113</v>
      </c>
      <c r="B94" s="433"/>
    </row>
    <row r="95" spans="1:2" ht="21.75" customHeight="1">
      <c r="A95" s="390" t="s">
        <v>1114</v>
      </c>
      <c r="B95" s="433"/>
    </row>
    <row r="96" spans="1:2" s="537" customFormat="1" ht="21.75" customHeight="1">
      <c r="A96" s="390" t="s">
        <v>1352</v>
      </c>
      <c r="B96" s="433"/>
    </row>
    <row r="97" spans="1:2" s="537" customFormat="1" ht="21.75" customHeight="1">
      <c r="A97" s="390" t="s">
        <v>1278</v>
      </c>
      <c r="B97" s="433"/>
    </row>
    <row r="98" spans="1:2" ht="21.75" customHeight="1">
      <c r="A98" s="893" t="s">
        <v>48</v>
      </c>
      <c r="B98" s="893"/>
    </row>
    <row r="99" spans="1:2" ht="21.75" customHeight="1">
      <c r="A99" s="390" t="s">
        <v>1115</v>
      </c>
      <c r="B99" s="433"/>
    </row>
    <row r="100" spans="1:2" ht="21.75" customHeight="1">
      <c r="A100" s="390" t="s">
        <v>1117</v>
      </c>
      <c r="B100" s="433"/>
    </row>
    <row r="101" spans="1:2" ht="21.75" customHeight="1">
      <c r="A101" s="390" t="s">
        <v>1116</v>
      </c>
      <c r="B101" s="433"/>
    </row>
    <row r="102" spans="1:2" ht="21.75" customHeight="1">
      <c r="A102" s="390" t="s">
        <v>1118</v>
      </c>
      <c r="B102" s="433"/>
    </row>
    <row r="103" spans="1:2" ht="21.75" customHeight="1">
      <c r="A103" s="390" t="s">
        <v>1119</v>
      </c>
      <c r="B103" s="433"/>
    </row>
    <row r="104" spans="1:2" ht="21.75" customHeight="1">
      <c r="A104" s="390" t="s">
        <v>1120</v>
      </c>
      <c r="B104" s="433"/>
    </row>
    <row r="105" spans="1:2" ht="21.75" customHeight="1">
      <c r="A105" s="390" t="s">
        <v>1121</v>
      </c>
      <c r="B105" s="433"/>
    </row>
    <row r="106" spans="1:2" ht="21.75" customHeight="1">
      <c r="A106" s="390" t="s">
        <v>1122</v>
      </c>
      <c r="B106" s="433"/>
    </row>
    <row r="107" spans="1:2" ht="21.75" customHeight="1">
      <c r="A107" s="390" t="s">
        <v>1123</v>
      </c>
      <c r="B107" s="433"/>
    </row>
    <row r="108" spans="1:2" ht="21.75" customHeight="1">
      <c r="A108" s="390" t="s">
        <v>1124</v>
      </c>
      <c r="B108" s="433"/>
    </row>
    <row r="109" spans="1:2" ht="21.75" customHeight="1">
      <c r="A109" s="390" t="s">
        <v>1125</v>
      </c>
      <c r="B109" s="433"/>
    </row>
    <row r="110" spans="1:2" ht="21.75" customHeight="1">
      <c r="A110" s="390" t="s">
        <v>1126</v>
      </c>
      <c r="B110" s="433"/>
    </row>
    <row r="111" spans="1:2" ht="21.75" customHeight="1">
      <c r="A111" s="390" t="s">
        <v>1127</v>
      </c>
      <c r="B111" s="433"/>
    </row>
    <row r="112" spans="1:2" ht="21.75" customHeight="1">
      <c r="A112" s="390" t="s">
        <v>1128</v>
      </c>
      <c r="B112" s="433"/>
    </row>
    <row r="113" spans="1:2" ht="21.75" customHeight="1">
      <c r="A113" s="390" t="s">
        <v>1129</v>
      </c>
      <c r="B113" s="433"/>
    </row>
    <row r="114" spans="1:2" ht="21.75" customHeight="1">
      <c r="A114" s="390" t="s">
        <v>1131</v>
      </c>
      <c r="B114" s="433"/>
    </row>
    <row r="115" spans="1:2" ht="30.75" customHeight="1">
      <c r="A115" s="893" t="s">
        <v>1070</v>
      </c>
      <c r="B115" s="893"/>
    </row>
    <row r="116" spans="1:2" ht="30.75" customHeight="1">
      <c r="A116" s="591" t="s">
        <v>1334</v>
      </c>
      <c r="B116" s="433"/>
    </row>
    <row r="117" spans="1:2" ht="30.75" customHeight="1">
      <c r="A117" s="390" t="s">
        <v>1339</v>
      </c>
      <c r="B117" s="433"/>
    </row>
    <row r="118" spans="1:2" ht="30.75" customHeight="1">
      <c r="A118" s="591" t="s">
        <v>1335</v>
      </c>
      <c r="B118" s="433"/>
    </row>
    <row r="119" spans="1:2" ht="24" customHeight="1">
      <c r="A119" s="390" t="s">
        <v>1336</v>
      </c>
      <c r="B119" s="433"/>
    </row>
    <row r="120" spans="1:2" ht="24" customHeight="1">
      <c r="A120" s="390" t="s">
        <v>1338</v>
      </c>
      <c r="B120" s="433"/>
    </row>
    <row r="121" spans="1:2" ht="24" customHeight="1">
      <c r="A121" s="390" t="s">
        <v>1340</v>
      </c>
      <c r="B121" s="433"/>
    </row>
    <row r="122" spans="1:2" ht="24" customHeight="1">
      <c r="A122" s="390" t="s">
        <v>1132</v>
      </c>
      <c r="B122" s="433"/>
    </row>
    <row r="123" spans="1:2" s="537" customFormat="1" ht="24" customHeight="1">
      <c r="A123" s="390" t="s">
        <v>1459</v>
      </c>
      <c r="B123" s="433"/>
    </row>
    <row r="124" spans="1:2" s="537" customFormat="1" ht="24" customHeight="1">
      <c r="A124" s="390" t="s">
        <v>1460</v>
      </c>
      <c r="B124" s="433"/>
    </row>
    <row r="125" spans="1:2" s="537" customFormat="1" ht="24" customHeight="1">
      <c r="A125" s="390" t="s">
        <v>1461</v>
      </c>
      <c r="B125" s="433"/>
    </row>
    <row r="126" spans="1:2" ht="26.25" customHeight="1">
      <c r="A126" s="893" t="s">
        <v>862</v>
      </c>
      <c r="B126" s="893"/>
    </row>
    <row r="127" spans="1:2" ht="21.75" customHeight="1">
      <c r="A127" s="390" t="s">
        <v>1154</v>
      </c>
      <c r="B127" s="433"/>
    </row>
    <row r="128" spans="1:2" ht="21.75" customHeight="1">
      <c r="A128" s="390" t="s">
        <v>1155</v>
      </c>
      <c r="B128" s="433"/>
    </row>
    <row r="129" spans="1:2" ht="21.75" customHeight="1">
      <c r="A129" s="390" t="s">
        <v>1156</v>
      </c>
      <c r="B129" s="433"/>
    </row>
    <row r="130" spans="1:2" ht="21.75" customHeight="1">
      <c r="A130" s="390" t="s">
        <v>1157</v>
      </c>
      <c r="B130" s="433"/>
    </row>
    <row r="131" spans="1:2" ht="21.75" customHeight="1">
      <c r="A131" s="390" t="s">
        <v>1158</v>
      </c>
      <c r="B131" s="433"/>
    </row>
    <row r="132" spans="1:2" ht="21.75" customHeight="1">
      <c r="A132" s="390" t="s">
        <v>1159</v>
      </c>
      <c r="B132" s="433"/>
    </row>
    <row r="133" spans="1:2" ht="21.75" customHeight="1">
      <c r="A133" s="390" t="s">
        <v>1160</v>
      </c>
      <c r="B133" s="433"/>
    </row>
    <row r="134" spans="1:2" ht="21.75" customHeight="1">
      <c r="A134" s="390" t="s">
        <v>1161</v>
      </c>
      <c r="B134" s="433"/>
    </row>
    <row r="135" spans="1:2" ht="21.75" customHeight="1">
      <c r="A135" s="390" t="s">
        <v>1162</v>
      </c>
      <c r="B135" s="433"/>
    </row>
    <row r="136" spans="1:2" ht="21.75" customHeight="1">
      <c r="A136" s="390" t="s">
        <v>1163</v>
      </c>
      <c r="B136" s="433"/>
    </row>
    <row r="137" spans="1:2" ht="21.75" customHeight="1">
      <c r="A137" s="390" t="s">
        <v>1164</v>
      </c>
      <c r="B137" s="433"/>
    </row>
    <row r="138" spans="1:2" ht="21.75" customHeight="1">
      <c r="A138" s="390" t="s">
        <v>1165</v>
      </c>
      <c r="B138" s="433"/>
    </row>
  </sheetData>
  <mergeCells count="9">
    <mergeCell ref="A115:B115"/>
    <mergeCell ref="A126:B126"/>
    <mergeCell ref="A1:B1"/>
    <mergeCell ref="A18:B18"/>
    <mergeCell ref="A25:B25"/>
    <mergeCell ref="A39:B39"/>
    <mergeCell ref="A57:B57"/>
    <mergeCell ref="A64:B64"/>
    <mergeCell ref="A98:B9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view="pageBreakPreview" topLeftCell="B1" zoomScale="90" zoomScaleNormal="100" zoomScaleSheetLayoutView="90" workbookViewId="0">
      <selection activeCell="E53" sqref="E53"/>
    </sheetView>
  </sheetViews>
  <sheetFormatPr defaultRowHeight="12.75"/>
  <cols>
    <col min="1" max="1" width="6.42578125" style="391" hidden="1" customWidth="1"/>
    <col min="2" max="2" width="0.140625" style="26" customWidth="1"/>
    <col min="3" max="3" width="22.42578125" style="584" customWidth="1"/>
    <col min="4" max="4" width="32" style="584" customWidth="1"/>
    <col min="5" max="5" width="57.85546875" style="584" customWidth="1"/>
  </cols>
  <sheetData>
    <row r="1" spans="1:5" ht="44.25">
      <c r="A1" s="894"/>
      <c r="B1" s="894"/>
      <c r="C1" s="894"/>
      <c r="D1" s="894"/>
      <c r="E1" s="894"/>
    </row>
    <row r="2" spans="1:5" ht="42">
      <c r="A2" s="895" t="s">
        <v>884</v>
      </c>
      <c r="B2" s="895"/>
      <c r="C2" s="895"/>
      <c r="D2" s="895"/>
      <c r="E2" s="895"/>
    </row>
    <row r="3" spans="1:5" ht="33" customHeight="1">
      <c r="A3" s="896" t="s">
        <v>885</v>
      </c>
      <c r="B3" s="896"/>
      <c r="C3" s="896"/>
      <c r="D3" s="896"/>
      <c r="E3" s="896"/>
    </row>
    <row r="4" spans="1:5" ht="30" customHeight="1">
      <c r="A4" s="590"/>
      <c r="B4" s="900" t="s">
        <v>1462</v>
      </c>
      <c r="C4" s="900"/>
      <c r="D4" s="900"/>
      <c r="E4" s="900"/>
    </row>
    <row r="5" spans="1:5" ht="50.25" customHeight="1" thickBot="1">
      <c r="A5" s="389"/>
      <c r="B5" s="900"/>
      <c r="C5" s="900"/>
      <c r="D5" s="900"/>
      <c r="E5" s="900"/>
    </row>
    <row r="6" spans="1:5" ht="20.25">
      <c r="A6" s="389"/>
      <c r="B6" s="389"/>
      <c r="C6" s="897" t="s">
        <v>886</v>
      </c>
      <c r="D6" s="898"/>
      <c r="E6" s="899"/>
    </row>
    <row r="7" spans="1:5" ht="18.75">
      <c r="A7" s="389"/>
      <c r="B7" s="389"/>
      <c r="C7" s="864" t="s">
        <v>887</v>
      </c>
      <c r="D7" s="874" t="s">
        <v>888</v>
      </c>
      <c r="E7" s="865" t="s">
        <v>889</v>
      </c>
    </row>
    <row r="8" spans="1:5" s="537" customFormat="1" ht="41.25" customHeight="1">
      <c r="A8" s="613"/>
      <c r="B8" s="613"/>
      <c r="C8" s="866" t="s">
        <v>1494</v>
      </c>
      <c r="D8" s="651" t="s">
        <v>1495</v>
      </c>
      <c r="E8" s="867" t="s">
        <v>1491</v>
      </c>
    </row>
    <row r="9" spans="1:5" s="537" customFormat="1" ht="41.25" customHeight="1">
      <c r="A9" s="613"/>
      <c r="B9" s="613"/>
      <c r="C9" s="866" t="s">
        <v>1494</v>
      </c>
      <c r="D9" s="651" t="s">
        <v>1495</v>
      </c>
      <c r="E9" s="867" t="s">
        <v>1492</v>
      </c>
    </row>
    <row r="10" spans="1:5" s="537" customFormat="1" ht="41.25" customHeight="1">
      <c r="A10" s="613"/>
      <c r="B10" s="613"/>
      <c r="C10" s="866" t="s">
        <v>1494</v>
      </c>
      <c r="D10" s="651" t="s">
        <v>1495</v>
      </c>
      <c r="E10" s="867" t="s">
        <v>1493</v>
      </c>
    </row>
    <row r="11" spans="1:5" s="537" customFormat="1" ht="41.25" customHeight="1">
      <c r="A11" s="613"/>
      <c r="B11" s="613"/>
      <c r="C11" s="866" t="s">
        <v>1494</v>
      </c>
      <c r="D11" s="651" t="s">
        <v>1495</v>
      </c>
      <c r="E11" s="867" t="s">
        <v>1498</v>
      </c>
    </row>
    <row r="12" spans="1:5" s="537" customFormat="1" ht="41.25" customHeight="1">
      <c r="A12" s="613"/>
      <c r="B12" s="613"/>
      <c r="C12" s="866" t="s">
        <v>1494</v>
      </c>
      <c r="D12" s="651" t="s">
        <v>1495</v>
      </c>
      <c r="E12" s="867" t="s">
        <v>1499</v>
      </c>
    </row>
    <row r="13" spans="1:5" s="537" customFormat="1" ht="41.25" customHeight="1">
      <c r="A13" s="613"/>
      <c r="B13" s="613"/>
      <c r="C13" s="866" t="s">
        <v>1494</v>
      </c>
      <c r="D13" s="651" t="s">
        <v>1495</v>
      </c>
      <c r="E13" s="867" t="s">
        <v>1500</v>
      </c>
    </row>
    <row r="14" spans="1:5" s="537" customFormat="1" ht="41.25" customHeight="1">
      <c r="A14" s="613"/>
      <c r="B14" s="613"/>
      <c r="C14" s="866" t="s">
        <v>1494</v>
      </c>
      <c r="D14" s="651" t="s">
        <v>1495</v>
      </c>
      <c r="E14" s="867" t="s">
        <v>1501</v>
      </c>
    </row>
    <row r="15" spans="1:5" s="537" customFormat="1" ht="41.25" customHeight="1">
      <c r="A15" s="613"/>
      <c r="B15" s="613"/>
      <c r="C15" s="866" t="s">
        <v>1350</v>
      </c>
      <c r="D15" s="651" t="s">
        <v>1503</v>
      </c>
      <c r="E15" s="867" t="s">
        <v>1502</v>
      </c>
    </row>
    <row r="16" spans="1:5" s="537" customFormat="1" ht="41.25" customHeight="1">
      <c r="A16" s="613"/>
      <c r="B16" s="613"/>
      <c r="C16" s="866" t="s">
        <v>1350</v>
      </c>
      <c r="D16" s="651" t="s">
        <v>1505</v>
      </c>
      <c r="E16" s="867" t="s">
        <v>1504</v>
      </c>
    </row>
    <row r="17" spans="1:5" s="537" customFormat="1" ht="41.25" customHeight="1">
      <c r="A17" s="613"/>
      <c r="B17" s="613"/>
      <c r="C17" s="866" t="s">
        <v>1494</v>
      </c>
      <c r="D17" s="651" t="s">
        <v>1495</v>
      </c>
      <c r="E17" s="867" t="s">
        <v>1676</v>
      </c>
    </row>
    <row r="18" spans="1:5" s="537" customFormat="1" ht="41.25" customHeight="1">
      <c r="A18" s="613"/>
      <c r="B18" s="613"/>
      <c r="C18" s="866" t="s">
        <v>1679</v>
      </c>
      <c r="D18" s="651" t="s">
        <v>1349</v>
      </c>
      <c r="E18" s="867" t="s">
        <v>1678</v>
      </c>
    </row>
    <row r="19" spans="1:5" s="537" customFormat="1" ht="41.25" customHeight="1">
      <c r="A19" s="613"/>
      <c r="B19" s="613"/>
      <c r="C19" s="866" t="s">
        <v>1204</v>
      </c>
      <c r="D19" s="651" t="s">
        <v>1483</v>
      </c>
      <c r="E19" s="867" t="s">
        <v>1681</v>
      </c>
    </row>
    <row r="20" spans="1:5" s="537" customFormat="1" ht="41.25" customHeight="1">
      <c r="A20" s="613"/>
      <c r="B20" s="613"/>
      <c r="C20" s="866" t="s">
        <v>1377</v>
      </c>
      <c r="D20" s="651" t="s">
        <v>1684</v>
      </c>
      <c r="E20" s="867" t="s">
        <v>1683</v>
      </c>
    </row>
    <row r="21" spans="1:5" s="537" customFormat="1" ht="41.25" customHeight="1">
      <c r="A21" s="613"/>
      <c r="B21" s="613"/>
      <c r="C21" s="866" t="s">
        <v>1204</v>
      </c>
      <c r="D21" s="651" t="s">
        <v>1490</v>
      </c>
      <c r="E21" s="867" t="s">
        <v>1686</v>
      </c>
    </row>
    <row r="22" spans="1:5" s="537" customFormat="1" ht="41.25" customHeight="1">
      <c r="A22" s="613"/>
      <c r="B22" s="613"/>
      <c r="C22" s="866" t="s">
        <v>1494</v>
      </c>
      <c r="D22" s="651" t="s">
        <v>1495</v>
      </c>
      <c r="E22" s="867" t="s">
        <v>1688</v>
      </c>
    </row>
    <row r="23" spans="1:5" s="537" customFormat="1" ht="41.25" customHeight="1">
      <c r="A23" s="613"/>
      <c r="B23" s="613"/>
      <c r="C23" s="866" t="s">
        <v>1350</v>
      </c>
      <c r="D23" s="651" t="s">
        <v>1505</v>
      </c>
      <c r="E23" s="867" t="s">
        <v>1690</v>
      </c>
    </row>
    <row r="24" spans="1:5" s="537" customFormat="1" ht="41.25" customHeight="1">
      <c r="A24" s="613"/>
      <c r="B24" s="613"/>
      <c r="C24" s="866" t="s">
        <v>1350</v>
      </c>
      <c r="D24" s="651" t="s">
        <v>1505</v>
      </c>
      <c r="E24" s="867" t="s">
        <v>1692</v>
      </c>
    </row>
    <row r="25" spans="1:5" s="537" customFormat="1" ht="41.25" customHeight="1">
      <c r="A25" s="613"/>
      <c r="B25" s="613"/>
      <c r="C25" s="866" t="s">
        <v>1348</v>
      </c>
      <c r="D25" s="651" t="s">
        <v>1349</v>
      </c>
      <c r="E25" s="867" t="s">
        <v>1694</v>
      </c>
    </row>
    <row r="26" spans="1:5" s="537" customFormat="1" ht="41.25" customHeight="1">
      <c r="A26" s="613"/>
      <c r="B26" s="613"/>
      <c r="C26" s="866" t="s">
        <v>1696</v>
      </c>
      <c r="D26" s="651" t="s">
        <v>1697</v>
      </c>
      <c r="E26" s="867" t="s">
        <v>1698</v>
      </c>
    </row>
    <row r="27" spans="1:5" s="537" customFormat="1" ht="41.25" customHeight="1">
      <c r="A27" s="613"/>
      <c r="B27" s="613"/>
      <c r="C27" s="866" t="s">
        <v>1350</v>
      </c>
      <c r="D27" s="651" t="s">
        <v>1706</v>
      </c>
      <c r="E27" s="867" t="s">
        <v>1700</v>
      </c>
    </row>
    <row r="28" spans="1:5" s="537" customFormat="1" ht="41.25" customHeight="1">
      <c r="A28" s="613"/>
      <c r="B28" s="613"/>
      <c r="C28" s="866" t="s">
        <v>1350</v>
      </c>
      <c r="D28" s="651" t="s">
        <v>1706</v>
      </c>
      <c r="E28" s="867" t="s">
        <v>1701</v>
      </c>
    </row>
    <row r="29" spans="1:5" s="537" customFormat="1" ht="41.25" customHeight="1">
      <c r="A29" s="613"/>
      <c r="B29" s="613"/>
      <c r="C29" s="866" t="s">
        <v>1350</v>
      </c>
      <c r="D29" s="651" t="s">
        <v>1706</v>
      </c>
      <c r="E29" s="867" t="s">
        <v>1702</v>
      </c>
    </row>
    <row r="30" spans="1:5" s="537" customFormat="1" ht="41.25" customHeight="1">
      <c r="A30" s="613"/>
      <c r="B30" s="613"/>
      <c r="C30" s="866" t="s">
        <v>1204</v>
      </c>
      <c r="D30" s="651" t="s">
        <v>1734</v>
      </c>
      <c r="E30" s="867" t="s">
        <v>1726</v>
      </c>
    </row>
    <row r="31" spans="1:5" s="537" customFormat="1" ht="41.25" customHeight="1">
      <c r="A31" s="613"/>
      <c r="B31" s="613"/>
      <c r="C31" s="866" t="s">
        <v>1204</v>
      </c>
      <c r="D31" s="651" t="s">
        <v>1734</v>
      </c>
      <c r="E31" s="867" t="s">
        <v>1727</v>
      </c>
    </row>
    <row r="32" spans="1:5" s="537" customFormat="1" ht="41.25" customHeight="1">
      <c r="A32" s="613"/>
      <c r="B32" s="613"/>
      <c r="C32" s="866" t="s">
        <v>1204</v>
      </c>
      <c r="D32" s="651" t="s">
        <v>1734</v>
      </c>
      <c r="E32" s="867" t="s">
        <v>1728</v>
      </c>
    </row>
    <row r="33" spans="1:5" s="537" customFormat="1" ht="41.25" customHeight="1">
      <c r="A33" s="613"/>
      <c r="B33" s="613"/>
      <c r="C33" s="866" t="s">
        <v>1204</v>
      </c>
      <c r="D33" s="651" t="s">
        <v>1734</v>
      </c>
      <c r="E33" s="867" t="s">
        <v>1729</v>
      </c>
    </row>
    <row r="34" spans="1:5" s="537" customFormat="1" ht="44.25" customHeight="1">
      <c r="A34" s="613"/>
      <c r="B34" s="613"/>
      <c r="C34" s="866" t="s">
        <v>1736</v>
      </c>
      <c r="D34" s="651" t="s">
        <v>1737</v>
      </c>
      <c r="E34" s="867" t="s">
        <v>1735</v>
      </c>
    </row>
    <row r="35" spans="1:5" s="537" customFormat="1" ht="41.25" customHeight="1">
      <c r="A35" s="613"/>
      <c r="B35" s="613"/>
      <c r="C35" s="866" t="s">
        <v>1736</v>
      </c>
      <c r="D35" s="651" t="s">
        <v>1742</v>
      </c>
      <c r="E35" s="867" t="s">
        <v>1738</v>
      </c>
    </row>
    <row r="36" spans="1:5" s="537" customFormat="1" ht="41.25" customHeight="1">
      <c r="A36" s="613"/>
      <c r="B36" s="613"/>
      <c r="C36" s="866" t="s">
        <v>1736</v>
      </c>
      <c r="D36" s="651" t="s">
        <v>1744</v>
      </c>
      <c r="E36" s="867" t="s">
        <v>1743</v>
      </c>
    </row>
    <row r="37" spans="1:5" s="537" customFormat="1" ht="41.25" customHeight="1">
      <c r="A37" s="613"/>
      <c r="B37" s="613"/>
      <c r="C37" s="866" t="s">
        <v>1736</v>
      </c>
      <c r="D37" s="651" t="s">
        <v>1746</v>
      </c>
      <c r="E37" s="867" t="s">
        <v>1747</v>
      </c>
    </row>
    <row r="38" spans="1:5" s="537" customFormat="1" ht="41.25" customHeight="1">
      <c r="A38" s="613"/>
      <c r="B38" s="613"/>
      <c r="C38" s="866" t="s">
        <v>1484</v>
      </c>
      <c r="D38" s="651" t="s">
        <v>1485</v>
      </c>
      <c r="E38" s="867" t="s">
        <v>1753</v>
      </c>
    </row>
    <row r="39" spans="1:5" ht="40.5" customHeight="1">
      <c r="C39" s="866" t="s">
        <v>1204</v>
      </c>
      <c r="D39" s="651" t="s">
        <v>1490</v>
      </c>
      <c r="E39" s="867" t="s">
        <v>1784</v>
      </c>
    </row>
    <row r="40" spans="1:5" ht="35.25" customHeight="1">
      <c r="C40" s="866" t="s">
        <v>1787</v>
      </c>
      <c r="D40" s="651" t="s">
        <v>1788</v>
      </c>
      <c r="E40" s="867" t="s">
        <v>1786</v>
      </c>
    </row>
    <row r="41" spans="1:5" ht="40.5" customHeight="1">
      <c r="C41" s="866" t="s">
        <v>1204</v>
      </c>
      <c r="D41" s="651" t="s">
        <v>1791</v>
      </c>
      <c r="E41" s="867" t="s">
        <v>1794</v>
      </c>
    </row>
    <row r="42" spans="1:5" s="537" customFormat="1" ht="40.5" customHeight="1">
      <c r="A42" s="391"/>
      <c r="B42" s="613"/>
      <c r="C42" s="866" t="s">
        <v>1796</v>
      </c>
      <c r="D42" s="651" t="s">
        <v>1797</v>
      </c>
      <c r="E42" s="867" t="s">
        <v>1795</v>
      </c>
    </row>
    <row r="43" spans="1:5" s="537" customFormat="1" ht="40.5" customHeight="1">
      <c r="A43" s="391"/>
      <c r="B43" s="613"/>
      <c r="C43" s="866" t="s">
        <v>1204</v>
      </c>
      <c r="D43" s="651" t="s">
        <v>1802</v>
      </c>
      <c r="E43" s="867" t="s">
        <v>1800</v>
      </c>
    </row>
    <row r="44" spans="1:5" ht="51.75" customHeight="1">
      <c r="C44" s="879" t="s">
        <v>1803</v>
      </c>
      <c r="D44" s="875" t="s">
        <v>1804</v>
      </c>
      <c r="E44" s="876" t="s">
        <v>1816</v>
      </c>
    </row>
    <row r="45" spans="1:5" ht="51.75" customHeight="1" thickBot="1">
      <c r="C45" s="868" t="s">
        <v>1852</v>
      </c>
      <c r="D45" s="869" t="s">
        <v>1853</v>
      </c>
      <c r="E45" s="877" t="s">
        <v>1854</v>
      </c>
    </row>
    <row r="46" spans="1:5">
      <c r="C46" s="878"/>
      <c r="D46" s="878"/>
      <c r="E46" s="878"/>
    </row>
  </sheetData>
  <mergeCells count="5">
    <mergeCell ref="A1:E1"/>
    <mergeCell ref="A2:E2"/>
    <mergeCell ref="A3:E3"/>
    <mergeCell ref="C6:E6"/>
    <mergeCell ref="B4:E5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2">
    <tabColor theme="3" tint="0.59999389629810485"/>
  </sheetPr>
  <dimension ref="A1:M129"/>
  <sheetViews>
    <sheetView view="pageBreakPreview" topLeftCell="C1" zoomScaleNormal="100" zoomScaleSheetLayoutView="100" workbookViewId="0">
      <pane ySplit="8" topLeftCell="A9" activePane="bottomLeft" state="frozen"/>
      <selection pane="bottomLeft" activeCell="E24" sqref="E24"/>
    </sheetView>
  </sheetViews>
  <sheetFormatPr defaultRowHeight="12.75"/>
  <cols>
    <col min="1" max="1" width="1.28515625" hidden="1" customWidth="1"/>
    <col min="2" max="2" width="8" hidden="1" customWidth="1"/>
    <col min="3" max="3" width="7.140625" style="1" customWidth="1"/>
    <col min="4" max="4" width="46" customWidth="1"/>
    <col min="5" max="5" width="19" customWidth="1"/>
    <col min="6" max="6" width="8.140625" customWidth="1"/>
    <col min="7" max="7" width="7.85546875" customWidth="1"/>
    <col min="8" max="8" width="9.140625" customWidth="1"/>
    <col min="9" max="9" width="9.85546875" style="16" customWidth="1"/>
    <col min="10" max="10" width="12.28515625" style="16" customWidth="1"/>
    <col min="11" max="11" width="5.5703125" customWidth="1"/>
    <col min="12" max="12" width="9.7109375" style="1" customWidth="1"/>
    <col min="13" max="13" width="26" hidden="1" customWidth="1"/>
  </cols>
  <sheetData>
    <row r="1" spans="2:13" ht="12.75" customHeight="1">
      <c r="C1" s="933" t="s">
        <v>277</v>
      </c>
      <c r="D1" s="934"/>
      <c r="E1" s="941" t="s">
        <v>515</v>
      </c>
      <c r="F1" s="941"/>
      <c r="G1" s="941"/>
      <c r="H1" s="941"/>
      <c r="I1" s="941"/>
      <c r="J1" s="941"/>
      <c r="K1" s="941"/>
      <c r="L1" s="942"/>
    </row>
    <row r="2" spans="2:13" ht="12.75" customHeight="1">
      <c r="C2" s="935"/>
      <c r="D2" s="936"/>
      <c r="E2" s="151" t="s">
        <v>1364</v>
      </c>
      <c r="F2" s="151"/>
      <c r="G2" s="151"/>
      <c r="H2" s="151"/>
      <c r="I2" s="151"/>
      <c r="J2" s="151"/>
      <c r="K2" s="151"/>
      <c r="L2" s="152"/>
    </row>
    <row r="3" spans="2:13" ht="12.75" customHeight="1">
      <c r="C3" s="935"/>
      <c r="D3" s="936"/>
      <c r="E3" s="945" t="s">
        <v>816</v>
      </c>
      <c r="F3" s="945"/>
      <c r="G3" s="945"/>
      <c r="H3" s="945"/>
      <c r="I3" s="945"/>
      <c r="J3" s="945"/>
      <c r="K3" s="945"/>
      <c r="L3" s="946"/>
    </row>
    <row r="4" spans="2:13" ht="12.75" customHeight="1">
      <c r="C4" s="935"/>
      <c r="D4" s="936"/>
      <c r="E4" s="947" t="s">
        <v>16</v>
      </c>
      <c r="F4" s="947"/>
      <c r="G4" s="947"/>
      <c r="H4" s="947"/>
      <c r="I4" s="947"/>
      <c r="J4" s="947"/>
      <c r="K4" s="947"/>
      <c r="L4" s="948"/>
    </row>
    <row r="5" spans="2:13" ht="12.75" customHeight="1" thickBot="1">
      <c r="C5" s="937"/>
      <c r="D5" s="938"/>
      <c r="E5" s="939"/>
      <c r="F5" s="939"/>
      <c r="G5" s="939"/>
      <c r="H5" s="939"/>
      <c r="I5" s="939"/>
      <c r="J5" s="939"/>
      <c r="K5" s="939"/>
      <c r="L5" s="940"/>
    </row>
    <row r="6" spans="2:13" ht="21.75" customHeight="1">
      <c r="C6" s="955" t="s">
        <v>467</v>
      </c>
      <c r="D6" s="956"/>
      <c r="E6" s="956"/>
      <c r="F6" s="956"/>
      <c r="G6" s="956"/>
      <c r="H6" s="956"/>
      <c r="I6" s="956"/>
      <c r="J6" s="956"/>
      <c r="K6" s="956"/>
      <c r="L6" s="957"/>
    </row>
    <row r="7" spans="2:13" ht="26.25" thickBot="1">
      <c r="C7" s="949" t="s">
        <v>469</v>
      </c>
      <c r="D7" s="950"/>
      <c r="E7" s="950"/>
      <c r="F7" s="950"/>
      <c r="G7" s="950"/>
      <c r="H7" s="950"/>
      <c r="I7" s="950"/>
      <c r="J7" s="950"/>
      <c r="K7" s="950"/>
      <c r="L7" s="951"/>
    </row>
    <row r="8" spans="2:13" ht="42.75" customHeight="1" thickBot="1">
      <c r="C8" s="324" t="s">
        <v>264</v>
      </c>
      <c r="D8" s="321" t="s">
        <v>265</v>
      </c>
      <c r="E8" s="321" t="s">
        <v>266</v>
      </c>
      <c r="F8" s="321" t="s">
        <v>287</v>
      </c>
      <c r="G8" s="321" t="s">
        <v>54</v>
      </c>
      <c r="H8" s="321" t="s">
        <v>267</v>
      </c>
      <c r="I8" s="322" t="s">
        <v>1065</v>
      </c>
      <c r="J8" s="322" t="s">
        <v>1064</v>
      </c>
      <c r="K8" s="321" t="s">
        <v>554</v>
      </c>
      <c r="L8" s="323" t="s">
        <v>476</v>
      </c>
      <c r="M8" s="648" t="s">
        <v>1071</v>
      </c>
    </row>
    <row r="9" spans="2:13" ht="15" customHeight="1" thickBot="1">
      <c r="C9" s="903" t="s">
        <v>475</v>
      </c>
      <c r="D9" s="904"/>
      <c r="E9" s="904"/>
      <c r="F9" s="904"/>
      <c r="G9" s="904"/>
      <c r="H9" s="904"/>
      <c r="I9" s="904"/>
      <c r="J9" s="904"/>
      <c r="K9" s="904"/>
      <c r="L9" s="905"/>
    </row>
    <row r="10" spans="2:13" s="55" customFormat="1" ht="12.95" customHeight="1" thickBot="1">
      <c r="B10" s="30">
        <v>922426</v>
      </c>
      <c r="C10" s="318">
        <v>1</v>
      </c>
      <c r="D10" s="585" t="s">
        <v>379</v>
      </c>
      <c r="E10" s="709">
        <v>922426</v>
      </c>
      <c r="F10" s="709" t="s">
        <v>385</v>
      </c>
      <c r="G10" s="709" t="s">
        <v>272</v>
      </c>
      <c r="H10" s="709">
        <v>1</v>
      </c>
      <c r="I10" s="65">
        <v>26.04</v>
      </c>
      <c r="J10" s="65">
        <f>ROUND(I10*(1-VLOOKUP(M10,скидки!A:B,2,0)),2)</f>
        <v>26.04</v>
      </c>
      <c r="K10" s="709" t="s">
        <v>271</v>
      </c>
      <c r="L10" s="917" t="s">
        <v>387</v>
      </c>
      <c r="M10" s="647" t="s">
        <v>475</v>
      </c>
    </row>
    <row r="11" spans="2:13" s="55" customFormat="1" ht="12.95" customHeight="1" thickBot="1">
      <c r="B11" s="31">
        <v>922419</v>
      </c>
      <c r="C11" s="160">
        <f>C10+1</f>
        <v>2</v>
      </c>
      <c r="D11" s="854" t="s">
        <v>379</v>
      </c>
      <c r="E11" s="847">
        <v>922419</v>
      </c>
      <c r="F11" s="847" t="s">
        <v>386</v>
      </c>
      <c r="G11" s="847" t="s">
        <v>272</v>
      </c>
      <c r="H11" s="847">
        <v>1</v>
      </c>
      <c r="I11" s="57">
        <v>58.5</v>
      </c>
      <c r="J11" s="56">
        <f>ROUND(I11*(1-VLOOKUP(M11,скидки!A:B,2,0)),2)</f>
        <v>58.5</v>
      </c>
      <c r="K11" s="845" t="s">
        <v>271</v>
      </c>
      <c r="L11" s="952"/>
      <c r="M11" s="647" t="s">
        <v>475</v>
      </c>
    </row>
    <row r="12" spans="2:13" s="55" customFormat="1" ht="12.95" customHeight="1" thickBot="1">
      <c r="B12" s="382"/>
      <c r="C12" s="160">
        <f>C11+1</f>
        <v>3</v>
      </c>
      <c r="D12" s="729" t="s">
        <v>1506</v>
      </c>
      <c r="E12" s="847" t="s">
        <v>864</v>
      </c>
      <c r="F12" s="844" t="s">
        <v>386</v>
      </c>
      <c r="G12" s="847" t="s">
        <v>272</v>
      </c>
      <c r="H12" s="844">
        <v>1</v>
      </c>
      <c r="I12" s="57">
        <v>49.88</v>
      </c>
      <c r="J12" s="56">
        <f>ROUND(I12*(1-VLOOKUP(M12,скидки!A:B,2,0)),2)</f>
        <v>49.88</v>
      </c>
      <c r="K12" s="845" t="s">
        <v>271</v>
      </c>
      <c r="L12" s="843" t="s">
        <v>865</v>
      </c>
      <c r="M12" s="647" t="s">
        <v>475</v>
      </c>
    </row>
    <row r="13" spans="2:13" s="55" customFormat="1" ht="12.95" customHeight="1" thickBot="1">
      <c r="B13" s="105" t="s">
        <v>295</v>
      </c>
      <c r="C13" s="160">
        <v>4</v>
      </c>
      <c r="D13" s="854" t="s">
        <v>294</v>
      </c>
      <c r="E13" s="188" t="s">
        <v>679</v>
      </c>
      <c r="F13" s="943" t="s">
        <v>284</v>
      </c>
      <c r="G13" s="943" t="s">
        <v>285</v>
      </c>
      <c r="H13" s="943">
        <v>216</v>
      </c>
      <c r="I13" s="57">
        <v>1.08</v>
      </c>
      <c r="J13" s="56">
        <f>ROUND(I13*(1-VLOOKUP(M13,скидки!A:B,2,0)),2)</f>
        <v>1.08</v>
      </c>
      <c r="K13" s="845" t="s">
        <v>271</v>
      </c>
      <c r="L13" s="953" t="s">
        <v>280</v>
      </c>
      <c r="M13" s="647" t="s">
        <v>1074</v>
      </c>
    </row>
    <row r="14" spans="2:13" ht="12.95" customHeight="1" thickBot="1">
      <c r="C14" s="160">
        <f>C13+1</f>
        <v>5</v>
      </c>
      <c r="D14" s="186" t="s">
        <v>1507</v>
      </c>
      <c r="E14" s="187" t="s">
        <v>295</v>
      </c>
      <c r="F14" s="944"/>
      <c r="G14" s="944"/>
      <c r="H14" s="944"/>
      <c r="I14" s="53">
        <v>1.08</v>
      </c>
      <c r="J14" s="56">
        <f>ROUND(I14*(1-VLOOKUP(M14,скидки!A:B,2,0)),2)</f>
        <v>1.08</v>
      </c>
      <c r="K14" s="845" t="s">
        <v>271</v>
      </c>
      <c r="L14" s="954"/>
      <c r="M14" s="647" t="s">
        <v>1074</v>
      </c>
    </row>
    <row r="15" spans="2:13" s="55" customFormat="1" ht="12.95" customHeight="1" thickBot="1">
      <c r="B15" s="31" t="s">
        <v>292</v>
      </c>
      <c r="C15" s="160">
        <f>C14+1</f>
        <v>6</v>
      </c>
      <c r="D15" s="378" t="s">
        <v>1059</v>
      </c>
      <c r="E15" s="185" t="s">
        <v>292</v>
      </c>
      <c r="F15" s="847" t="s">
        <v>293</v>
      </c>
      <c r="G15" s="847" t="s">
        <v>285</v>
      </c>
      <c r="H15" s="847">
        <v>160</v>
      </c>
      <c r="I15" s="57">
        <v>4.3499999999999996</v>
      </c>
      <c r="J15" s="56">
        <f>ROUND(I15*(1-VLOOKUP(M15,скидки!A:B,2,0)),2)</f>
        <v>4.3499999999999996</v>
      </c>
      <c r="K15" s="845" t="s">
        <v>271</v>
      </c>
      <c r="L15" s="189" t="s">
        <v>280</v>
      </c>
      <c r="M15" s="647" t="s">
        <v>1074</v>
      </c>
    </row>
    <row r="16" spans="2:13" s="55" customFormat="1" ht="12.95" customHeight="1" thickBot="1">
      <c r="B16" s="31" t="s">
        <v>290</v>
      </c>
      <c r="C16" s="160">
        <f>C15+1</f>
        <v>7</v>
      </c>
      <c r="D16" s="378" t="s">
        <v>289</v>
      </c>
      <c r="E16" s="847" t="s">
        <v>290</v>
      </c>
      <c r="F16" s="847" t="s">
        <v>291</v>
      </c>
      <c r="G16" s="847" t="s">
        <v>285</v>
      </c>
      <c r="H16" s="847">
        <v>20</v>
      </c>
      <c r="I16" s="57">
        <v>14.46</v>
      </c>
      <c r="J16" s="56">
        <f>ROUND(I16*(1-VLOOKUP(M16,скидки!A:B,2,0)),2)</f>
        <v>14.46</v>
      </c>
      <c r="K16" s="845" t="s">
        <v>271</v>
      </c>
      <c r="L16" s="184" t="s">
        <v>280</v>
      </c>
      <c r="M16" s="647" t="s">
        <v>1074</v>
      </c>
    </row>
    <row r="17" spans="2:13" ht="15" customHeight="1" thickBot="1">
      <c r="C17" s="903" t="s">
        <v>474</v>
      </c>
      <c r="D17" s="904"/>
      <c r="E17" s="904"/>
      <c r="F17" s="904"/>
      <c r="G17" s="904"/>
      <c r="H17" s="904"/>
      <c r="I17" s="904"/>
      <c r="J17" s="904"/>
      <c r="K17" s="904"/>
      <c r="L17" s="905"/>
      <c r="M17" s="647" t="e">
        <v>#N/A</v>
      </c>
    </row>
    <row r="18" spans="2:13" s="55" customFormat="1" ht="12.95" customHeight="1" thickBot="1">
      <c r="B18" s="31" t="s">
        <v>663</v>
      </c>
      <c r="C18" s="657">
        <v>8</v>
      </c>
      <c r="D18" s="855" t="s">
        <v>388</v>
      </c>
      <c r="E18" s="849" t="s">
        <v>663</v>
      </c>
      <c r="F18" s="849" t="s">
        <v>662</v>
      </c>
      <c r="G18" s="849" t="s">
        <v>278</v>
      </c>
      <c r="H18" s="849">
        <v>1</v>
      </c>
      <c r="I18" s="53">
        <v>45.05</v>
      </c>
      <c r="J18" s="53">
        <f>ROUND(I18*(1-VLOOKUP(M18,скидки!A:B,2,0)),2)</f>
        <v>45.05</v>
      </c>
      <c r="K18" s="849" t="s">
        <v>271</v>
      </c>
      <c r="L18" s="853" t="s">
        <v>387</v>
      </c>
      <c r="M18" s="647" t="s">
        <v>1075</v>
      </c>
    </row>
    <row r="19" spans="2:13" s="55" customFormat="1" ht="19.5" customHeight="1" thickBot="1">
      <c r="B19" s="59"/>
      <c r="C19" s="903" t="s">
        <v>1341</v>
      </c>
      <c r="D19" s="904"/>
      <c r="E19" s="904"/>
      <c r="F19" s="904"/>
      <c r="G19" s="904"/>
      <c r="H19" s="904"/>
      <c r="I19" s="904"/>
      <c r="J19" s="904"/>
      <c r="K19" s="904"/>
      <c r="L19" s="905"/>
      <c r="M19" s="647" t="e">
        <v>#N/A</v>
      </c>
    </row>
    <row r="20" spans="2:13" s="55" customFormat="1" ht="18.75" customHeight="1" thickBot="1">
      <c r="B20" s="59"/>
      <c r="C20" s="856">
        <v>9</v>
      </c>
      <c r="D20" s="17" t="s">
        <v>1792</v>
      </c>
      <c r="E20" s="844"/>
      <c r="F20" s="844" t="s">
        <v>1342</v>
      </c>
      <c r="G20" s="844" t="s">
        <v>278</v>
      </c>
      <c r="H20" s="844">
        <v>1</v>
      </c>
      <c r="I20" s="58">
        <v>36.630000000000003</v>
      </c>
      <c r="J20" s="53">
        <f>ROUND(I20*(1-VLOOKUP(M20,скидки!A:B,2,0)),2)</f>
        <v>36.630000000000003</v>
      </c>
      <c r="K20" s="849" t="s">
        <v>271</v>
      </c>
      <c r="L20" s="846" t="s">
        <v>865</v>
      </c>
      <c r="M20" s="647" t="s">
        <v>1075</v>
      </c>
    </row>
    <row r="21" spans="2:13" s="2" customFormat="1" ht="24" customHeight="1" thickBot="1">
      <c r="C21" s="903" t="s">
        <v>473</v>
      </c>
      <c r="D21" s="904"/>
      <c r="E21" s="904"/>
      <c r="F21" s="904"/>
      <c r="G21" s="904"/>
      <c r="H21" s="904"/>
      <c r="I21" s="904"/>
      <c r="J21" s="904"/>
      <c r="K21" s="904"/>
      <c r="L21" s="905"/>
      <c r="M21" s="647" t="e">
        <v>#N/A</v>
      </c>
    </row>
    <row r="22" spans="2:13" ht="20.25" customHeight="1" thickBot="1">
      <c r="C22" s="922" t="s">
        <v>472</v>
      </c>
      <c r="D22" s="923"/>
      <c r="E22" s="923"/>
      <c r="F22" s="923"/>
      <c r="G22" s="923"/>
      <c r="H22" s="923"/>
      <c r="I22" s="923"/>
      <c r="J22" s="923"/>
      <c r="K22" s="923"/>
      <c r="L22" s="924"/>
      <c r="M22" s="647" t="e">
        <v>#N/A</v>
      </c>
    </row>
    <row r="23" spans="2:13" s="55" customFormat="1" ht="12.95" customHeight="1">
      <c r="B23" s="55" t="s">
        <v>665</v>
      </c>
      <c r="C23" s="161">
        <v>10</v>
      </c>
      <c r="D23" s="421" t="s">
        <v>866</v>
      </c>
      <c r="E23" s="844" t="s">
        <v>288</v>
      </c>
      <c r="F23" s="844">
        <v>19.8</v>
      </c>
      <c r="G23" s="844" t="s">
        <v>297</v>
      </c>
      <c r="H23" s="844">
        <v>1</v>
      </c>
      <c r="I23" s="58">
        <v>241.25</v>
      </c>
      <c r="J23" s="58">
        <f>ROUND(I23*(1-VLOOKUP(M23,скидки!A:B,2,0)),2)</f>
        <v>241.25</v>
      </c>
      <c r="K23" s="844" t="s">
        <v>368</v>
      </c>
      <c r="L23" s="930" t="s">
        <v>279</v>
      </c>
      <c r="M23" s="649" t="s">
        <v>1076</v>
      </c>
    </row>
    <row r="24" spans="2:13" s="55" customFormat="1" ht="12.95" customHeight="1">
      <c r="C24" s="161">
        <v>11</v>
      </c>
      <c r="D24" s="378" t="s">
        <v>867</v>
      </c>
      <c r="E24" s="847"/>
      <c r="F24" s="844">
        <v>209</v>
      </c>
      <c r="G24" s="844" t="s">
        <v>297</v>
      </c>
      <c r="H24" s="844">
        <v>1</v>
      </c>
      <c r="I24" s="57">
        <v>228.55</v>
      </c>
      <c r="J24" s="58">
        <f>ROUND(I24*(1-VLOOKUP(M24,скидки!A:B,2,0)),2)</f>
        <v>228.55</v>
      </c>
      <c r="K24" s="844" t="s">
        <v>368</v>
      </c>
      <c r="L24" s="931"/>
      <c r="M24" s="649" t="s">
        <v>1076</v>
      </c>
    </row>
    <row r="25" spans="2:13" s="55" customFormat="1" ht="24" customHeight="1">
      <c r="C25" s="606">
        <v>12</v>
      </c>
      <c r="D25" s="421" t="s">
        <v>1821</v>
      </c>
      <c r="E25" s="844"/>
      <c r="F25" s="844">
        <v>220</v>
      </c>
      <c r="G25" s="844" t="s">
        <v>297</v>
      </c>
      <c r="H25" s="844">
        <v>1</v>
      </c>
      <c r="I25" s="64">
        <v>4.3499999999999996</v>
      </c>
      <c r="J25" s="64">
        <f>ROUND(I25*(1-VLOOKUP(M25,скидки!A:B,2,0)),2)</f>
        <v>4.3499999999999996</v>
      </c>
      <c r="K25" s="848" t="s">
        <v>271</v>
      </c>
      <c r="L25" s="932"/>
      <c r="M25" s="649" t="s">
        <v>1252</v>
      </c>
    </row>
    <row r="26" spans="2:13" s="55" customFormat="1" ht="24" customHeight="1" thickBot="1">
      <c r="C26" s="606">
        <v>13</v>
      </c>
      <c r="D26" s="421" t="s">
        <v>1508</v>
      </c>
      <c r="E26" s="844"/>
      <c r="F26" s="844">
        <v>220</v>
      </c>
      <c r="G26" s="844" t="s">
        <v>297</v>
      </c>
      <c r="H26" s="844">
        <v>1</v>
      </c>
      <c r="I26" s="64">
        <v>4.66</v>
      </c>
      <c r="J26" s="64">
        <f>ROUND(I26*(1-VLOOKUP(M26,скидки!A:B,2,0)),2)</f>
        <v>4.66</v>
      </c>
      <c r="K26" s="848" t="s">
        <v>271</v>
      </c>
      <c r="L26" s="932"/>
      <c r="M26" s="649" t="s">
        <v>1252</v>
      </c>
    </row>
    <row r="27" spans="2:13" ht="22.5" customHeight="1" thickBot="1">
      <c r="C27" s="903" t="s">
        <v>1359</v>
      </c>
      <c r="D27" s="904"/>
      <c r="E27" s="904"/>
      <c r="F27" s="904"/>
      <c r="G27" s="904"/>
      <c r="H27" s="904"/>
      <c r="I27" s="904"/>
      <c r="J27" s="904"/>
      <c r="K27" s="904"/>
      <c r="L27" s="905"/>
      <c r="M27" s="647" t="e">
        <v>#N/A</v>
      </c>
    </row>
    <row r="28" spans="2:13" s="55" customFormat="1" ht="20.25" customHeight="1" thickBot="1">
      <c r="C28" s="306">
        <v>14</v>
      </c>
      <c r="D28" s="567" t="s">
        <v>1225</v>
      </c>
      <c r="E28" s="308"/>
      <c r="F28" s="308">
        <v>10000</v>
      </c>
      <c r="G28" s="308" t="s">
        <v>285</v>
      </c>
      <c r="H28" s="568">
        <v>1</v>
      </c>
      <c r="I28" s="309">
        <v>4500</v>
      </c>
      <c r="J28" s="309">
        <f>ROUND(I28*(1-VLOOKUP(M28,скидки!A:B,2,0)),2)</f>
        <v>4500</v>
      </c>
      <c r="K28" s="308" t="s">
        <v>1205</v>
      </c>
      <c r="L28" s="569" t="s">
        <v>279</v>
      </c>
      <c r="M28" s="647" t="s">
        <v>1084</v>
      </c>
    </row>
    <row r="29" spans="2:13" ht="15" customHeight="1" thickBot="1">
      <c r="C29" s="903" t="s">
        <v>466</v>
      </c>
      <c r="D29" s="904"/>
      <c r="E29" s="904"/>
      <c r="F29" s="904"/>
      <c r="G29" s="904"/>
      <c r="H29" s="904"/>
      <c r="I29" s="904"/>
      <c r="J29" s="904"/>
      <c r="K29" s="904"/>
      <c r="L29" s="905"/>
      <c r="M29" s="647" t="e">
        <v>#N/A</v>
      </c>
    </row>
    <row r="30" spans="2:13" s="55" customFormat="1" ht="12.95" customHeight="1" thickBot="1">
      <c r="C30" s="159">
        <f>C28+1</f>
        <v>15</v>
      </c>
      <c r="D30" s="481" t="s">
        <v>752</v>
      </c>
      <c r="E30" s="470"/>
      <c r="F30" s="470" t="s">
        <v>300</v>
      </c>
      <c r="G30" s="470" t="s">
        <v>391</v>
      </c>
      <c r="H30" s="470">
        <v>1</v>
      </c>
      <c r="I30" s="482">
        <v>40.200000000000003</v>
      </c>
      <c r="J30" s="482">
        <f>ROUND(I30*(1-VLOOKUP(M30,скидки!A:B,2,0)),2)</f>
        <v>40.200000000000003</v>
      </c>
      <c r="K30" s="845" t="s">
        <v>271</v>
      </c>
      <c r="L30" s="1265" t="s">
        <v>751</v>
      </c>
      <c r="M30" s="647" t="s">
        <v>1077</v>
      </c>
    </row>
    <row r="31" spans="2:13" s="55" customFormat="1" ht="12.95" customHeight="1" thickBot="1">
      <c r="C31" s="159">
        <f>C30+1</f>
        <v>16</v>
      </c>
      <c r="D31" s="377" t="s">
        <v>1175</v>
      </c>
      <c r="E31" s="470"/>
      <c r="F31" s="470" t="s">
        <v>300</v>
      </c>
      <c r="G31" s="470" t="s">
        <v>299</v>
      </c>
      <c r="H31" s="470">
        <v>1</v>
      </c>
      <c r="I31" s="482">
        <v>44.3</v>
      </c>
      <c r="J31" s="482">
        <f>ROUND(I31*(1-VLOOKUP(M31,скидки!A:B,2,0)),2)</f>
        <v>44.3</v>
      </c>
      <c r="K31" s="845" t="s">
        <v>271</v>
      </c>
      <c r="L31" s="1266"/>
      <c r="M31" s="647" t="s">
        <v>1077</v>
      </c>
    </row>
    <row r="32" spans="2:13" s="55" customFormat="1" ht="12.95" customHeight="1" thickBot="1">
      <c r="C32" s="159">
        <f t="shared" ref="C32:C34" si="0">C31+1</f>
        <v>17</v>
      </c>
      <c r="D32" s="377" t="s">
        <v>1509</v>
      </c>
      <c r="E32" s="469"/>
      <c r="F32" s="469" t="s">
        <v>300</v>
      </c>
      <c r="G32" s="469" t="s">
        <v>391</v>
      </c>
      <c r="H32" s="469">
        <v>1</v>
      </c>
      <c r="I32" s="137">
        <v>43.48</v>
      </c>
      <c r="J32" s="137">
        <f>ROUND(I32*(1-VLOOKUP(M32,скидки!A:B,2,0)),2)</f>
        <v>43.48</v>
      </c>
      <c r="K32" s="847" t="s">
        <v>271</v>
      </c>
      <c r="L32" s="1266"/>
      <c r="M32" s="647" t="s">
        <v>1077</v>
      </c>
    </row>
    <row r="33" spans="2:13" s="55" customFormat="1" ht="12.95" customHeight="1" thickBot="1">
      <c r="C33" s="159">
        <f t="shared" si="0"/>
        <v>18</v>
      </c>
      <c r="D33" s="377" t="s">
        <v>1510</v>
      </c>
      <c r="E33" s="469"/>
      <c r="F33" s="469" t="s">
        <v>300</v>
      </c>
      <c r="G33" s="469" t="s">
        <v>391</v>
      </c>
      <c r="H33" s="469">
        <v>1</v>
      </c>
      <c r="I33" s="137">
        <v>43.48</v>
      </c>
      <c r="J33" s="137">
        <f>ROUND(I33*(1-VLOOKUP(M33,скидки!A:B,2,0)),2)</f>
        <v>43.48</v>
      </c>
      <c r="K33" s="847" t="s">
        <v>271</v>
      </c>
      <c r="L33" s="1267"/>
      <c r="M33" s="647" t="s">
        <v>1077</v>
      </c>
    </row>
    <row r="34" spans="2:13" s="55" customFormat="1" ht="12.95" customHeight="1" thickBot="1">
      <c r="C34" s="159">
        <f t="shared" si="0"/>
        <v>19</v>
      </c>
      <c r="D34" s="377" t="s">
        <v>1175</v>
      </c>
      <c r="E34" s="469"/>
      <c r="F34" s="469" t="s">
        <v>754</v>
      </c>
      <c r="G34" s="469" t="s">
        <v>800</v>
      </c>
      <c r="H34" s="469">
        <v>1</v>
      </c>
      <c r="I34" s="137">
        <v>341.28</v>
      </c>
      <c r="J34" s="137">
        <f>ROUND(I34*(1-VLOOKUP(M34,скидки!A:B,2,0)),2)</f>
        <v>341.28</v>
      </c>
      <c r="K34" s="847" t="s">
        <v>271</v>
      </c>
      <c r="L34" s="189" t="s">
        <v>751</v>
      </c>
      <c r="M34" s="647" t="s">
        <v>1077</v>
      </c>
    </row>
    <row r="35" spans="2:13" s="55" customFormat="1" ht="13.5" customHeight="1" thickBot="1">
      <c r="C35" s="927" t="s">
        <v>753</v>
      </c>
      <c r="D35" s="928"/>
      <c r="E35" s="928"/>
      <c r="F35" s="928"/>
      <c r="G35" s="928"/>
      <c r="H35" s="928"/>
      <c r="I35" s="928"/>
      <c r="J35" s="928"/>
      <c r="K35" s="928"/>
      <c r="L35" s="929"/>
      <c r="M35" s="647" t="e">
        <v>#N/A</v>
      </c>
    </row>
    <row r="36" spans="2:13" ht="15" customHeight="1" thickBot="1">
      <c r="C36" s="915" t="s">
        <v>453</v>
      </c>
      <c r="D36" s="916"/>
      <c r="E36" s="916"/>
      <c r="F36" s="916"/>
      <c r="G36" s="916"/>
      <c r="H36" s="916"/>
      <c r="I36" s="916"/>
      <c r="J36" s="916"/>
      <c r="K36" s="916"/>
      <c r="L36" s="911"/>
      <c r="M36" s="647" t="e">
        <v>#N/A</v>
      </c>
    </row>
    <row r="37" spans="2:13" ht="12.75" customHeight="1" thickBot="1">
      <c r="C37" s="908" t="s">
        <v>413</v>
      </c>
      <c r="D37" s="913"/>
      <c r="E37" s="913"/>
      <c r="F37" s="913"/>
      <c r="G37" s="913"/>
      <c r="H37" s="913"/>
      <c r="I37" s="913"/>
      <c r="J37" s="913"/>
      <c r="K37" s="913"/>
      <c r="L37" s="914"/>
      <c r="M37" s="647" t="e">
        <v>#N/A</v>
      </c>
    </row>
    <row r="38" spans="2:13" s="55" customFormat="1" ht="12.95" customHeight="1" thickBot="1">
      <c r="B38" s="30" t="s">
        <v>438</v>
      </c>
      <c r="C38" s="162">
        <f>C34+1</f>
        <v>20</v>
      </c>
      <c r="D38" s="18" t="s">
        <v>301</v>
      </c>
      <c r="E38" s="845" t="s">
        <v>790</v>
      </c>
      <c r="F38" s="845" t="s">
        <v>302</v>
      </c>
      <c r="G38" s="845" t="s">
        <v>283</v>
      </c>
      <c r="H38" s="845" t="s">
        <v>488</v>
      </c>
      <c r="I38" s="56">
        <v>17.72</v>
      </c>
      <c r="J38" s="56">
        <f>ROUND(I38*(1-VLOOKUP(M38,скидки!A:B,2,0)),2)</f>
        <v>17.72</v>
      </c>
      <c r="K38" s="709" t="s">
        <v>271</v>
      </c>
      <c r="L38" s="84"/>
      <c r="M38" s="647" t="s">
        <v>1078</v>
      </c>
    </row>
    <row r="39" spans="2:13" s="55" customFormat="1" ht="12.95" customHeight="1" thickBot="1">
      <c r="B39" s="31" t="s">
        <v>437</v>
      </c>
      <c r="C39" s="163">
        <f>C38+1</f>
        <v>21</v>
      </c>
      <c r="D39" s="854" t="s">
        <v>303</v>
      </c>
      <c r="E39" s="845" t="s">
        <v>791</v>
      </c>
      <c r="F39" s="847" t="s">
        <v>302</v>
      </c>
      <c r="G39" s="847" t="s">
        <v>283</v>
      </c>
      <c r="H39" s="847" t="s">
        <v>1060</v>
      </c>
      <c r="I39" s="57">
        <v>19.13</v>
      </c>
      <c r="J39" s="56">
        <f>ROUND(I39*(1-VLOOKUP(M39,скидки!A:B,2,0)),2)</f>
        <v>19.13</v>
      </c>
      <c r="K39" s="847" t="s">
        <v>271</v>
      </c>
      <c r="L39" s="84"/>
      <c r="M39" s="647" t="s">
        <v>1078</v>
      </c>
    </row>
    <row r="40" spans="2:13" s="55" customFormat="1" ht="12.95" customHeight="1" thickBot="1">
      <c r="B40" s="31" t="s">
        <v>439</v>
      </c>
      <c r="C40" s="163">
        <f t="shared" ref="C40:C45" si="1">C39+1</f>
        <v>22</v>
      </c>
      <c r="D40" s="854" t="s">
        <v>304</v>
      </c>
      <c r="E40" s="845" t="s">
        <v>792</v>
      </c>
      <c r="F40" s="847" t="s">
        <v>302</v>
      </c>
      <c r="G40" s="847" t="s">
        <v>283</v>
      </c>
      <c r="H40" s="847" t="s">
        <v>490</v>
      </c>
      <c r="I40" s="57">
        <v>20.54</v>
      </c>
      <c r="J40" s="56">
        <f>ROUND(I40*(1-VLOOKUP(M40,скидки!A:B,2,0)),2)</f>
        <v>20.54</v>
      </c>
      <c r="K40" s="847" t="s">
        <v>271</v>
      </c>
      <c r="L40" s="84"/>
      <c r="M40" s="647" t="s">
        <v>1078</v>
      </c>
    </row>
    <row r="41" spans="2:13" s="55" customFormat="1" ht="12.95" customHeight="1" thickBot="1">
      <c r="B41" s="31" t="s">
        <v>440</v>
      </c>
      <c r="C41" s="163">
        <f t="shared" si="1"/>
        <v>23</v>
      </c>
      <c r="D41" s="854" t="s">
        <v>305</v>
      </c>
      <c r="E41" s="845" t="s">
        <v>793</v>
      </c>
      <c r="F41" s="847" t="s">
        <v>302</v>
      </c>
      <c r="G41" s="847" t="s">
        <v>283</v>
      </c>
      <c r="H41" s="847" t="s">
        <v>1061</v>
      </c>
      <c r="I41" s="57">
        <v>22.22</v>
      </c>
      <c r="J41" s="56">
        <f>ROUND(I41*(1-VLOOKUP(M41,скидки!A:B,2,0)),2)</f>
        <v>22.22</v>
      </c>
      <c r="K41" s="847" t="s">
        <v>271</v>
      </c>
      <c r="L41" s="84"/>
      <c r="M41" s="647" t="s">
        <v>1078</v>
      </c>
    </row>
    <row r="42" spans="2:13" s="55" customFormat="1" ht="13.5" customHeight="1" thickBot="1">
      <c r="B42" s="31" t="s">
        <v>441</v>
      </c>
      <c r="C42" s="163">
        <f t="shared" si="1"/>
        <v>24</v>
      </c>
      <c r="D42" s="854" t="s">
        <v>306</v>
      </c>
      <c r="E42" s="845" t="s">
        <v>794</v>
      </c>
      <c r="F42" s="847" t="s">
        <v>302</v>
      </c>
      <c r="G42" s="847" t="s">
        <v>283</v>
      </c>
      <c r="H42" s="847" t="s">
        <v>489</v>
      </c>
      <c r="I42" s="57">
        <v>24.47</v>
      </c>
      <c r="J42" s="56">
        <f>ROUND(I42*(1-VLOOKUP(M42,скидки!A:B,2,0)),2)</f>
        <v>24.47</v>
      </c>
      <c r="K42" s="847" t="s">
        <v>271</v>
      </c>
      <c r="L42" s="84" t="s">
        <v>282</v>
      </c>
      <c r="M42" s="647" t="s">
        <v>1078</v>
      </c>
    </row>
    <row r="43" spans="2:13" s="55" customFormat="1" ht="15" thickBot="1">
      <c r="B43" s="31" t="s">
        <v>470</v>
      </c>
      <c r="C43" s="163">
        <f t="shared" si="1"/>
        <v>25</v>
      </c>
      <c r="D43" s="854" t="s">
        <v>310</v>
      </c>
      <c r="E43" s="845" t="s">
        <v>795</v>
      </c>
      <c r="F43" s="847" t="s">
        <v>302</v>
      </c>
      <c r="G43" s="847" t="s">
        <v>283</v>
      </c>
      <c r="H43" s="847" t="s">
        <v>311</v>
      </c>
      <c r="I43" s="57">
        <v>25.32</v>
      </c>
      <c r="J43" s="56">
        <f>ROUND(I43*(1-VLOOKUP(M43,скидки!A:B,2,0)),2)</f>
        <v>25.32</v>
      </c>
      <c r="K43" s="847" t="s">
        <v>271</v>
      </c>
      <c r="L43" s="84"/>
      <c r="M43" s="647" t="s">
        <v>1078</v>
      </c>
    </row>
    <row r="44" spans="2:13" s="55" customFormat="1" ht="12.95" customHeight="1" thickBot="1">
      <c r="B44" s="31"/>
      <c r="C44" s="163">
        <f t="shared" si="1"/>
        <v>26</v>
      </c>
      <c r="D44" s="854" t="s">
        <v>1356</v>
      </c>
      <c r="E44" s="845" t="s">
        <v>1357</v>
      </c>
      <c r="F44" s="847" t="s">
        <v>302</v>
      </c>
      <c r="G44" s="847" t="s">
        <v>283</v>
      </c>
      <c r="H44" s="847" t="s">
        <v>1358</v>
      </c>
      <c r="I44" s="57">
        <v>31.52</v>
      </c>
      <c r="J44" s="56">
        <f>ROUND(I44*(1-VLOOKUP(M44,скидки!A:B,2,0)),2)</f>
        <v>31.52</v>
      </c>
      <c r="K44" s="847" t="s">
        <v>271</v>
      </c>
      <c r="L44" s="84"/>
      <c r="M44" s="647" t="s">
        <v>1078</v>
      </c>
    </row>
    <row r="45" spans="2:13" s="55" customFormat="1" ht="12.95" customHeight="1" thickBot="1">
      <c r="B45" s="31" t="s">
        <v>442</v>
      </c>
      <c r="C45" s="163">
        <f t="shared" si="1"/>
        <v>27</v>
      </c>
      <c r="D45" s="854" t="s">
        <v>308</v>
      </c>
      <c r="E45" s="845" t="s">
        <v>148</v>
      </c>
      <c r="F45" s="847" t="s">
        <v>302</v>
      </c>
      <c r="G45" s="847" t="s">
        <v>283</v>
      </c>
      <c r="H45" s="847" t="s">
        <v>486</v>
      </c>
      <c r="I45" s="57">
        <v>33.47</v>
      </c>
      <c r="J45" s="56">
        <f>ROUND(I45*(1-VLOOKUP(M45,скидки!A:B,2,0)),2)</f>
        <v>33.47</v>
      </c>
      <c r="K45" s="847" t="s">
        <v>271</v>
      </c>
      <c r="L45" s="84"/>
      <c r="M45" s="647" t="s">
        <v>1078</v>
      </c>
    </row>
    <row r="46" spans="2:13" s="55" customFormat="1" ht="12.95" customHeight="1" thickBot="1">
      <c r="B46" s="59"/>
      <c r="C46" s="915" t="s">
        <v>683</v>
      </c>
      <c r="D46" s="916"/>
      <c r="E46" s="916"/>
      <c r="F46" s="916"/>
      <c r="G46" s="916"/>
      <c r="H46" s="916"/>
      <c r="I46" s="916"/>
      <c r="J46" s="916"/>
      <c r="K46" s="916"/>
      <c r="L46" s="911"/>
      <c r="M46" s="647" t="e">
        <v>#N/A</v>
      </c>
    </row>
    <row r="47" spans="2:13" s="55" customFormat="1" ht="12.95" customHeight="1" thickBot="1">
      <c r="B47" s="59"/>
      <c r="C47" s="908" t="s">
        <v>680</v>
      </c>
      <c r="D47" s="913"/>
      <c r="E47" s="913"/>
      <c r="F47" s="913"/>
      <c r="G47" s="913"/>
      <c r="H47" s="913"/>
      <c r="I47" s="913"/>
      <c r="J47" s="913"/>
      <c r="K47" s="913"/>
      <c r="L47" s="914"/>
      <c r="M47" s="647" t="e">
        <v>#N/A</v>
      </c>
    </row>
    <row r="48" spans="2:13" s="55" customFormat="1" ht="12.95" customHeight="1" thickBot="1">
      <c r="B48" s="59"/>
      <c r="C48" s="318">
        <f>C45+1</f>
        <v>28</v>
      </c>
      <c r="D48" s="585" t="s">
        <v>684</v>
      </c>
      <c r="E48" s="709" t="s">
        <v>695</v>
      </c>
      <c r="F48" s="709" t="s">
        <v>302</v>
      </c>
      <c r="G48" s="709" t="s">
        <v>715</v>
      </c>
      <c r="H48" s="709" t="s">
        <v>697</v>
      </c>
      <c r="I48" s="65">
        <v>20.43</v>
      </c>
      <c r="J48" s="65">
        <f>ROUND(I48*(1-VLOOKUP(M48,скидки!A:B,2,0)),2)</f>
        <v>20.43</v>
      </c>
      <c r="K48" s="709" t="s">
        <v>271</v>
      </c>
      <c r="L48" s="917" t="s">
        <v>282</v>
      </c>
      <c r="M48" s="647" t="s">
        <v>1079</v>
      </c>
    </row>
    <row r="49" spans="2:13" s="55" customFormat="1" ht="12.95" customHeight="1" thickBot="1">
      <c r="B49" s="59"/>
      <c r="C49" s="160">
        <f>C48+1</f>
        <v>29</v>
      </c>
      <c r="D49" s="854" t="s">
        <v>685</v>
      </c>
      <c r="E49" s="847" t="s">
        <v>696</v>
      </c>
      <c r="F49" s="847" t="s">
        <v>302</v>
      </c>
      <c r="G49" s="847" t="s">
        <v>715</v>
      </c>
      <c r="H49" s="847" t="s">
        <v>698</v>
      </c>
      <c r="I49" s="57">
        <v>21.69</v>
      </c>
      <c r="J49" s="56">
        <f>ROUND(I49*(1-VLOOKUP(M49,скидки!A:B,2,0)),2)</f>
        <v>21.69</v>
      </c>
      <c r="K49" s="847" t="s">
        <v>271</v>
      </c>
      <c r="L49" s="918"/>
      <c r="M49" s="647" t="s">
        <v>1079</v>
      </c>
    </row>
    <row r="50" spans="2:13" s="55" customFormat="1" ht="12.95" customHeight="1" thickBot="1">
      <c r="B50" s="59"/>
      <c r="C50" s="160">
        <f t="shared" ref="C50:C58" si="2">C49+1</f>
        <v>30</v>
      </c>
      <c r="D50" s="854" t="s">
        <v>686</v>
      </c>
      <c r="E50" s="847" t="s">
        <v>699</v>
      </c>
      <c r="F50" s="847" t="s">
        <v>302</v>
      </c>
      <c r="G50" s="847" t="s">
        <v>715</v>
      </c>
      <c r="H50" s="847" t="s">
        <v>700</v>
      </c>
      <c r="I50" s="57">
        <v>22.7</v>
      </c>
      <c r="J50" s="56">
        <f>ROUND(I50*(1-VLOOKUP(M50,скидки!A:B,2,0)),2)</f>
        <v>22.7</v>
      </c>
      <c r="K50" s="847" t="s">
        <v>271</v>
      </c>
      <c r="L50" s="918"/>
      <c r="M50" s="647" t="s">
        <v>1079</v>
      </c>
    </row>
    <row r="51" spans="2:13" s="55" customFormat="1" ht="12.95" customHeight="1" thickBot="1">
      <c r="B51" s="59"/>
      <c r="C51" s="160">
        <f t="shared" si="2"/>
        <v>31</v>
      </c>
      <c r="D51" s="854" t="s">
        <v>687</v>
      </c>
      <c r="E51" s="847" t="s">
        <v>701</v>
      </c>
      <c r="F51" s="847" t="s">
        <v>302</v>
      </c>
      <c r="G51" s="847" t="s">
        <v>715</v>
      </c>
      <c r="H51" s="847" t="s">
        <v>702</v>
      </c>
      <c r="I51" s="57">
        <v>23.45</v>
      </c>
      <c r="J51" s="56">
        <f>ROUND(I51*(1-VLOOKUP(M51,скидки!A:B,2,0)),2)</f>
        <v>23.45</v>
      </c>
      <c r="K51" s="847" t="s">
        <v>271</v>
      </c>
      <c r="L51" s="918"/>
      <c r="M51" s="647" t="s">
        <v>1079</v>
      </c>
    </row>
    <row r="52" spans="2:13" s="55" customFormat="1" ht="12.95" customHeight="1" thickBot="1">
      <c r="B52" s="59"/>
      <c r="C52" s="160">
        <f t="shared" si="2"/>
        <v>32</v>
      </c>
      <c r="D52" s="854" t="s">
        <v>688</v>
      </c>
      <c r="E52" s="847" t="s">
        <v>703</v>
      </c>
      <c r="F52" s="847" t="s">
        <v>302</v>
      </c>
      <c r="G52" s="847" t="s">
        <v>715</v>
      </c>
      <c r="H52" s="847" t="s">
        <v>704</v>
      </c>
      <c r="I52" s="57">
        <v>25.47</v>
      </c>
      <c r="J52" s="56">
        <f>ROUND(I52*(1-VLOOKUP(M52,скидки!A:B,2,0)),2)</f>
        <v>25.47</v>
      </c>
      <c r="K52" s="847" t="s">
        <v>271</v>
      </c>
      <c r="L52" s="918"/>
      <c r="M52" s="647" t="s">
        <v>1079</v>
      </c>
    </row>
    <row r="53" spans="2:13" s="55" customFormat="1" ht="12.95" customHeight="1" thickBot="1">
      <c r="B53" s="59"/>
      <c r="C53" s="160">
        <f t="shared" si="2"/>
        <v>33</v>
      </c>
      <c r="D53" s="854" t="s">
        <v>689</v>
      </c>
      <c r="E53" s="847" t="s">
        <v>705</v>
      </c>
      <c r="F53" s="847" t="s">
        <v>302</v>
      </c>
      <c r="G53" s="847" t="s">
        <v>715</v>
      </c>
      <c r="H53" s="847" t="s">
        <v>706</v>
      </c>
      <c r="I53" s="57">
        <v>27.74</v>
      </c>
      <c r="J53" s="56">
        <f>ROUND(I53*(1-VLOOKUP(M53,скидки!A:B,2,0)),2)</f>
        <v>27.74</v>
      </c>
      <c r="K53" s="847" t="s">
        <v>271</v>
      </c>
      <c r="L53" s="918"/>
      <c r="M53" s="647" t="s">
        <v>1079</v>
      </c>
    </row>
    <row r="54" spans="2:13" s="55" customFormat="1" ht="12.95" customHeight="1" thickBot="1">
      <c r="B54" s="59"/>
      <c r="C54" s="160">
        <f t="shared" si="2"/>
        <v>34</v>
      </c>
      <c r="D54" s="854" t="s">
        <v>690</v>
      </c>
      <c r="E54" s="847" t="s">
        <v>707</v>
      </c>
      <c r="F54" s="847" t="s">
        <v>302</v>
      </c>
      <c r="G54" s="847" t="s">
        <v>715</v>
      </c>
      <c r="H54" s="847" t="s">
        <v>708</v>
      </c>
      <c r="I54" s="57">
        <v>29.51</v>
      </c>
      <c r="J54" s="56">
        <f>ROUND(I54*(1-VLOOKUP(M54,скидки!A:B,2,0)),2)</f>
        <v>29.51</v>
      </c>
      <c r="K54" s="847" t="s">
        <v>271</v>
      </c>
      <c r="L54" s="918"/>
      <c r="M54" s="647" t="s">
        <v>1079</v>
      </c>
    </row>
    <row r="55" spans="2:13" s="55" customFormat="1" ht="12.95" customHeight="1" thickBot="1">
      <c r="B55" s="59"/>
      <c r="C55" s="160">
        <f t="shared" si="2"/>
        <v>35</v>
      </c>
      <c r="D55" s="854" t="s">
        <v>691</v>
      </c>
      <c r="E55" s="847" t="s">
        <v>709</v>
      </c>
      <c r="F55" s="847" t="s">
        <v>302</v>
      </c>
      <c r="G55" s="847" t="s">
        <v>715</v>
      </c>
      <c r="H55" s="847" t="s">
        <v>710</v>
      </c>
      <c r="I55" s="57">
        <v>36.32</v>
      </c>
      <c r="J55" s="56">
        <f>ROUND(I55*(1-VLOOKUP(M55,скидки!A:B,2,0)),2)</f>
        <v>36.32</v>
      </c>
      <c r="K55" s="847" t="s">
        <v>271</v>
      </c>
      <c r="L55" s="918"/>
      <c r="M55" s="647" t="s">
        <v>1079</v>
      </c>
    </row>
    <row r="56" spans="2:13" s="55" customFormat="1" ht="12.95" customHeight="1" thickBot="1">
      <c r="B56" s="59"/>
      <c r="C56" s="160">
        <f t="shared" si="2"/>
        <v>36</v>
      </c>
      <c r="D56" s="854" t="s">
        <v>692</v>
      </c>
      <c r="E56" s="847" t="s">
        <v>711</v>
      </c>
      <c r="F56" s="847" t="s">
        <v>302</v>
      </c>
      <c r="G56" s="847" t="s">
        <v>715</v>
      </c>
      <c r="H56" s="847" t="s">
        <v>1062</v>
      </c>
      <c r="I56" s="57">
        <v>37.83</v>
      </c>
      <c r="J56" s="56">
        <f>ROUND(I56*(1-VLOOKUP(M56,скидки!A:B,2,0)),2)</f>
        <v>37.83</v>
      </c>
      <c r="K56" s="847" t="s">
        <v>271</v>
      </c>
      <c r="L56" s="918"/>
      <c r="M56" s="647" t="s">
        <v>1079</v>
      </c>
    </row>
    <row r="57" spans="2:13" s="55" customFormat="1" ht="12.95" customHeight="1" thickBot="1">
      <c r="B57" s="59"/>
      <c r="C57" s="160">
        <f t="shared" si="2"/>
        <v>37</v>
      </c>
      <c r="D57" s="854" t="s">
        <v>693</v>
      </c>
      <c r="E57" s="847" t="s">
        <v>712</v>
      </c>
      <c r="F57" s="847" t="s">
        <v>302</v>
      </c>
      <c r="G57" s="847" t="s">
        <v>715</v>
      </c>
      <c r="H57" s="847" t="s">
        <v>714</v>
      </c>
      <c r="I57" s="57">
        <v>65.569999999999993</v>
      </c>
      <c r="J57" s="56">
        <f>ROUND(I57*(1-VLOOKUP(M57,скидки!A:B,2,0)),2)</f>
        <v>65.569999999999993</v>
      </c>
      <c r="K57" s="847" t="s">
        <v>271</v>
      </c>
      <c r="L57" s="918"/>
      <c r="M57" s="647" t="s">
        <v>1079</v>
      </c>
    </row>
    <row r="58" spans="2:13" s="55" customFormat="1" ht="12.95" customHeight="1" thickBot="1">
      <c r="B58" s="59"/>
      <c r="C58" s="858">
        <f t="shared" si="2"/>
        <v>38</v>
      </c>
      <c r="D58" s="121" t="s">
        <v>694</v>
      </c>
      <c r="E58" s="610" t="s">
        <v>713</v>
      </c>
      <c r="F58" s="610" t="s">
        <v>302</v>
      </c>
      <c r="G58" s="610" t="s">
        <v>715</v>
      </c>
      <c r="H58" s="610" t="s">
        <v>714</v>
      </c>
      <c r="I58" s="86">
        <v>67.59</v>
      </c>
      <c r="J58" s="504">
        <f>ROUND(I58*(1-VLOOKUP(M58,скидки!A:B,2,0)),2)</f>
        <v>67.59</v>
      </c>
      <c r="K58" s="610" t="s">
        <v>271</v>
      </c>
      <c r="L58" s="919"/>
      <c r="M58" s="647" t="s">
        <v>1079</v>
      </c>
    </row>
    <row r="59" spans="2:13" ht="15" customHeight="1" thickBot="1">
      <c r="C59" s="915" t="s">
        <v>454</v>
      </c>
      <c r="D59" s="925"/>
      <c r="E59" s="925"/>
      <c r="F59" s="925"/>
      <c r="G59" s="925"/>
      <c r="H59" s="925"/>
      <c r="I59" s="925"/>
      <c r="J59" s="925"/>
      <c r="K59" s="925"/>
      <c r="L59" s="926"/>
      <c r="M59" s="647" t="e">
        <v>#N/A</v>
      </c>
    </row>
    <row r="60" spans="2:13" ht="12.75" customHeight="1" thickBot="1">
      <c r="C60" s="908" t="s">
        <v>414</v>
      </c>
      <c r="D60" s="913"/>
      <c r="E60" s="913"/>
      <c r="F60" s="913"/>
      <c r="G60" s="913"/>
      <c r="H60" s="913"/>
      <c r="I60" s="913"/>
      <c r="J60" s="913"/>
      <c r="K60" s="913"/>
      <c r="L60" s="914"/>
      <c r="M60" s="647" t="e">
        <v>#N/A</v>
      </c>
    </row>
    <row r="61" spans="2:13" s="55" customFormat="1" ht="16.5" customHeight="1" thickBot="1">
      <c r="B61" s="31" t="s">
        <v>443</v>
      </c>
      <c r="C61" s="160">
        <f>C58+1</f>
        <v>39</v>
      </c>
      <c r="D61" s="9" t="s">
        <v>465</v>
      </c>
      <c r="E61" s="847" t="s">
        <v>149</v>
      </c>
      <c r="F61" s="847" t="s">
        <v>302</v>
      </c>
      <c r="G61" s="847" t="s">
        <v>283</v>
      </c>
      <c r="H61" s="847" t="s">
        <v>488</v>
      </c>
      <c r="I61" s="57">
        <v>18.989999999999998</v>
      </c>
      <c r="J61" s="57">
        <f>ROUND(I61*(1-VLOOKUP(M61,скидки!A:B,2,0)),2)</f>
        <v>18.989999999999998</v>
      </c>
      <c r="K61" s="847" t="s">
        <v>271</v>
      </c>
      <c r="L61" s="917" t="s">
        <v>282</v>
      </c>
      <c r="M61" s="647" t="s">
        <v>1080</v>
      </c>
    </row>
    <row r="62" spans="2:13" s="55" customFormat="1" ht="18" customHeight="1" thickBot="1">
      <c r="B62" s="31" t="s">
        <v>444</v>
      </c>
      <c r="C62" s="160">
        <f>C61+1</f>
        <v>40</v>
      </c>
      <c r="D62" s="9" t="s">
        <v>457</v>
      </c>
      <c r="E62" s="847" t="s">
        <v>150</v>
      </c>
      <c r="F62" s="847" t="s">
        <v>302</v>
      </c>
      <c r="G62" s="847" t="s">
        <v>283</v>
      </c>
      <c r="H62" s="847" t="s">
        <v>1060</v>
      </c>
      <c r="I62" s="57">
        <v>20.25</v>
      </c>
      <c r="J62" s="57">
        <f>ROUND(I62*(1-VLOOKUP(M62,скидки!A:B,2,0)),2)</f>
        <v>20.25</v>
      </c>
      <c r="K62" s="847" t="s">
        <v>271</v>
      </c>
      <c r="L62" s="918"/>
      <c r="M62" s="647" t="s">
        <v>1080</v>
      </c>
    </row>
    <row r="63" spans="2:13" s="55" customFormat="1" ht="18.75" customHeight="1" thickBot="1">
      <c r="B63" s="31" t="s">
        <v>445</v>
      </c>
      <c r="C63" s="160">
        <f t="shared" ref="C63:C72" si="3">C62+1</f>
        <v>41</v>
      </c>
      <c r="D63" s="9" t="s">
        <v>1820</v>
      </c>
      <c r="E63" s="847" t="s">
        <v>151</v>
      </c>
      <c r="F63" s="847" t="s">
        <v>302</v>
      </c>
      <c r="G63" s="847" t="s">
        <v>283</v>
      </c>
      <c r="H63" s="847" t="s">
        <v>309</v>
      </c>
      <c r="I63" s="57">
        <v>21.27</v>
      </c>
      <c r="J63" s="57">
        <f>ROUND(I63*(1-VLOOKUP(M63,скидки!A:B,2,0)),2)</f>
        <v>21.27</v>
      </c>
      <c r="K63" s="847" t="s">
        <v>271</v>
      </c>
      <c r="L63" s="918"/>
      <c r="M63" s="647" t="s">
        <v>1080</v>
      </c>
    </row>
    <row r="64" spans="2:13" s="55" customFormat="1" ht="18" customHeight="1" thickBot="1">
      <c r="B64" s="31" t="s">
        <v>446</v>
      </c>
      <c r="C64" s="160">
        <f t="shared" si="3"/>
        <v>42</v>
      </c>
      <c r="D64" s="9" t="s">
        <v>458</v>
      </c>
      <c r="E64" s="847" t="s">
        <v>152</v>
      </c>
      <c r="F64" s="847" t="s">
        <v>302</v>
      </c>
      <c r="G64" s="847" t="s">
        <v>283</v>
      </c>
      <c r="H64" s="847" t="s">
        <v>490</v>
      </c>
      <c r="I64" s="57">
        <v>22.03</v>
      </c>
      <c r="J64" s="57">
        <f>ROUND(I64*(1-VLOOKUP(M64,скидки!A:B,2,0)),2)</f>
        <v>22.03</v>
      </c>
      <c r="K64" s="847" t="s">
        <v>271</v>
      </c>
      <c r="L64" s="918"/>
      <c r="M64" s="647" t="s">
        <v>1080</v>
      </c>
    </row>
    <row r="65" spans="2:13" s="55" customFormat="1" ht="15.75" customHeight="1" thickBot="1">
      <c r="B65" s="31" t="s">
        <v>447</v>
      </c>
      <c r="C65" s="160">
        <f t="shared" si="3"/>
        <v>43</v>
      </c>
      <c r="D65" s="9" t="s">
        <v>459</v>
      </c>
      <c r="E65" s="847" t="s">
        <v>153</v>
      </c>
      <c r="F65" s="847" t="s">
        <v>302</v>
      </c>
      <c r="G65" s="847" t="s">
        <v>283</v>
      </c>
      <c r="H65" s="847" t="s">
        <v>485</v>
      </c>
      <c r="I65" s="57">
        <v>24.05</v>
      </c>
      <c r="J65" s="57">
        <f>ROUND(I65*(1-VLOOKUP(M65,скидки!A:B,2,0)),2)</f>
        <v>24.05</v>
      </c>
      <c r="K65" s="847" t="s">
        <v>271</v>
      </c>
      <c r="L65" s="918"/>
      <c r="M65" s="647" t="s">
        <v>1080</v>
      </c>
    </row>
    <row r="66" spans="2:13" s="55" customFormat="1" ht="15" thickBot="1">
      <c r="B66" s="31" t="s">
        <v>448</v>
      </c>
      <c r="C66" s="160">
        <f t="shared" si="3"/>
        <v>44</v>
      </c>
      <c r="D66" s="9" t="s">
        <v>460</v>
      </c>
      <c r="E66" s="847" t="s">
        <v>154</v>
      </c>
      <c r="F66" s="847" t="s">
        <v>302</v>
      </c>
      <c r="G66" s="847" t="s">
        <v>283</v>
      </c>
      <c r="H66" s="847" t="s">
        <v>489</v>
      </c>
      <c r="I66" s="57">
        <v>26.33</v>
      </c>
      <c r="J66" s="57">
        <f>ROUND(I66*(1-VLOOKUP(M66,скидки!A:B,2,0)),2)</f>
        <v>26.33</v>
      </c>
      <c r="K66" s="847" t="s">
        <v>271</v>
      </c>
      <c r="L66" s="918"/>
      <c r="M66" s="647" t="s">
        <v>1080</v>
      </c>
    </row>
    <row r="67" spans="2:13" s="55" customFormat="1" ht="15" thickBot="1">
      <c r="B67" s="31" t="s">
        <v>471</v>
      </c>
      <c r="C67" s="160">
        <f t="shared" si="3"/>
        <v>45</v>
      </c>
      <c r="D67" s="9" t="s">
        <v>1511</v>
      </c>
      <c r="E67" s="847" t="s">
        <v>155</v>
      </c>
      <c r="F67" s="847" t="s">
        <v>302</v>
      </c>
      <c r="G67" s="847" t="s">
        <v>283</v>
      </c>
      <c r="H67" s="847" t="s">
        <v>311</v>
      </c>
      <c r="I67" s="57">
        <v>27.34</v>
      </c>
      <c r="J67" s="57">
        <f>ROUND(I67*(1-VLOOKUP(M67,скидки!A:B,2,0)),2)</f>
        <v>27.34</v>
      </c>
      <c r="K67" s="847" t="s">
        <v>271</v>
      </c>
      <c r="L67" s="918"/>
      <c r="M67" s="647" t="s">
        <v>1080</v>
      </c>
    </row>
    <row r="68" spans="2:13" s="55" customFormat="1" ht="15" thickBot="1">
      <c r="B68" s="31" t="s">
        <v>449</v>
      </c>
      <c r="C68" s="160">
        <f t="shared" si="3"/>
        <v>46</v>
      </c>
      <c r="D68" s="9" t="s">
        <v>461</v>
      </c>
      <c r="E68" s="847" t="s">
        <v>156</v>
      </c>
      <c r="F68" s="847" t="s">
        <v>302</v>
      </c>
      <c r="G68" s="847" t="s">
        <v>283</v>
      </c>
      <c r="H68" s="847" t="s">
        <v>491</v>
      </c>
      <c r="I68" s="57">
        <v>28.1</v>
      </c>
      <c r="J68" s="57">
        <f>ROUND(I68*(1-VLOOKUP(M68,скидки!A:B,2,0)),2)</f>
        <v>28.1</v>
      </c>
      <c r="K68" s="847" t="s">
        <v>271</v>
      </c>
      <c r="L68" s="918"/>
      <c r="M68" s="647" t="s">
        <v>1080</v>
      </c>
    </row>
    <row r="69" spans="2:13" s="55" customFormat="1" ht="15" thickBot="1">
      <c r="B69" s="31"/>
      <c r="C69" s="160">
        <f t="shared" si="3"/>
        <v>47</v>
      </c>
      <c r="D69" s="9" t="s">
        <v>1354</v>
      </c>
      <c r="E69" s="847" t="s">
        <v>1355</v>
      </c>
      <c r="F69" s="847" t="s">
        <v>302</v>
      </c>
      <c r="G69" s="847" t="s">
        <v>283</v>
      </c>
      <c r="H69" s="847" t="s">
        <v>1358</v>
      </c>
      <c r="I69" s="57">
        <v>30.38</v>
      </c>
      <c r="J69" s="57">
        <f>ROUND(I69*(1-VLOOKUP(M69,скидки!A:B,2,0)),2)</f>
        <v>30.38</v>
      </c>
      <c r="K69" s="847" t="s">
        <v>271</v>
      </c>
      <c r="L69" s="843"/>
      <c r="M69" s="647" t="s">
        <v>1080</v>
      </c>
    </row>
    <row r="70" spans="2:13" s="55" customFormat="1" ht="17.25" customHeight="1" thickBot="1">
      <c r="B70" s="31" t="s">
        <v>450</v>
      </c>
      <c r="C70" s="160">
        <f t="shared" si="3"/>
        <v>48</v>
      </c>
      <c r="D70" s="9" t="s">
        <v>462</v>
      </c>
      <c r="E70" s="847" t="s">
        <v>157</v>
      </c>
      <c r="F70" s="847" t="s">
        <v>302</v>
      </c>
      <c r="G70" s="847" t="s">
        <v>283</v>
      </c>
      <c r="H70" s="847" t="s">
        <v>486</v>
      </c>
      <c r="I70" s="57">
        <v>31.9</v>
      </c>
      <c r="J70" s="57">
        <f>ROUND(I70*(1-VLOOKUP(M70,скидки!A:B,2,0)),2)</f>
        <v>31.9</v>
      </c>
      <c r="K70" s="847" t="s">
        <v>271</v>
      </c>
      <c r="L70" s="918"/>
      <c r="M70" s="647" t="s">
        <v>1080</v>
      </c>
    </row>
    <row r="71" spans="2:13" s="55" customFormat="1" ht="18" customHeight="1" thickBot="1">
      <c r="B71" s="31" t="s">
        <v>451</v>
      </c>
      <c r="C71" s="160">
        <f t="shared" si="3"/>
        <v>49</v>
      </c>
      <c r="D71" s="9" t="s">
        <v>463</v>
      </c>
      <c r="E71" s="847" t="s">
        <v>158</v>
      </c>
      <c r="F71" s="847" t="s">
        <v>302</v>
      </c>
      <c r="G71" s="847" t="s">
        <v>283</v>
      </c>
      <c r="H71" s="847" t="s">
        <v>312</v>
      </c>
      <c r="I71" s="57">
        <v>59.75</v>
      </c>
      <c r="J71" s="57">
        <f>ROUND(I71*(1-VLOOKUP(M71,скидки!A:B,2,0)),2)</f>
        <v>59.75</v>
      </c>
      <c r="K71" s="847" t="s">
        <v>271</v>
      </c>
      <c r="L71" s="918"/>
      <c r="M71" s="647" t="s">
        <v>1080</v>
      </c>
    </row>
    <row r="72" spans="2:13" s="55" customFormat="1" ht="18.75" customHeight="1" thickBot="1">
      <c r="B72" s="32" t="s">
        <v>452</v>
      </c>
      <c r="C72" s="858">
        <f t="shared" si="3"/>
        <v>50</v>
      </c>
      <c r="D72" s="85" t="s">
        <v>464</v>
      </c>
      <c r="E72" s="610" t="s">
        <v>159</v>
      </c>
      <c r="F72" s="610" t="s">
        <v>302</v>
      </c>
      <c r="G72" s="610" t="s">
        <v>283</v>
      </c>
      <c r="H72" s="610" t="s">
        <v>487</v>
      </c>
      <c r="I72" s="86">
        <v>61.77</v>
      </c>
      <c r="J72" s="86">
        <f>ROUND(I72*(1-VLOOKUP(M72,скидки!A:B,2,0)),2)</f>
        <v>61.77</v>
      </c>
      <c r="K72" s="610" t="s">
        <v>271</v>
      </c>
      <c r="L72" s="919"/>
      <c r="M72" s="647" t="s">
        <v>1080</v>
      </c>
    </row>
    <row r="73" spans="2:13" ht="18.75" customHeight="1" thickBot="1">
      <c r="C73" s="908" t="s">
        <v>456</v>
      </c>
      <c r="D73" s="909"/>
      <c r="E73" s="909"/>
      <c r="F73" s="909"/>
      <c r="G73" s="909"/>
      <c r="H73" s="909"/>
      <c r="I73" s="909"/>
      <c r="J73" s="909"/>
      <c r="K73" s="909"/>
      <c r="L73" s="905"/>
      <c r="M73" s="647" t="e">
        <v>#N/A</v>
      </c>
    </row>
    <row r="74" spans="2:13" s="55" customFormat="1" ht="12.95" customHeight="1" thickBot="1">
      <c r="B74" s="106" t="s">
        <v>425</v>
      </c>
      <c r="C74" s="861">
        <f>C72+1</f>
        <v>51</v>
      </c>
      <c r="D74" s="483" t="s">
        <v>313</v>
      </c>
      <c r="E74" s="129" t="s">
        <v>160</v>
      </c>
      <c r="F74" s="65" t="s">
        <v>272</v>
      </c>
      <c r="G74" s="65" t="s">
        <v>577</v>
      </c>
      <c r="H74" s="709" t="s">
        <v>734</v>
      </c>
      <c r="I74" s="65">
        <v>1.05</v>
      </c>
      <c r="J74" s="65">
        <f>ROUND(I74*(1-VLOOKUP(M74,скидки!A:B,2,0)),2)</f>
        <v>1.05</v>
      </c>
      <c r="K74" s="107" t="s">
        <v>271</v>
      </c>
      <c r="L74" s="920" t="s">
        <v>282</v>
      </c>
      <c r="M74" s="647" t="s">
        <v>1081</v>
      </c>
    </row>
    <row r="75" spans="2:13" s="55" customFormat="1" ht="12.95" customHeight="1" thickBot="1">
      <c r="B75" s="106" t="s">
        <v>426</v>
      </c>
      <c r="C75" s="160">
        <f>C74+1</f>
        <v>52</v>
      </c>
      <c r="D75" s="9" t="s">
        <v>314</v>
      </c>
      <c r="E75" s="90" t="s">
        <v>161</v>
      </c>
      <c r="F75" s="56" t="s">
        <v>272</v>
      </c>
      <c r="G75" s="56" t="s">
        <v>577</v>
      </c>
      <c r="H75" s="847" t="s">
        <v>735</v>
      </c>
      <c r="I75" s="57">
        <v>1.05</v>
      </c>
      <c r="J75" s="56">
        <f>ROUND(I75*(1-VLOOKUP(M75,скидки!A:B,2,0)),2)</f>
        <v>1.05</v>
      </c>
      <c r="K75" s="106" t="s">
        <v>271</v>
      </c>
      <c r="L75" s="902"/>
      <c r="M75" s="647" t="s">
        <v>1081</v>
      </c>
    </row>
    <row r="76" spans="2:13" s="55" customFormat="1" ht="12.95" customHeight="1" thickBot="1">
      <c r="B76" s="106" t="s">
        <v>427</v>
      </c>
      <c r="C76" s="160">
        <f t="shared" ref="C76:C90" si="4">C75+1</f>
        <v>53</v>
      </c>
      <c r="D76" s="9" t="s">
        <v>315</v>
      </c>
      <c r="E76" s="90" t="s">
        <v>162</v>
      </c>
      <c r="F76" s="56" t="s">
        <v>272</v>
      </c>
      <c r="G76" s="56" t="s">
        <v>577</v>
      </c>
      <c r="H76" s="847" t="s">
        <v>736</v>
      </c>
      <c r="I76" s="57">
        <v>1.05</v>
      </c>
      <c r="J76" s="56">
        <f>ROUND(I76*(1-VLOOKUP(M76,скидки!A:B,2,0)),2)</f>
        <v>1.05</v>
      </c>
      <c r="K76" s="106" t="s">
        <v>271</v>
      </c>
      <c r="L76" s="902"/>
      <c r="M76" s="647" t="s">
        <v>1081</v>
      </c>
    </row>
    <row r="77" spans="2:13" s="55" customFormat="1" ht="12.95" customHeight="1" thickBot="1">
      <c r="B77" s="106" t="s">
        <v>428</v>
      </c>
      <c r="C77" s="160">
        <f t="shared" si="4"/>
        <v>54</v>
      </c>
      <c r="D77" s="9" t="s">
        <v>316</v>
      </c>
      <c r="E77" s="90" t="s">
        <v>163</v>
      </c>
      <c r="F77" s="56" t="s">
        <v>272</v>
      </c>
      <c r="G77" s="56" t="s">
        <v>577</v>
      </c>
      <c r="H77" s="847" t="s">
        <v>736</v>
      </c>
      <c r="I77" s="57">
        <v>1.05</v>
      </c>
      <c r="J77" s="56">
        <f>ROUND(I77*(1-VLOOKUP(M77,скидки!A:B,2,0)),2)</f>
        <v>1.05</v>
      </c>
      <c r="K77" s="106" t="s">
        <v>271</v>
      </c>
      <c r="L77" s="902"/>
      <c r="M77" s="647" t="s">
        <v>1081</v>
      </c>
    </row>
    <row r="78" spans="2:13" s="55" customFormat="1" ht="12.95" customHeight="1" thickBot="1">
      <c r="B78" s="106" t="s">
        <v>429</v>
      </c>
      <c r="C78" s="160">
        <f t="shared" si="4"/>
        <v>55</v>
      </c>
      <c r="D78" s="9" t="s">
        <v>317</v>
      </c>
      <c r="E78" s="90" t="s">
        <v>164</v>
      </c>
      <c r="F78" s="56" t="s">
        <v>272</v>
      </c>
      <c r="G78" s="56" t="s">
        <v>577</v>
      </c>
      <c r="H78" s="847" t="s">
        <v>737</v>
      </c>
      <c r="I78" s="57">
        <v>1.57</v>
      </c>
      <c r="J78" s="56">
        <f>ROUND(I78*(1-VLOOKUP(M78,скидки!A:B,2,0)),2)</f>
        <v>1.57</v>
      </c>
      <c r="K78" s="106" t="s">
        <v>271</v>
      </c>
      <c r="L78" s="902"/>
      <c r="M78" s="647" t="s">
        <v>1081</v>
      </c>
    </row>
    <row r="79" spans="2:13" s="55" customFormat="1" ht="12.95" customHeight="1" thickBot="1">
      <c r="B79" s="106" t="s">
        <v>430</v>
      </c>
      <c r="C79" s="160">
        <f t="shared" si="4"/>
        <v>56</v>
      </c>
      <c r="D79" s="9" t="s">
        <v>318</v>
      </c>
      <c r="E79" s="90" t="s">
        <v>165</v>
      </c>
      <c r="F79" s="56" t="s">
        <v>272</v>
      </c>
      <c r="G79" s="56" t="s">
        <v>577</v>
      </c>
      <c r="H79" s="847" t="s">
        <v>583</v>
      </c>
      <c r="I79" s="57">
        <v>1.57</v>
      </c>
      <c r="J79" s="56">
        <f>ROUND(I79*(1-VLOOKUP(M79,скидки!A:B,2,0)),2)</f>
        <v>1.57</v>
      </c>
      <c r="K79" s="106" t="s">
        <v>271</v>
      </c>
      <c r="L79" s="902"/>
      <c r="M79" s="647" t="s">
        <v>1081</v>
      </c>
    </row>
    <row r="80" spans="2:13" s="55" customFormat="1" ht="12.95" customHeight="1" thickBot="1">
      <c r="B80" s="106" t="s">
        <v>431</v>
      </c>
      <c r="C80" s="160">
        <f t="shared" si="4"/>
        <v>57</v>
      </c>
      <c r="D80" s="9" t="s">
        <v>1512</v>
      </c>
      <c r="E80" s="90" t="s">
        <v>166</v>
      </c>
      <c r="F80" s="56" t="s">
        <v>272</v>
      </c>
      <c r="G80" s="56" t="s">
        <v>577</v>
      </c>
      <c r="H80" s="847" t="s">
        <v>583</v>
      </c>
      <c r="I80" s="57">
        <v>1.57</v>
      </c>
      <c r="J80" s="56">
        <f>ROUND(I80*(1-VLOOKUP(M80,скидки!A:B,2,0)),2)</f>
        <v>1.57</v>
      </c>
      <c r="K80" s="106" t="s">
        <v>271</v>
      </c>
      <c r="L80" s="902"/>
      <c r="M80" s="647" t="s">
        <v>1081</v>
      </c>
    </row>
    <row r="81" spans="2:13" s="55" customFormat="1" ht="12.95" customHeight="1" thickBot="1">
      <c r="B81" s="106" t="s">
        <v>432</v>
      </c>
      <c r="C81" s="160">
        <f t="shared" si="4"/>
        <v>58</v>
      </c>
      <c r="D81" s="9" t="s">
        <v>319</v>
      </c>
      <c r="E81" s="90" t="s">
        <v>167</v>
      </c>
      <c r="F81" s="56" t="s">
        <v>272</v>
      </c>
      <c r="G81" s="56" t="s">
        <v>577</v>
      </c>
      <c r="H81" s="847" t="s">
        <v>738</v>
      </c>
      <c r="I81" s="57">
        <v>1.55</v>
      </c>
      <c r="J81" s="56">
        <f>ROUND(I81*(1-VLOOKUP(M81,скидки!A:B,2,0)),2)</f>
        <v>1.55</v>
      </c>
      <c r="K81" s="106" t="s">
        <v>271</v>
      </c>
      <c r="L81" s="902"/>
      <c r="M81" s="647" t="s">
        <v>1081</v>
      </c>
    </row>
    <row r="82" spans="2:13" s="55" customFormat="1" ht="12.95" customHeight="1" thickBot="1">
      <c r="B82" s="106" t="s">
        <v>433</v>
      </c>
      <c r="C82" s="160">
        <f t="shared" si="4"/>
        <v>59</v>
      </c>
      <c r="D82" s="9" t="s">
        <v>320</v>
      </c>
      <c r="E82" s="90" t="s">
        <v>168</v>
      </c>
      <c r="F82" s="56" t="s">
        <v>272</v>
      </c>
      <c r="G82" s="56" t="s">
        <v>577</v>
      </c>
      <c r="H82" s="847" t="s">
        <v>738</v>
      </c>
      <c r="I82" s="57">
        <v>2.44</v>
      </c>
      <c r="J82" s="56">
        <f>ROUND(I82*(1-VLOOKUP(M82,скидки!A:B,2,0)),2)</f>
        <v>2.44</v>
      </c>
      <c r="K82" s="106" t="s">
        <v>271</v>
      </c>
      <c r="L82" s="902"/>
      <c r="M82" s="647" t="s">
        <v>1081</v>
      </c>
    </row>
    <row r="83" spans="2:13" s="55" customFormat="1" ht="12.95" customHeight="1" thickBot="1">
      <c r="B83" s="106" t="s">
        <v>434</v>
      </c>
      <c r="C83" s="160">
        <f t="shared" si="4"/>
        <v>60</v>
      </c>
      <c r="D83" s="9" t="s">
        <v>321</v>
      </c>
      <c r="E83" s="90" t="s">
        <v>169</v>
      </c>
      <c r="F83" s="56" t="s">
        <v>272</v>
      </c>
      <c r="G83" s="56" t="s">
        <v>577</v>
      </c>
      <c r="H83" s="847" t="s">
        <v>738</v>
      </c>
      <c r="I83" s="57">
        <v>3.32</v>
      </c>
      <c r="J83" s="56">
        <f>ROUND(I83*(1-VLOOKUP(M83,скидки!A:B,2,0)),2)</f>
        <v>3.32</v>
      </c>
      <c r="K83" s="106" t="s">
        <v>271</v>
      </c>
      <c r="L83" s="902"/>
      <c r="M83" s="647" t="s">
        <v>1081</v>
      </c>
    </row>
    <row r="84" spans="2:13" s="55" customFormat="1" ht="12.95" customHeight="1" thickBot="1">
      <c r="B84" s="106" t="s">
        <v>435</v>
      </c>
      <c r="C84" s="160">
        <f t="shared" si="4"/>
        <v>61</v>
      </c>
      <c r="D84" s="9" t="s">
        <v>322</v>
      </c>
      <c r="E84" s="90" t="s">
        <v>170</v>
      </c>
      <c r="F84" s="56" t="s">
        <v>272</v>
      </c>
      <c r="G84" s="56" t="s">
        <v>577</v>
      </c>
      <c r="H84" s="847" t="s">
        <v>739</v>
      </c>
      <c r="I84" s="57">
        <v>9.6999999999999993</v>
      </c>
      <c r="J84" s="56">
        <f>ROUND(I84*(1-VLOOKUP(M84,скидки!A:B,2,0)),2)</f>
        <v>9.6999999999999993</v>
      </c>
      <c r="K84" s="106" t="s">
        <v>271</v>
      </c>
      <c r="L84" s="902"/>
      <c r="M84" s="647" t="s">
        <v>1081</v>
      </c>
    </row>
    <row r="85" spans="2:13" s="55" customFormat="1" ht="12.95" customHeight="1" thickBot="1">
      <c r="B85" s="106" t="s">
        <v>436</v>
      </c>
      <c r="C85" s="856">
        <f t="shared" si="4"/>
        <v>62</v>
      </c>
      <c r="D85" s="23" t="s">
        <v>323</v>
      </c>
      <c r="E85" s="857" t="s">
        <v>171</v>
      </c>
      <c r="F85" s="57" t="s">
        <v>272</v>
      </c>
      <c r="G85" s="53" t="s">
        <v>577</v>
      </c>
      <c r="H85" s="844" t="s">
        <v>740</v>
      </c>
      <c r="I85" s="58">
        <v>10.28</v>
      </c>
      <c r="J85" s="57">
        <f>ROUND(I85*(1-VLOOKUP(M85,скидки!A:B,2,0)),2)</f>
        <v>10.28</v>
      </c>
      <c r="K85" s="454" t="s">
        <v>271</v>
      </c>
      <c r="L85" s="902"/>
      <c r="M85" s="647" t="s">
        <v>1081</v>
      </c>
    </row>
    <row r="86" spans="2:13" s="55" customFormat="1" ht="12.95" customHeight="1" thickBot="1">
      <c r="B86" s="383"/>
      <c r="C86" s="856">
        <f t="shared" si="4"/>
        <v>63</v>
      </c>
      <c r="D86" s="9" t="s">
        <v>1147</v>
      </c>
      <c r="E86" s="90" t="s">
        <v>1142</v>
      </c>
      <c r="F86" s="57" t="s">
        <v>272</v>
      </c>
      <c r="G86" s="57" t="s">
        <v>577</v>
      </c>
      <c r="H86" s="847" t="s">
        <v>735</v>
      </c>
      <c r="I86" s="57">
        <v>3.8</v>
      </c>
      <c r="J86" s="57">
        <f>ROUND(I86*(1-VLOOKUP(M86,скидки!A:B,2,0)),2)</f>
        <v>3.8</v>
      </c>
      <c r="K86" s="454" t="s">
        <v>271</v>
      </c>
      <c r="L86" s="902"/>
      <c r="M86" s="647" t="s">
        <v>1081</v>
      </c>
    </row>
    <row r="87" spans="2:13" s="55" customFormat="1" ht="12.95" customHeight="1" thickBot="1">
      <c r="B87" s="383"/>
      <c r="C87" s="856">
        <f t="shared" si="4"/>
        <v>64</v>
      </c>
      <c r="D87" s="9" t="s">
        <v>1148</v>
      </c>
      <c r="E87" s="90" t="s">
        <v>1143</v>
      </c>
      <c r="F87" s="57" t="s">
        <v>272</v>
      </c>
      <c r="G87" s="57" t="s">
        <v>577</v>
      </c>
      <c r="H87" s="847" t="s">
        <v>736</v>
      </c>
      <c r="I87" s="57">
        <v>4.2</v>
      </c>
      <c r="J87" s="57">
        <f>ROUND(I87*(1-VLOOKUP(M87,скидки!A:B,2,0)),2)</f>
        <v>4.2</v>
      </c>
      <c r="K87" s="454" t="s">
        <v>271</v>
      </c>
      <c r="L87" s="902"/>
      <c r="M87" s="647" t="s">
        <v>1081</v>
      </c>
    </row>
    <row r="88" spans="2:13" s="55" customFormat="1" ht="12.95" customHeight="1" thickBot="1">
      <c r="B88" s="383"/>
      <c r="C88" s="856">
        <f t="shared" si="4"/>
        <v>65</v>
      </c>
      <c r="D88" s="9" t="s">
        <v>1149</v>
      </c>
      <c r="E88" s="90" t="s">
        <v>1144</v>
      </c>
      <c r="F88" s="57" t="s">
        <v>272</v>
      </c>
      <c r="G88" s="57" t="s">
        <v>577</v>
      </c>
      <c r="H88" s="847" t="s">
        <v>737</v>
      </c>
      <c r="I88" s="57">
        <v>4.5999999999999996</v>
      </c>
      <c r="J88" s="57">
        <f>ROUND(I88*(1-VLOOKUP(M88,скидки!A:B,2,0)),2)</f>
        <v>4.5999999999999996</v>
      </c>
      <c r="K88" s="454" t="s">
        <v>271</v>
      </c>
      <c r="L88" s="902"/>
      <c r="M88" s="647" t="s">
        <v>1081</v>
      </c>
    </row>
    <row r="89" spans="2:13" s="55" customFormat="1" ht="12.95" customHeight="1" thickBot="1">
      <c r="B89" s="383"/>
      <c r="C89" s="856">
        <f t="shared" si="4"/>
        <v>66</v>
      </c>
      <c r="D89" s="9" t="s">
        <v>1150</v>
      </c>
      <c r="E89" s="90" t="s">
        <v>1145</v>
      </c>
      <c r="F89" s="57" t="s">
        <v>272</v>
      </c>
      <c r="G89" s="57" t="s">
        <v>577</v>
      </c>
      <c r="H89" s="847" t="s">
        <v>583</v>
      </c>
      <c r="I89" s="57">
        <v>5.4</v>
      </c>
      <c r="J89" s="57">
        <f>ROUND(I89*(1-VLOOKUP(M89,скидки!A:B,2,0)),2)</f>
        <v>5.4</v>
      </c>
      <c r="K89" s="454" t="s">
        <v>271</v>
      </c>
      <c r="L89" s="902"/>
      <c r="M89" s="647" t="s">
        <v>1081</v>
      </c>
    </row>
    <row r="90" spans="2:13" s="55" customFormat="1" ht="12.95" customHeight="1" thickBot="1">
      <c r="B90" s="383"/>
      <c r="C90" s="858">
        <f t="shared" si="4"/>
        <v>67</v>
      </c>
      <c r="D90" s="85" t="s">
        <v>1151</v>
      </c>
      <c r="E90" s="859" t="s">
        <v>1146</v>
      </c>
      <c r="F90" s="86" t="s">
        <v>272</v>
      </c>
      <c r="G90" s="86" t="s">
        <v>577</v>
      </c>
      <c r="H90" s="610" t="s">
        <v>738</v>
      </c>
      <c r="I90" s="86">
        <v>5.4</v>
      </c>
      <c r="J90" s="86">
        <f>ROUND(I90*(1-VLOOKUP(M90,скидки!A:B,2,0)),2)</f>
        <v>5.4</v>
      </c>
      <c r="K90" s="484" t="s">
        <v>271</v>
      </c>
      <c r="L90" s="921"/>
      <c r="M90" s="647" t="s">
        <v>1081</v>
      </c>
    </row>
    <row r="91" spans="2:13" ht="18.75" customHeight="1" thickBot="1">
      <c r="C91" s="908" t="s">
        <v>455</v>
      </c>
      <c r="D91" s="909"/>
      <c r="E91" s="909"/>
      <c r="F91" s="909"/>
      <c r="G91" s="909"/>
      <c r="H91" s="909"/>
      <c r="I91" s="909"/>
      <c r="J91" s="909"/>
      <c r="K91" s="909"/>
      <c r="L91" s="910"/>
      <c r="M91" s="647" t="e">
        <v>#N/A</v>
      </c>
    </row>
    <row r="92" spans="2:13" s="55" customFormat="1" ht="12.95" customHeight="1" thickBot="1">
      <c r="B92" s="107" t="s">
        <v>423</v>
      </c>
      <c r="C92" s="861">
        <f>C90+1</f>
        <v>68</v>
      </c>
      <c r="D92" s="67" t="s">
        <v>1253</v>
      </c>
      <c r="E92" s="518" t="s">
        <v>172</v>
      </c>
      <c r="F92" s="65" t="s">
        <v>272</v>
      </c>
      <c r="G92" s="519" t="s">
        <v>577</v>
      </c>
      <c r="H92" s="520" t="s">
        <v>737</v>
      </c>
      <c r="I92" s="65">
        <v>7.18</v>
      </c>
      <c r="J92" s="65">
        <f>ROUND(I92*(1-VLOOKUP(M92,скидки!A:B,2,0)),2)</f>
        <v>7.18</v>
      </c>
      <c r="K92" s="65" t="s">
        <v>271</v>
      </c>
      <c r="L92" s="917" t="s">
        <v>282</v>
      </c>
      <c r="M92" s="647" t="s">
        <v>1081</v>
      </c>
    </row>
    <row r="93" spans="2:13" s="55" customFormat="1" ht="12.95" customHeight="1" thickBot="1">
      <c r="B93" s="106" t="s">
        <v>424</v>
      </c>
      <c r="C93" s="160">
        <f>C92+1</f>
        <v>69</v>
      </c>
      <c r="D93" s="34" t="s">
        <v>1254</v>
      </c>
      <c r="E93" s="285" t="s">
        <v>173</v>
      </c>
      <c r="F93" s="57" t="s">
        <v>272</v>
      </c>
      <c r="G93" s="286" t="s">
        <v>577</v>
      </c>
      <c r="H93" s="66" t="s">
        <v>737</v>
      </c>
      <c r="I93" s="57">
        <v>7.18</v>
      </c>
      <c r="J93" s="56">
        <f>ROUND(I93*(1-VLOOKUP(M93,скидки!A:B,2,0)),2)</f>
        <v>7.18</v>
      </c>
      <c r="K93" s="57" t="s">
        <v>271</v>
      </c>
      <c r="L93" s="918"/>
      <c r="M93" s="647" t="s">
        <v>1081</v>
      </c>
    </row>
    <row r="94" spans="2:13" s="55" customFormat="1" ht="12.95" customHeight="1" thickBot="1">
      <c r="B94" s="106" t="s">
        <v>520</v>
      </c>
      <c r="C94" s="160">
        <f>C93+1</f>
        <v>70</v>
      </c>
      <c r="D94" s="34" t="s">
        <v>1255</v>
      </c>
      <c r="E94" s="285" t="s">
        <v>174</v>
      </c>
      <c r="F94" s="57" t="s">
        <v>272</v>
      </c>
      <c r="G94" s="286" t="s">
        <v>577</v>
      </c>
      <c r="H94" s="66" t="s">
        <v>737</v>
      </c>
      <c r="I94" s="57">
        <v>7.18</v>
      </c>
      <c r="J94" s="56">
        <f>ROUND(I94*(1-VLOOKUP(M94,скидки!A:B,2,0)),2)</f>
        <v>7.18</v>
      </c>
      <c r="K94" s="57" t="s">
        <v>271</v>
      </c>
      <c r="L94" s="918"/>
      <c r="M94" s="647" t="s">
        <v>1081</v>
      </c>
    </row>
    <row r="95" spans="2:13" s="55" customFormat="1" ht="12.95" customHeight="1" thickBot="1">
      <c r="B95" s="106" t="s">
        <v>415</v>
      </c>
      <c r="C95" s="160">
        <f>C94+1</f>
        <v>71</v>
      </c>
      <c r="D95" s="34" t="s">
        <v>1256</v>
      </c>
      <c r="E95" s="285" t="s">
        <v>175</v>
      </c>
      <c r="F95" s="57" t="s">
        <v>272</v>
      </c>
      <c r="G95" s="286" t="s">
        <v>577</v>
      </c>
      <c r="H95" s="66" t="s">
        <v>737</v>
      </c>
      <c r="I95" s="57">
        <v>7.18</v>
      </c>
      <c r="J95" s="56">
        <f>ROUND(I95*(1-VLOOKUP(M95,скидки!A:B,2,0)),2)</f>
        <v>7.18</v>
      </c>
      <c r="K95" s="57" t="s">
        <v>271</v>
      </c>
      <c r="L95" s="918"/>
      <c r="M95" s="647" t="s">
        <v>1081</v>
      </c>
    </row>
    <row r="96" spans="2:13" s="55" customFormat="1" ht="12.95" customHeight="1" thickBot="1">
      <c r="B96" s="106" t="s">
        <v>416</v>
      </c>
      <c r="C96" s="160">
        <f t="shared" ref="C96:C103" si="5">C95+1</f>
        <v>72</v>
      </c>
      <c r="D96" s="34" t="s">
        <v>1257</v>
      </c>
      <c r="E96" s="285" t="s">
        <v>190</v>
      </c>
      <c r="F96" s="57" t="s">
        <v>272</v>
      </c>
      <c r="G96" s="286" t="s">
        <v>577</v>
      </c>
      <c r="H96" s="66" t="s">
        <v>737</v>
      </c>
      <c r="I96" s="57">
        <v>7.18</v>
      </c>
      <c r="J96" s="56">
        <f>ROUND(I96*(1-VLOOKUP(M96,скидки!A:B,2,0)),2)</f>
        <v>7.18</v>
      </c>
      <c r="K96" s="57" t="s">
        <v>271</v>
      </c>
      <c r="L96" s="918"/>
      <c r="M96" s="647" t="s">
        <v>1081</v>
      </c>
    </row>
    <row r="97" spans="2:13" s="55" customFormat="1" ht="12.95" customHeight="1" thickBot="1">
      <c r="B97" s="106" t="s">
        <v>417</v>
      </c>
      <c r="C97" s="160">
        <f t="shared" si="5"/>
        <v>73</v>
      </c>
      <c r="D97" s="34" t="s">
        <v>1258</v>
      </c>
      <c r="E97" s="285" t="s">
        <v>191</v>
      </c>
      <c r="F97" s="57" t="s">
        <v>272</v>
      </c>
      <c r="G97" s="286" t="s">
        <v>577</v>
      </c>
      <c r="H97" s="66" t="s">
        <v>737</v>
      </c>
      <c r="I97" s="57">
        <v>7.18</v>
      </c>
      <c r="J97" s="56">
        <f>ROUND(I97*(1-VLOOKUP(M97,скидки!A:B,2,0)),2)</f>
        <v>7.18</v>
      </c>
      <c r="K97" s="57" t="s">
        <v>271</v>
      </c>
      <c r="L97" s="918"/>
      <c r="M97" s="647" t="s">
        <v>1081</v>
      </c>
    </row>
    <row r="98" spans="2:13" s="55" customFormat="1" ht="12.95" customHeight="1" thickBot="1">
      <c r="B98" s="106"/>
      <c r="C98" s="160">
        <f t="shared" si="5"/>
        <v>74</v>
      </c>
      <c r="D98" s="34" t="s">
        <v>1513</v>
      </c>
      <c r="E98" s="285" t="s">
        <v>1362</v>
      </c>
      <c r="F98" s="57" t="s">
        <v>272</v>
      </c>
      <c r="G98" s="286" t="s">
        <v>577</v>
      </c>
      <c r="H98" s="66" t="s">
        <v>737</v>
      </c>
      <c r="I98" s="57">
        <v>7.18</v>
      </c>
      <c r="J98" s="56">
        <f>ROUND(I98*(1-VLOOKUP(M98,скидки!A:B,2,0)),2)</f>
        <v>7.18</v>
      </c>
      <c r="K98" s="57" t="s">
        <v>271</v>
      </c>
      <c r="L98" s="918"/>
      <c r="M98" s="647" t="s">
        <v>1081</v>
      </c>
    </row>
    <row r="99" spans="2:13" s="55" customFormat="1" ht="12.95" customHeight="1" thickBot="1">
      <c r="B99" s="106" t="s">
        <v>418</v>
      </c>
      <c r="C99" s="160">
        <f t="shared" si="5"/>
        <v>75</v>
      </c>
      <c r="D99" s="34" t="s">
        <v>1259</v>
      </c>
      <c r="E99" s="285" t="s">
        <v>192</v>
      </c>
      <c r="F99" s="57" t="s">
        <v>272</v>
      </c>
      <c r="G99" s="286" t="s">
        <v>577</v>
      </c>
      <c r="H99" s="66" t="s">
        <v>583</v>
      </c>
      <c r="I99" s="57">
        <v>7.18</v>
      </c>
      <c r="J99" s="56">
        <f>ROUND(I99*(1-VLOOKUP(M99,скидки!A:B,2,0)),2)</f>
        <v>7.18</v>
      </c>
      <c r="K99" s="57" t="s">
        <v>271</v>
      </c>
      <c r="L99" s="918"/>
      <c r="M99" s="647" t="s">
        <v>1081</v>
      </c>
    </row>
    <row r="100" spans="2:13" s="55" customFormat="1" ht="12.95" customHeight="1" thickBot="1">
      <c r="B100" s="106" t="s">
        <v>419</v>
      </c>
      <c r="C100" s="160">
        <f t="shared" si="5"/>
        <v>76</v>
      </c>
      <c r="D100" s="34" t="s">
        <v>1260</v>
      </c>
      <c r="E100" s="285" t="s">
        <v>193</v>
      </c>
      <c r="F100" s="57" t="s">
        <v>272</v>
      </c>
      <c r="G100" s="286" t="s">
        <v>577</v>
      </c>
      <c r="H100" s="66" t="s">
        <v>738</v>
      </c>
      <c r="I100" s="57">
        <v>12.42</v>
      </c>
      <c r="J100" s="56">
        <f>ROUND(I100*(1-VLOOKUP(M100,скидки!A:B,2,0)),2)</f>
        <v>12.42</v>
      </c>
      <c r="K100" s="57" t="s">
        <v>271</v>
      </c>
      <c r="L100" s="918"/>
      <c r="M100" s="647" t="s">
        <v>1081</v>
      </c>
    </row>
    <row r="101" spans="2:13" s="55" customFormat="1" ht="12.95" customHeight="1" thickBot="1">
      <c r="B101" s="106" t="s">
        <v>420</v>
      </c>
      <c r="C101" s="160">
        <f t="shared" si="5"/>
        <v>77</v>
      </c>
      <c r="D101" s="34" t="s">
        <v>1261</v>
      </c>
      <c r="E101" s="285" t="s">
        <v>194</v>
      </c>
      <c r="F101" s="57" t="s">
        <v>272</v>
      </c>
      <c r="G101" s="286" t="s">
        <v>577</v>
      </c>
      <c r="H101" s="66" t="s">
        <v>738</v>
      </c>
      <c r="I101" s="57">
        <v>13.97</v>
      </c>
      <c r="J101" s="56">
        <f>ROUND(I101*(1-VLOOKUP(M101,скидки!A:B,2,0)),2)</f>
        <v>13.97</v>
      </c>
      <c r="K101" s="57" t="s">
        <v>271</v>
      </c>
      <c r="L101" s="918"/>
      <c r="M101" s="647" t="s">
        <v>1081</v>
      </c>
    </row>
    <row r="102" spans="2:13" s="55" customFormat="1" ht="12.95" customHeight="1" thickBot="1">
      <c r="B102" s="106" t="s">
        <v>421</v>
      </c>
      <c r="C102" s="160">
        <f t="shared" si="5"/>
        <v>78</v>
      </c>
      <c r="D102" s="34" t="s">
        <v>1262</v>
      </c>
      <c r="E102" s="90" t="s">
        <v>195</v>
      </c>
      <c r="F102" s="57" t="s">
        <v>272</v>
      </c>
      <c r="G102" s="57" t="s">
        <v>577</v>
      </c>
      <c r="H102" s="66" t="s">
        <v>738</v>
      </c>
      <c r="I102" s="57">
        <v>17.46</v>
      </c>
      <c r="J102" s="57">
        <f>ROUND(I102*(1-VLOOKUP(M102,скидки!A:B,2,0)),2)</f>
        <v>17.46</v>
      </c>
      <c r="K102" s="57" t="s">
        <v>271</v>
      </c>
      <c r="L102" s="918"/>
      <c r="M102" s="647" t="s">
        <v>1081</v>
      </c>
    </row>
    <row r="103" spans="2:13" s="55" customFormat="1" ht="12.95" customHeight="1" thickBot="1">
      <c r="B103" s="108" t="s">
        <v>422</v>
      </c>
      <c r="C103" s="858">
        <f t="shared" si="5"/>
        <v>79</v>
      </c>
      <c r="D103" s="109" t="s">
        <v>1263</v>
      </c>
      <c r="E103" s="859" t="s">
        <v>196</v>
      </c>
      <c r="F103" s="86" t="s">
        <v>272</v>
      </c>
      <c r="G103" s="86" t="s">
        <v>577</v>
      </c>
      <c r="H103" s="110" t="s">
        <v>738</v>
      </c>
      <c r="I103" s="86">
        <v>22.12</v>
      </c>
      <c r="J103" s="86">
        <f>ROUND(I103*(1-VLOOKUP(M103,скидки!A:B,2,0)),2)</f>
        <v>22.12</v>
      </c>
      <c r="K103" s="86" t="s">
        <v>271</v>
      </c>
      <c r="L103" s="919"/>
      <c r="M103" s="647" t="s">
        <v>1081</v>
      </c>
    </row>
    <row r="104" spans="2:13" s="537" customFormat="1" ht="20.25" customHeight="1" thickTop="1" thickBot="1">
      <c r="C104" s="903" t="s">
        <v>1805</v>
      </c>
      <c r="D104" s="904"/>
      <c r="E104" s="904"/>
      <c r="F104" s="904"/>
      <c r="G104" s="904"/>
      <c r="H104" s="904"/>
      <c r="I104" s="904"/>
      <c r="J104" s="904"/>
      <c r="K104" s="904"/>
      <c r="L104" s="905"/>
      <c r="M104" s="702"/>
    </row>
    <row r="105" spans="2:13">
      <c r="C105" s="861">
        <f>C103+1</f>
        <v>80</v>
      </c>
      <c r="D105" s="98" t="s">
        <v>1806</v>
      </c>
      <c r="E105" s="98"/>
      <c r="F105" s="852" t="s">
        <v>302</v>
      </c>
      <c r="G105" s="845" t="s">
        <v>283</v>
      </c>
      <c r="H105" s="852" t="s">
        <v>1813</v>
      </c>
      <c r="I105" s="192">
        <v>18.864583333333336</v>
      </c>
      <c r="J105" s="192">
        <f>ROUND(I105*(1-VLOOKUP(M105,скидки!A:B,2,0)),2)</f>
        <v>18.86</v>
      </c>
      <c r="K105" s="191" t="s">
        <v>271</v>
      </c>
      <c r="L105" s="901" t="s">
        <v>279</v>
      </c>
      <c r="M105" s="860" t="s">
        <v>1817</v>
      </c>
    </row>
    <row r="106" spans="2:13">
      <c r="C106" s="862">
        <f>C105+1</f>
        <v>81</v>
      </c>
      <c r="D106" s="95" t="s">
        <v>1807</v>
      </c>
      <c r="E106" s="95"/>
      <c r="F106" s="851" t="s">
        <v>302</v>
      </c>
      <c r="G106" s="847" t="s">
        <v>283</v>
      </c>
      <c r="H106" s="851" t="s">
        <v>1814</v>
      </c>
      <c r="I106" s="175">
        <v>19.600000000000001</v>
      </c>
      <c r="J106" s="192">
        <f>ROUND(I106*(1-VLOOKUP(M106,скидки!A:B,2,0)),2)</f>
        <v>19.600000000000001</v>
      </c>
      <c r="K106" s="850" t="s">
        <v>271</v>
      </c>
      <c r="L106" s="902"/>
      <c r="M106" s="860" t="s">
        <v>1817</v>
      </c>
    </row>
    <row r="107" spans="2:13">
      <c r="C107" s="862">
        <f t="shared" ref="C107:C114" si="6">C106+1</f>
        <v>82</v>
      </c>
      <c r="D107" s="95" t="s">
        <v>1808</v>
      </c>
      <c r="E107" s="95"/>
      <c r="F107" s="851" t="s">
        <v>302</v>
      </c>
      <c r="G107" s="847" t="s">
        <v>283</v>
      </c>
      <c r="H107" s="851" t="s">
        <v>498</v>
      </c>
      <c r="I107" s="175">
        <v>20.334999999999997</v>
      </c>
      <c r="J107" s="192">
        <f>ROUND(I107*(1-VLOOKUP(M107,скидки!A:B,2,0)),2)</f>
        <v>20.34</v>
      </c>
      <c r="K107" s="850" t="s">
        <v>271</v>
      </c>
      <c r="L107" s="902"/>
      <c r="M107" s="860" t="s">
        <v>1817</v>
      </c>
    </row>
    <row r="108" spans="2:13">
      <c r="C108" s="862">
        <f t="shared" si="6"/>
        <v>83</v>
      </c>
      <c r="D108" s="95" t="s">
        <v>1809</v>
      </c>
      <c r="E108" s="95"/>
      <c r="F108" s="851" t="s">
        <v>302</v>
      </c>
      <c r="G108" s="847" t="s">
        <v>283</v>
      </c>
      <c r="H108" s="851" t="s">
        <v>738</v>
      </c>
      <c r="I108" s="175">
        <v>22.05</v>
      </c>
      <c r="J108" s="192">
        <f>ROUND(I108*(1-VLOOKUP(M108,скидки!A:B,2,0)),2)</f>
        <v>22.05</v>
      </c>
      <c r="K108" s="850" t="s">
        <v>271</v>
      </c>
      <c r="L108" s="902"/>
      <c r="M108" s="860" t="s">
        <v>1817</v>
      </c>
    </row>
    <row r="109" spans="2:13">
      <c r="C109" s="862">
        <f t="shared" si="6"/>
        <v>84</v>
      </c>
      <c r="D109" s="95" t="s">
        <v>1810</v>
      </c>
      <c r="E109" s="95"/>
      <c r="F109" s="851" t="s">
        <v>302</v>
      </c>
      <c r="G109" s="847" t="s">
        <v>283</v>
      </c>
      <c r="H109" s="851" t="s">
        <v>739</v>
      </c>
      <c r="I109" s="175">
        <v>25.725384615384616</v>
      </c>
      <c r="J109" s="192">
        <f>ROUND(I109*(1-VLOOKUP(M109,скидки!A:B,2,0)),2)</f>
        <v>25.73</v>
      </c>
      <c r="K109" s="850" t="s">
        <v>271</v>
      </c>
      <c r="L109" s="902"/>
      <c r="M109" s="860" t="s">
        <v>1817</v>
      </c>
    </row>
    <row r="110" spans="2:13">
      <c r="C110" s="862">
        <f t="shared" si="6"/>
        <v>85</v>
      </c>
      <c r="D110" s="95" t="s">
        <v>307</v>
      </c>
      <c r="E110" s="95"/>
      <c r="F110" s="851" t="s">
        <v>302</v>
      </c>
      <c r="G110" s="847" t="s">
        <v>283</v>
      </c>
      <c r="H110" s="851" t="s">
        <v>740</v>
      </c>
      <c r="I110" s="175">
        <v>26.950000000000003</v>
      </c>
      <c r="J110" s="192">
        <f>ROUND(I110*(1-VLOOKUP(M110,скидки!A:B,2,0)),2)</f>
        <v>26.95</v>
      </c>
      <c r="K110" s="850" t="s">
        <v>271</v>
      </c>
      <c r="L110" s="902"/>
      <c r="M110" s="860" t="s">
        <v>1817</v>
      </c>
    </row>
    <row r="111" spans="2:13">
      <c r="C111" s="862">
        <f t="shared" si="6"/>
        <v>86</v>
      </c>
      <c r="D111" s="95" t="s">
        <v>1356</v>
      </c>
      <c r="E111" s="95"/>
      <c r="F111" s="851" t="s">
        <v>302</v>
      </c>
      <c r="G111" s="847" t="s">
        <v>283</v>
      </c>
      <c r="H111" s="851" t="s">
        <v>502</v>
      </c>
      <c r="I111" s="175">
        <v>35.524999999999999</v>
      </c>
      <c r="J111" s="192">
        <f>ROUND(I111*(1-VLOOKUP(M111,скидки!A:B,2,0)),2)</f>
        <v>35.53</v>
      </c>
      <c r="K111" s="850" t="s">
        <v>271</v>
      </c>
      <c r="L111" s="902"/>
      <c r="M111" s="860" t="s">
        <v>1817</v>
      </c>
    </row>
    <row r="112" spans="2:13">
      <c r="C112" s="862">
        <f t="shared" si="6"/>
        <v>87</v>
      </c>
      <c r="D112" s="95" t="s">
        <v>308</v>
      </c>
      <c r="E112" s="95"/>
      <c r="F112" s="851" t="s">
        <v>302</v>
      </c>
      <c r="G112" s="847" t="s">
        <v>283</v>
      </c>
      <c r="H112" s="851" t="s">
        <v>499</v>
      </c>
      <c r="I112" s="175">
        <v>37.238888888888887</v>
      </c>
      <c r="J112" s="192">
        <f>ROUND(I112*(1-VLOOKUP(M112,скидки!A:B,2,0)),2)</f>
        <v>37.24</v>
      </c>
      <c r="K112" s="850" t="s">
        <v>271</v>
      </c>
      <c r="L112" s="902"/>
      <c r="M112" s="860" t="s">
        <v>1817</v>
      </c>
    </row>
    <row r="113" spans="3:13">
      <c r="C113" s="862">
        <f t="shared" si="6"/>
        <v>88</v>
      </c>
      <c r="D113" s="95" t="s">
        <v>1811</v>
      </c>
      <c r="E113" s="95"/>
      <c r="F113" s="851" t="s">
        <v>302</v>
      </c>
      <c r="G113" s="847" t="s">
        <v>283</v>
      </c>
      <c r="H113" s="851" t="s">
        <v>1137</v>
      </c>
      <c r="I113" s="175">
        <v>65.66</v>
      </c>
      <c r="J113" s="192">
        <f>ROUND(I113*(1-VLOOKUP(M113,скидки!A:B,2,0)),2)</f>
        <v>65.66</v>
      </c>
      <c r="K113" s="850" t="s">
        <v>271</v>
      </c>
      <c r="L113" s="902"/>
      <c r="M113" s="860" t="s">
        <v>1817</v>
      </c>
    </row>
    <row r="114" spans="3:13" ht="13.5" thickBot="1">
      <c r="C114" s="862">
        <f t="shared" si="6"/>
        <v>89</v>
      </c>
      <c r="D114" s="95" t="s">
        <v>1812</v>
      </c>
      <c r="E114" s="95"/>
      <c r="F114" s="851" t="s">
        <v>302</v>
      </c>
      <c r="G114" s="847" t="s">
        <v>283</v>
      </c>
      <c r="H114" s="851" t="s">
        <v>1815</v>
      </c>
      <c r="I114" s="175">
        <v>65.66</v>
      </c>
      <c r="J114" s="192">
        <f>ROUND(I114*(1-VLOOKUP(M114,скидки!A:B,2,0)),2)</f>
        <v>65.66</v>
      </c>
      <c r="K114" s="850" t="s">
        <v>271</v>
      </c>
      <c r="L114" s="902"/>
      <c r="M114" s="860" t="s">
        <v>1817</v>
      </c>
    </row>
    <row r="115" spans="3:13" s="537" customFormat="1" ht="17.25" customHeight="1" thickBot="1">
      <c r="C115" s="903" t="s">
        <v>1878</v>
      </c>
      <c r="D115" s="904"/>
      <c r="E115" s="904"/>
      <c r="F115" s="904"/>
      <c r="G115" s="904"/>
      <c r="H115" s="904"/>
      <c r="I115" s="904"/>
      <c r="J115" s="904"/>
      <c r="K115" s="904"/>
      <c r="L115" s="911"/>
      <c r="M115" s="872"/>
    </row>
    <row r="116" spans="3:13" s="537" customFormat="1" ht="15" thickBot="1">
      <c r="C116" s="861">
        <f>C114+1</f>
        <v>90</v>
      </c>
      <c r="D116" s="773" t="s">
        <v>1879</v>
      </c>
      <c r="E116" s="89"/>
      <c r="F116" s="56" t="s">
        <v>272</v>
      </c>
      <c r="G116" s="56" t="s">
        <v>577</v>
      </c>
      <c r="H116" s="870" t="s">
        <v>609</v>
      </c>
      <c r="I116" s="56">
        <v>1.1044</v>
      </c>
      <c r="J116" s="56">
        <f>ROUND(I116*(1-VLOOKUP(M116,скидки!A:B,2,0)),2)</f>
        <v>1.1000000000000001</v>
      </c>
      <c r="K116" s="56" t="s">
        <v>271</v>
      </c>
      <c r="L116" s="912" t="s">
        <v>279</v>
      </c>
      <c r="M116" s="647" t="s">
        <v>1081</v>
      </c>
    </row>
    <row r="117" spans="3:13" s="537" customFormat="1" ht="15" thickBot="1">
      <c r="C117" s="90">
        <f t="shared" ref="C117:C128" si="7">C116+1</f>
        <v>91</v>
      </c>
      <c r="D117" s="656" t="s">
        <v>1880</v>
      </c>
      <c r="E117" s="90"/>
      <c r="F117" s="57" t="s">
        <v>272</v>
      </c>
      <c r="G117" s="57" t="s">
        <v>577</v>
      </c>
      <c r="H117" s="871" t="s">
        <v>609</v>
      </c>
      <c r="I117" s="57">
        <v>1.1044</v>
      </c>
      <c r="J117" s="57">
        <f>ROUND(I117*(1-VLOOKUP(M117,скидки!A:B,2,0)),2)</f>
        <v>1.1000000000000001</v>
      </c>
      <c r="K117" s="57" t="s">
        <v>271</v>
      </c>
      <c r="L117" s="912"/>
      <c r="M117" s="647" t="s">
        <v>1081</v>
      </c>
    </row>
    <row r="118" spans="3:13" s="537" customFormat="1" ht="15" thickBot="1">
      <c r="C118" s="90">
        <f t="shared" si="7"/>
        <v>92</v>
      </c>
      <c r="D118" s="656" t="s">
        <v>1881</v>
      </c>
      <c r="E118" s="90"/>
      <c r="F118" s="57" t="s">
        <v>272</v>
      </c>
      <c r="G118" s="57" t="s">
        <v>577</v>
      </c>
      <c r="H118" s="871" t="s">
        <v>609</v>
      </c>
      <c r="I118" s="57">
        <v>1.1044</v>
      </c>
      <c r="J118" s="57">
        <f>ROUND(I118*(1-VLOOKUP(M118,скидки!A:B,2,0)),2)</f>
        <v>1.1000000000000001</v>
      </c>
      <c r="K118" s="57" t="s">
        <v>271</v>
      </c>
      <c r="L118" s="912"/>
      <c r="M118" s="647" t="s">
        <v>1081</v>
      </c>
    </row>
    <row r="119" spans="3:13" s="537" customFormat="1" ht="15" thickBot="1">
      <c r="C119" s="90">
        <f t="shared" si="7"/>
        <v>93</v>
      </c>
      <c r="D119" s="656" t="s">
        <v>1882</v>
      </c>
      <c r="E119" s="90"/>
      <c r="F119" s="57" t="s">
        <v>272</v>
      </c>
      <c r="G119" s="57" t="s">
        <v>577</v>
      </c>
      <c r="H119" s="871" t="s">
        <v>609</v>
      </c>
      <c r="I119" s="57">
        <v>1.2622</v>
      </c>
      <c r="J119" s="57">
        <f>ROUND(I119*(1-VLOOKUP(M119,скидки!A:B,2,0)),2)</f>
        <v>1.26</v>
      </c>
      <c r="K119" s="57" t="s">
        <v>271</v>
      </c>
      <c r="L119" s="912"/>
      <c r="M119" s="647" t="s">
        <v>1081</v>
      </c>
    </row>
    <row r="120" spans="3:13" s="537" customFormat="1" ht="15" thickBot="1">
      <c r="C120" s="90">
        <f t="shared" si="7"/>
        <v>94</v>
      </c>
      <c r="D120" s="656" t="s">
        <v>1883</v>
      </c>
      <c r="E120" s="90"/>
      <c r="F120" s="57" t="s">
        <v>272</v>
      </c>
      <c r="G120" s="57" t="s">
        <v>577</v>
      </c>
      <c r="H120" s="871" t="s">
        <v>609</v>
      </c>
      <c r="I120" s="57">
        <v>1.2622</v>
      </c>
      <c r="J120" s="57">
        <f>ROUND(I120*(1-VLOOKUP(M120,скидки!A:B,2,0)),2)</f>
        <v>1.26</v>
      </c>
      <c r="K120" s="57" t="s">
        <v>271</v>
      </c>
      <c r="L120" s="912"/>
      <c r="M120" s="647" t="s">
        <v>1081</v>
      </c>
    </row>
    <row r="121" spans="3:13" s="537" customFormat="1" ht="15" thickBot="1">
      <c r="C121" s="90">
        <f t="shared" si="7"/>
        <v>95</v>
      </c>
      <c r="D121" s="656" t="s">
        <v>1884</v>
      </c>
      <c r="E121" s="90"/>
      <c r="F121" s="57" t="s">
        <v>272</v>
      </c>
      <c r="G121" s="57" t="s">
        <v>577</v>
      </c>
      <c r="H121" s="871" t="s">
        <v>609</v>
      </c>
      <c r="I121" s="57">
        <v>1.2622</v>
      </c>
      <c r="J121" s="57">
        <f>ROUND(I121*(1-VLOOKUP(M121,скидки!A:B,2,0)),2)</f>
        <v>1.26</v>
      </c>
      <c r="K121" s="57" t="s">
        <v>271</v>
      </c>
      <c r="L121" s="912"/>
      <c r="M121" s="647" t="s">
        <v>1081</v>
      </c>
    </row>
    <row r="122" spans="3:13" s="537" customFormat="1" ht="15" thickBot="1">
      <c r="C122" s="90">
        <f t="shared" si="7"/>
        <v>96</v>
      </c>
      <c r="D122" s="656" t="s">
        <v>1885</v>
      </c>
      <c r="E122" s="90"/>
      <c r="F122" s="57" t="s">
        <v>272</v>
      </c>
      <c r="G122" s="57" t="s">
        <v>577</v>
      </c>
      <c r="H122" s="871" t="s">
        <v>609</v>
      </c>
      <c r="I122" s="57">
        <v>1.8934</v>
      </c>
      <c r="J122" s="57">
        <f>ROUND(I122*(1-VLOOKUP(M122,скидки!A:B,2,0)),2)</f>
        <v>1.89</v>
      </c>
      <c r="K122" s="57" t="s">
        <v>271</v>
      </c>
      <c r="L122" s="912"/>
      <c r="M122" s="647" t="s">
        <v>1081</v>
      </c>
    </row>
    <row r="123" spans="3:13" s="537" customFormat="1" ht="15" thickBot="1">
      <c r="C123" s="90">
        <f t="shared" si="7"/>
        <v>97</v>
      </c>
      <c r="D123" s="656" t="s">
        <v>1886</v>
      </c>
      <c r="E123" s="90"/>
      <c r="F123" s="57" t="s">
        <v>272</v>
      </c>
      <c r="G123" s="57" t="s">
        <v>577</v>
      </c>
      <c r="H123" s="871" t="s">
        <v>609</v>
      </c>
      <c r="I123" s="57">
        <v>1.8934</v>
      </c>
      <c r="J123" s="57">
        <f>ROUND(I123*(1-VLOOKUP(M123,скидки!A:B,2,0)),2)</f>
        <v>1.89</v>
      </c>
      <c r="K123" s="57" t="s">
        <v>271</v>
      </c>
      <c r="L123" s="912"/>
      <c r="M123" s="647" t="s">
        <v>1081</v>
      </c>
    </row>
    <row r="124" spans="3:13" s="537" customFormat="1" ht="15" thickBot="1">
      <c r="C124" s="90">
        <f t="shared" si="7"/>
        <v>98</v>
      </c>
      <c r="D124" s="656" t="s">
        <v>1887</v>
      </c>
      <c r="E124" s="90"/>
      <c r="F124" s="57" t="s">
        <v>272</v>
      </c>
      <c r="G124" s="57" t="s">
        <v>577</v>
      </c>
      <c r="H124" s="871" t="s">
        <v>609</v>
      </c>
      <c r="I124" s="57">
        <v>1.8934</v>
      </c>
      <c r="J124" s="57">
        <f>ROUND(I124*(1-VLOOKUP(M124,скидки!A:B,2,0)),2)</f>
        <v>1.89</v>
      </c>
      <c r="K124" s="57" t="s">
        <v>271</v>
      </c>
      <c r="L124" s="912"/>
      <c r="M124" s="647" t="s">
        <v>1081</v>
      </c>
    </row>
    <row r="125" spans="3:13" s="537" customFormat="1" ht="15" thickBot="1">
      <c r="C125" s="90">
        <f t="shared" si="7"/>
        <v>99</v>
      </c>
      <c r="D125" s="656" t="s">
        <v>1888</v>
      </c>
      <c r="E125" s="90"/>
      <c r="F125" s="57" t="s">
        <v>272</v>
      </c>
      <c r="G125" s="57" t="s">
        <v>577</v>
      </c>
      <c r="H125" s="871" t="s">
        <v>609</v>
      </c>
      <c r="I125" s="57">
        <v>2.6822000000000004</v>
      </c>
      <c r="J125" s="57">
        <f>ROUND(I125*(1-VLOOKUP(M125,скидки!A:B,2,0)),2)</f>
        <v>2.68</v>
      </c>
      <c r="K125" s="57" t="s">
        <v>271</v>
      </c>
      <c r="L125" s="912"/>
      <c r="M125" s="647" t="s">
        <v>1081</v>
      </c>
    </row>
    <row r="126" spans="3:13" s="537" customFormat="1" ht="15" thickBot="1">
      <c r="C126" s="90">
        <f t="shared" si="7"/>
        <v>100</v>
      </c>
      <c r="D126" s="656" t="s">
        <v>1889</v>
      </c>
      <c r="E126" s="90"/>
      <c r="F126" s="57" t="s">
        <v>272</v>
      </c>
      <c r="G126" s="57" t="s">
        <v>577</v>
      </c>
      <c r="H126" s="871" t="s">
        <v>735</v>
      </c>
      <c r="I126" s="57">
        <v>2.9977499999999999</v>
      </c>
      <c r="J126" s="57">
        <f>ROUND(I126*(1-VLOOKUP(M126,скидки!A:B,2,0)),2)</f>
        <v>3</v>
      </c>
      <c r="K126" s="57" t="s">
        <v>271</v>
      </c>
      <c r="L126" s="912"/>
      <c r="M126" s="647" t="s">
        <v>1081</v>
      </c>
    </row>
    <row r="127" spans="3:13" s="537" customFormat="1" ht="15" thickBot="1">
      <c r="C127" s="90">
        <f t="shared" si="7"/>
        <v>101</v>
      </c>
      <c r="D127" s="656" t="s">
        <v>1890</v>
      </c>
      <c r="E127" s="90"/>
      <c r="F127" s="57" t="s">
        <v>272</v>
      </c>
      <c r="G127" s="57" t="s">
        <v>577</v>
      </c>
      <c r="H127" s="871" t="s">
        <v>736</v>
      </c>
      <c r="I127" s="57">
        <v>7.4157142857142864</v>
      </c>
      <c r="J127" s="57">
        <f>ROUND(I127*(1-VLOOKUP(M127,скидки!A:B,2,0)),2)</f>
        <v>7.42</v>
      </c>
      <c r="K127" s="57" t="s">
        <v>271</v>
      </c>
      <c r="L127" s="912"/>
      <c r="M127" s="647" t="s">
        <v>1081</v>
      </c>
    </row>
    <row r="128" spans="3:13" s="537" customFormat="1" ht="14.25">
      <c r="C128" s="90">
        <f t="shared" si="7"/>
        <v>102</v>
      </c>
      <c r="D128" s="656" t="s">
        <v>1891</v>
      </c>
      <c r="E128" s="90"/>
      <c r="F128" s="57" t="s">
        <v>272</v>
      </c>
      <c r="G128" s="57" t="s">
        <v>577</v>
      </c>
      <c r="H128" s="871" t="s">
        <v>583</v>
      </c>
      <c r="I128" s="57">
        <v>7.7310000000000008</v>
      </c>
      <c r="J128" s="57">
        <f>ROUND(I128*(1-VLOOKUP(M128,скидки!A:B,2,0)),2)</f>
        <v>7.73</v>
      </c>
      <c r="K128" s="57" t="s">
        <v>271</v>
      </c>
      <c r="L128" s="912"/>
      <c r="M128" s="647" t="s">
        <v>1081</v>
      </c>
    </row>
    <row r="129" spans="3:12" ht="21" customHeight="1" thickBot="1">
      <c r="C129" s="863"/>
      <c r="D129" s="906" t="s">
        <v>189</v>
      </c>
      <c r="E129" s="906"/>
      <c r="F129" s="906"/>
      <c r="G129" s="906"/>
      <c r="H129" s="906"/>
      <c r="I129" s="906"/>
      <c r="J129" s="906"/>
      <c r="K129" s="906"/>
      <c r="L129" s="907"/>
    </row>
  </sheetData>
  <autoFilter ref="A9:M129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40">
    <mergeCell ref="C21:L21"/>
    <mergeCell ref="L13:L14"/>
    <mergeCell ref="H13:H14"/>
    <mergeCell ref="C6:L6"/>
    <mergeCell ref="F13:F14"/>
    <mergeCell ref="C17:L17"/>
    <mergeCell ref="C19:L19"/>
    <mergeCell ref="C1:D5"/>
    <mergeCell ref="E5:L5"/>
    <mergeCell ref="E1:L1"/>
    <mergeCell ref="G13:G14"/>
    <mergeCell ref="E3:L3"/>
    <mergeCell ref="E4:L4"/>
    <mergeCell ref="C7:L7"/>
    <mergeCell ref="C9:L9"/>
    <mergeCell ref="L10:L11"/>
    <mergeCell ref="C22:L22"/>
    <mergeCell ref="L48:L58"/>
    <mergeCell ref="C59:L59"/>
    <mergeCell ref="C27:L27"/>
    <mergeCell ref="C47:L47"/>
    <mergeCell ref="C29:L29"/>
    <mergeCell ref="L30:L33"/>
    <mergeCell ref="C35:L35"/>
    <mergeCell ref="C36:L36"/>
    <mergeCell ref="C37:L37"/>
    <mergeCell ref="L23:L26"/>
    <mergeCell ref="C60:L60"/>
    <mergeCell ref="C46:L46"/>
    <mergeCell ref="L92:L103"/>
    <mergeCell ref="L74:L90"/>
    <mergeCell ref="L61:L68"/>
    <mergeCell ref="L70:L72"/>
    <mergeCell ref="L105:L114"/>
    <mergeCell ref="C104:L104"/>
    <mergeCell ref="D129:L129"/>
    <mergeCell ref="C91:L91"/>
    <mergeCell ref="C73:L73"/>
    <mergeCell ref="C115:L115"/>
    <mergeCell ref="L116:L128"/>
  </mergeCells>
  <phoneticPr fontId="0" type="noConversion"/>
  <pageMargins left="0.27559055118110237" right="0.23622047244094491" top="0.19685039370078741" bottom="0.35433070866141736" header="0.19685039370078741" footer="0.15748031496062992"/>
  <pageSetup paperSize="9" scale="73" fitToHeight="2" orientation="portrait" r:id="rId1"/>
  <headerFooter alignWithMargins="0">
    <oddFooter>&amp;R&amp;P из &amp;N</oddFooter>
  </headerFooter>
  <rowBreaks count="1" manualBreakCount="1">
    <brk id="72" min="2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3"/>
  <dimension ref="A1:L74"/>
  <sheetViews>
    <sheetView view="pageBreakPreview" zoomScaleNormal="100" zoomScaleSheetLayoutView="100" workbookViewId="0">
      <selection activeCell="K1" sqref="K1:K1048576"/>
    </sheetView>
  </sheetViews>
  <sheetFormatPr defaultRowHeight="12.75"/>
  <cols>
    <col min="1" max="1" width="5.85546875" customWidth="1"/>
    <col min="2" max="2" width="18.140625" customWidth="1"/>
    <col min="3" max="3" width="33.42578125" customWidth="1"/>
    <col min="4" max="4" width="21.42578125" customWidth="1"/>
    <col min="5" max="5" width="6.7109375" customWidth="1"/>
    <col min="6" max="6" width="7.85546875" customWidth="1"/>
    <col min="8" max="8" width="9.5703125" bestFit="1" customWidth="1"/>
    <col min="9" max="9" width="8.140625" customWidth="1"/>
    <col min="11" max="11" width="19.42578125" hidden="1" customWidth="1"/>
  </cols>
  <sheetData>
    <row r="1" spans="1:11" ht="12.75" customHeight="1">
      <c r="A1" s="967" t="s">
        <v>277</v>
      </c>
      <c r="B1" s="968"/>
      <c r="C1" s="969"/>
      <c r="D1" s="941" t="s">
        <v>515</v>
      </c>
      <c r="E1" s="941"/>
      <c r="F1" s="941"/>
      <c r="G1" s="941"/>
      <c r="H1" s="941"/>
      <c r="I1" s="941"/>
      <c r="J1" s="942"/>
    </row>
    <row r="2" spans="1:11">
      <c r="A2" s="970"/>
      <c r="B2" s="971"/>
      <c r="C2" s="971"/>
      <c r="D2" s="151" t="s">
        <v>1364</v>
      </c>
      <c r="E2" s="151"/>
      <c r="F2" s="151"/>
      <c r="G2" s="151"/>
      <c r="H2" s="151"/>
      <c r="I2" s="151"/>
      <c r="J2" s="152"/>
    </row>
    <row r="3" spans="1:11" ht="15">
      <c r="A3" s="970"/>
      <c r="B3" s="971"/>
      <c r="C3" s="971"/>
      <c r="D3" s="945" t="s">
        <v>816</v>
      </c>
      <c r="E3" s="945"/>
      <c r="F3" s="945"/>
      <c r="G3" s="945"/>
      <c r="H3" s="945"/>
      <c r="I3" s="945"/>
      <c r="J3" s="946"/>
    </row>
    <row r="4" spans="1:11">
      <c r="A4" s="970"/>
      <c r="B4" s="971"/>
      <c r="C4" s="971"/>
      <c r="D4" s="947" t="s">
        <v>16</v>
      </c>
      <c r="E4" s="947"/>
      <c r="F4" s="947"/>
      <c r="G4" s="947"/>
      <c r="H4" s="947"/>
      <c r="I4" s="947"/>
      <c r="J4" s="948"/>
    </row>
    <row r="5" spans="1:11" ht="13.5" thickBot="1">
      <c r="A5" s="970"/>
      <c r="B5" s="971"/>
      <c r="C5" s="971"/>
      <c r="D5" s="939"/>
      <c r="E5" s="939"/>
      <c r="F5" s="939"/>
      <c r="G5" s="939"/>
      <c r="H5" s="939"/>
      <c r="I5" s="939"/>
      <c r="J5" s="940"/>
    </row>
    <row r="6" spans="1:11" ht="25.5">
      <c r="A6" s="961" t="s">
        <v>467</v>
      </c>
      <c r="B6" s="962"/>
      <c r="C6" s="962"/>
      <c r="D6" s="962"/>
      <c r="E6" s="962"/>
      <c r="F6" s="962"/>
      <c r="G6" s="962"/>
      <c r="H6" s="962"/>
      <c r="I6" s="962"/>
      <c r="J6" s="963"/>
    </row>
    <row r="7" spans="1:11" ht="21" thickBot="1">
      <c r="A7" s="964" t="s">
        <v>147</v>
      </c>
      <c r="B7" s="965"/>
      <c r="C7" s="965"/>
      <c r="D7" s="965"/>
      <c r="E7" s="965"/>
      <c r="F7" s="965"/>
      <c r="G7" s="965"/>
      <c r="H7" s="965"/>
      <c r="I7" s="965"/>
      <c r="J7" s="966"/>
    </row>
    <row r="8" spans="1:11" ht="24.75" thickBot="1">
      <c r="A8" s="272" t="s">
        <v>325</v>
      </c>
      <c r="B8" s="326"/>
      <c r="C8" s="273" t="s">
        <v>265</v>
      </c>
      <c r="D8" s="273" t="s">
        <v>179</v>
      </c>
      <c r="E8" s="273" t="s">
        <v>54</v>
      </c>
      <c r="F8" s="273" t="s">
        <v>267</v>
      </c>
      <c r="G8" s="273" t="s">
        <v>55</v>
      </c>
      <c r="H8" s="273" t="s">
        <v>1064</v>
      </c>
      <c r="I8" s="274" t="s">
        <v>554</v>
      </c>
      <c r="J8" s="323" t="s">
        <v>476</v>
      </c>
    </row>
    <row r="9" spans="1:11" ht="15.75" thickBot="1">
      <c r="A9" s="903" t="s">
        <v>263</v>
      </c>
      <c r="B9" s="904"/>
      <c r="C9" s="904"/>
      <c r="D9" s="904"/>
      <c r="E9" s="904"/>
      <c r="F9" s="904"/>
      <c r="G9" s="904"/>
      <c r="H9" s="904"/>
      <c r="I9" s="904"/>
      <c r="J9" s="905"/>
    </row>
    <row r="10" spans="1:11" ht="15.75" thickBot="1">
      <c r="A10" s="958" t="s">
        <v>595</v>
      </c>
      <c r="B10" s="959"/>
      <c r="C10" s="959"/>
      <c r="D10" s="959"/>
      <c r="E10" s="959"/>
      <c r="F10" s="959"/>
      <c r="G10" s="959"/>
      <c r="H10" s="959"/>
      <c r="I10" s="959"/>
      <c r="J10" s="960"/>
      <c r="K10" t="s">
        <v>1072</v>
      </c>
    </row>
    <row r="11" spans="1:11" s="251" customFormat="1" ht="26.1" customHeight="1">
      <c r="A11" s="726">
        <v>1</v>
      </c>
      <c r="B11" s="972"/>
      <c r="C11" s="990" t="s">
        <v>180</v>
      </c>
      <c r="D11" s="49" t="s">
        <v>1514</v>
      </c>
      <c r="E11" s="709" t="s">
        <v>302</v>
      </c>
      <c r="F11" s="423">
        <v>240</v>
      </c>
      <c r="G11" s="441">
        <v>6.17</v>
      </c>
      <c r="H11" s="441">
        <f>ROUND(G11*(1-VLOOKUP(K11,скидки!A2:B134,2,0)),2)</f>
        <v>6.17</v>
      </c>
      <c r="I11" s="423" t="s">
        <v>368</v>
      </c>
      <c r="J11" s="984" t="s">
        <v>279</v>
      </c>
      <c r="K11" s="251" t="s">
        <v>1085</v>
      </c>
    </row>
    <row r="12" spans="1:11" s="251" customFormat="1" ht="26.1" customHeight="1">
      <c r="A12" s="252">
        <f>A11+1</f>
        <v>2</v>
      </c>
      <c r="B12" s="973"/>
      <c r="C12" s="981"/>
      <c r="D12" s="48" t="s">
        <v>1174</v>
      </c>
      <c r="E12" s="704" t="s">
        <v>302</v>
      </c>
      <c r="F12" s="470">
        <v>180</v>
      </c>
      <c r="G12" s="192">
        <v>6.17</v>
      </c>
      <c r="H12" s="192">
        <f>ROUND(G12*(1-VLOOKUP(K12,скидки!A4:B135,2,0)),2)</f>
        <v>6.17</v>
      </c>
      <c r="I12" s="470" t="s">
        <v>368</v>
      </c>
      <c r="J12" s="985"/>
      <c r="K12" s="251" t="s">
        <v>1085</v>
      </c>
    </row>
    <row r="13" spans="1:11" s="251" customFormat="1" ht="26.1" customHeight="1">
      <c r="A13" s="252">
        <f t="shared" ref="A13:A22" si="0">A12+1</f>
        <v>3</v>
      </c>
      <c r="B13" s="973"/>
      <c r="C13" s="991"/>
      <c r="D13" s="48" t="s">
        <v>181</v>
      </c>
      <c r="E13" s="704" t="s">
        <v>302</v>
      </c>
      <c r="F13" s="470">
        <v>180</v>
      </c>
      <c r="G13" s="192">
        <v>8.7100000000000009</v>
      </c>
      <c r="H13" s="192">
        <f>ROUND(G13*(1-VLOOKUP(K13,скидки!A4:B135,2,0)),2)</f>
        <v>8.7100000000000009</v>
      </c>
      <c r="I13" s="470" t="s">
        <v>368</v>
      </c>
      <c r="J13" s="985"/>
      <c r="K13" s="251" t="s">
        <v>1085</v>
      </c>
    </row>
    <row r="14" spans="1:11" s="251" customFormat="1" ht="26.1" customHeight="1">
      <c r="A14" s="252">
        <f t="shared" si="0"/>
        <v>4</v>
      </c>
      <c r="B14" s="973"/>
      <c r="C14" s="991"/>
      <c r="D14" s="708" t="s">
        <v>1818</v>
      </c>
      <c r="E14" s="705" t="s">
        <v>302</v>
      </c>
      <c r="F14" s="705">
        <v>125</v>
      </c>
      <c r="G14" s="175">
        <v>14.35</v>
      </c>
      <c r="H14" s="192">
        <f>ROUND(G14*(1-VLOOKUP(K14,скидки!A5:B136,2,0)),2)</f>
        <v>14.35</v>
      </c>
      <c r="I14" s="469" t="s">
        <v>368</v>
      </c>
      <c r="J14" s="985"/>
      <c r="K14" s="251" t="s">
        <v>1085</v>
      </c>
    </row>
    <row r="15" spans="1:11" s="251" customFormat="1" ht="26.1" customHeight="1">
      <c r="A15" s="252">
        <f t="shared" si="0"/>
        <v>5</v>
      </c>
      <c r="B15" s="973"/>
      <c r="C15" s="991"/>
      <c r="D15" s="708" t="s">
        <v>1515</v>
      </c>
      <c r="E15" s="705" t="s">
        <v>302</v>
      </c>
      <c r="F15" s="703">
        <v>180</v>
      </c>
      <c r="G15" s="175">
        <v>14.76</v>
      </c>
      <c r="H15" s="192">
        <f>ROUND(G15*(1-VLOOKUP(K15,скидки!A6:B138,2,0)),2)</f>
        <v>14.76</v>
      </c>
      <c r="I15" s="469" t="s">
        <v>368</v>
      </c>
      <c r="J15" s="985"/>
      <c r="K15" s="251" t="s">
        <v>1085</v>
      </c>
    </row>
    <row r="16" spans="1:11" s="251" customFormat="1" ht="26.1" customHeight="1">
      <c r="A16" s="252">
        <f t="shared" si="0"/>
        <v>6</v>
      </c>
      <c r="B16" s="973"/>
      <c r="C16" s="991"/>
      <c r="D16" s="710" t="s">
        <v>1819</v>
      </c>
      <c r="E16" s="705" t="s">
        <v>302</v>
      </c>
      <c r="F16" s="703">
        <v>100</v>
      </c>
      <c r="G16" s="175">
        <v>18.22</v>
      </c>
      <c r="H16" s="192">
        <f>ROUND(G16*(1-VLOOKUP(K16,скидки!A7:B139,2,0)),2)</f>
        <v>18.22</v>
      </c>
      <c r="I16" s="469" t="s">
        <v>368</v>
      </c>
      <c r="J16" s="985"/>
      <c r="K16" s="251" t="s">
        <v>1085</v>
      </c>
    </row>
    <row r="17" spans="1:11" s="251" customFormat="1" ht="26.1" customHeight="1">
      <c r="A17" s="252">
        <f t="shared" si="0"/>
        <v>7</v>
      </c>
      <c r="B17" s="973"/>
      <c r="C17" s="991"/>
      <c r="D17" s="710" t="s">
        <v>68</v>
      </c>
      <c r="E17" s="705" t="s">
        <v>302</v>
      </c>
      <c r="F17" s="703">
        <v>100</v>
      </c>
      <c r="G17" s="175">
        <v>22.36</v>
      </c>
      <c r="H17" s="192">
        <f>ROUND(G17*(1-VLOOKUP(K17,скидки!A9:B140,2,0)),2)</f>
        <v>22.36</v>
      </c>
      <c r="I17" s="469" t="s">
        <v>368</v>
      </c>
      <c r="J17" s="985"/>
      <c r="K17" s="251" t="s">
        <v>1085</v>
      </c>
    </row>
    <row r="18" spans="1:11" s="251" customFormat="1" ht="26.1" customHeight="1">
      <c r="A18" s="252">
        <f t="shared" si="0"/>
        <v>8</v>
      </c>
      <c r="B18" s="974"/>
      <c r="C18" s="991"/>
      <c r="D18" s="710" t="s">
        <v>182</v>
      </c>
      <c r="E18" s="703" t="s">
        <v>302</v>
      </c>
      <c r="F18" s="703">
        <v>75</v>
      </c>
      <c r="G18" s="265">
        <v>30.24</v>
      </c>
      <c r="H18" s="192">
        <f>ROUND(G18*(1-VLOOKUP(K18,скидки!A10:B141,2,0)),2)</f>
        <v>30.24</v>
      </c>
      <c r="I18" s="706" t="s">
        <v>368</v>
      </c>
      <c r="J18" s="986"/>
      <c r="K18" s="251" t="s">
        <v>1085</v>
      </c>
    </row>
    <row r="19" spans="1:11" s="251" customFormat="1" ht="82.5" customHeight="1">
      <c r="A19" s="252">
        <f t="shared" si="0"/>
        <v>9</v>
      </c>
      <c r="B19" s="978"/>
      <c r="C19" s="735" t="s">
        <v>870</v>
      </c>
      <c r="D19" s="710" t="s">
        <v>1516</v>
      </c>
      <c r="E19" s="703" t="s">
        <v>302</v>
      </c>
      <c r="F19" s="703">
        <v>320</v>
      </c>
      <c r="G19" s="265">
        <v>9.9</v>
      </c>
      <c r="H19" s="192">
        <f>ROUND(G19*(1-VLOOKUP(K19,скидки!A11:B142,2,0)),2)</f>
        <v>9.9</v>
      </c>
      <c r="I19" s="873" t="s">
        <v>368</v>
      </c>
      <c r="J19" s="993" t="s">
        <v>279</v>
      </c>
      <c r="K19" s="251" t="s">
        <v>1086</v>
      </c>
    </row>
    <row r="20" spans="1:11" s="251" customFormat="1" ht="31.5" customHeight="1">
      <c r="A20" s="252">
        <f t="shared" si="0"/>
        <v>10</v>
      </c>
      <c r="B20" s="979"/>
      <c r="C20" s="976" t="s">
        <v>861</v>
      </c>
      <c r="D20" s="710" t="s">
        <v>1822</v>
      </c>
      <c r="E20" s="703" t="s">
        <v>302</v>
      </c>
      <c r="F20" s="705">
        <v>160</v>
      </c>
      <c r="G20" s="175">
        <v>0.35</v>
      </c>
      <c r="H20" s="192">
        <f>ROUND(G20*(1-VLOOKUP(K20,скидки!A12:B143,2,0)),2)</f>
        <v>0.35</v>
      </c>
      <c r="I20" s="706" t="s">
        <v>1351</v>
      </c>
      <c r="J20" s="994"/>
      <c r="K20" s="251" t="s">
        <v>1086</v>
      </c>
    </row>
    <row r="21" spans="1:11" s="251" customFormat="1" ht="26.1" customHeight="1">
      <c r="A21" s="252">
        <f t="shared" si="0"/>
        <v>11</v>
      </c>
      <c r="B21" s="979"/>
      <c r="C21" s="977"/>
      <c r="D21" s="710" t="s">
        <v>1823</v>
      </c>
      <c r="E21" s="703" t="s">
        <v>302</v>
      </c>
      <c r="F21" s="705">
        <v>104</v>
      </c>
      <c r="G21" s="175">
        <v>0.51</v>
      </c>
      <c r="H21" s="192">
        <f>ROUND(G21*(1-VLOOKUP(K21,скидки!A14:B144,2,0)),2)</f>
        <v>0.51</v>
      </c>
      <c r="I21" s="706" t="s">
        <v>1351</v>
      </c>
      <c r="J21" s="994"/>
      <c r="K21" s="251" t="s">
        <v>1086</v>
      </c>
    </row>
    <row r="22" spans="1:11" s="251" customFormat="1" ht="26.1" customHeight="1" thickBot="1">
      <c r="A22" s="252">
        <f t="shared" si="0"/>
        <v>12</v>
      </c>
      <c r="B22" s="979"/>
      <c r="C22" s="977"/>
      <c r="D22" s="710" t="s">
        <v>1824</v>
      </c>
      <c r="E22" s="703" t="s">
        <v>302</v>
      </c>
      <c r="F22" s="705">
        <v>72.8</v>
      </c>
      <c r="G22" s="175">
        <v>0.68</v>
      </c>
      <c r="H22" s="192">
        <f>ROUND(G22*(1-VLOOKUP(K22,скидки!A15:B145,2,0)),2)</f>
        <v>0.68</v>
      </c>
      <c r="I22" s="706" t="s">
        <v>1351</v>
      </c>
      <c r="J22" s="994"/>
      <c r="K22" s="251" t="s">
        <v>1086</v>
      </c>
    </row>
    <row r="23" spans="1:11" ht="15.75" thickBot="1">
      <c r="A23" s="958" t="s">
        <v>568</v>
      </c>
      <c r="B23" s="959"/>
      <c r="C23" s="959"/>
      <c r="D23" s="959"/>
      <c r="E23" s="959"/>
      <c r="F23" s="959"/>
      <c r="G23" s="959"/>
      <c r="H23" s="959"/>
      <c r="I23" s="959"/>
      <c r="J23" s="960"/>
      <c r="K23" s="251" t="e">
        <v>#N/A</v>
      </c>
    </row>
    <row r="24" spans="1:11" ht="15" thickBot="1">
      <c r="A24" s="987" t="s">
        <v>183</v>
      </c>
      <c r="B24" s="988"/>
      <c r="C24" s="988"/>
      <c r="D24" s="988"/>
      <c r="E24" s="988"/>
      <c r="F24" s="988"/>
      <c r="G24" s="988"/>
      <c r="H24" s="988"/>
      <c r="I24" s="988"/>
      <c r="J24" s="989"/>
      <c r="K24" s="251" t="e">
        <v>#N/A</v>
      </c>
    </row>
    <row r="25" spans="1:11" ht="12.95" customHeight="1">
      <c r="A25" s="611">
        <f>A22+1</f>
        <v>13</v>
      </c>
      <c r="B25" s="982"/>
      <c r="C25" s="992" t="s">
        <v>804</v>
      </c>
      <c r="D25" s="129" t="s">
        <v>184</v>
      </c>
      <c r="E25" s="709" t="s">
        <v>302</v>
      </c>
      <c r="F25" s="709">
        <v>120</v>
      </c>
      <c r="G25" s="441">
        <v>18</v>
      </c>
      <c r="H25" s="441">
        <f>ROUND(G25*(1-VLOOKUP(K25,скидки!A19:B149,2,0)),2)</f>
        <v>18</v>
      </c>
      <c r="I25" s="480" t="s">
        <v>368</v>
      </c>
      <c r="J25" s="930" t="s">
        <v>279</v>
      </c>
      <c r="K25" s="251" t="s">
        <v>1087</v>
      </c>
    </row>
    <row r="26" spans="1:11" ht="12.95" customHeight="1">
      <c r="A26" s="612">
        <f>A25+1</f>
        <v>14</v>
      </c>
      <c r="B26" s="980"/>
      <c r="C26" s="977"/>
      <c r="D26" s="89">
        <v>100</v>
      </c>
      <c r="E26" s="704" t="s">
        <v>302</v>
      </c>
      <c r="F26" s="704">
        <v>80</v>
      </c>
      <c r="G26" s="192">
        <v>18.809999999999999</v>
      </c>
      <c r="H26" s="192">
        <f>ROUND(G26*(1-VLOOKUP(K26,скидки!A20:B150,2,0)),2)</f>
        <v>18.809999999999999</v>
      </c>
      <c r="I26" s="365" t="s">
        <v>368</v>
      </c>
      <c r="J26" s="931"/>
      <c r="K26" s="251" t="s">
        <v>1087</v>
      </c>
    </row>
    <row r="27" spans="1:11" ht="12.95" customHeight="1">
      <c r="A27" s="612">
        <f>A26+1</f>
        <v>15</v>
      </c>
      <c r="B27" s="980"/>
      <c r="C27" s="977"/>
      <c r="D27" s="715" t="s">
        <v>185</v>
      </c>
      <c r="E27" s="703" t="s">
        <v>302</v>
      </c>
      <c r="F27" s="703">
        <v>80</v>
      </c>
      <c r="G27" s="265">
        <v>20.7</v>
      </c>
      <c r="H27" s="192">
        <f>ROUND(G27*(1-VLOOKUP(K27,скидки!A21:B151,2,0)),2)</f>
        <v>20.7</v>
      </c>
      <c r="I27" s="392" t="s">
        <v>368</v>
      </c>
      <c r="J27" s="931"/>
      <c r="K27" s="251" t="s">
        <v>1087</v>
      </c>
    </row>
    <row r="28" spans="1:11" ht="12.95" customHeight="1">
      <c r="A28" s="612">
        <f>A27+1</f>
        <v>16</v>
      </c>
      <c r="B28" s="980"/>
      <c r="C28" s="977"/>
      <c r="D28" s="90">
        <v>150</v>
      </c>
      <c r="E28" s="705" t="s">
        <v>302</v>
      </c>
      <c r="F28" s="705">
        <v>40</v>
      </c>
      <c r="G28" s="175">
        <v>21.78</v>
      </c>
      <c r="H28" s="192">
        <f>ROUND(G28*(1-VLOOKUP(K28,скидки!A2:B134,2,0)),2)</f>
        <v>21.78</v>
      </c>
      <c r="I28" s="103" t="s">
        <v>368</v>
      </c>
      <c r="J28" s="931"/>
      <c r="K28" s="251" t="s">
        <v>1087</v>
      </c>
    </row>
    <row r="29" spans="1:11" ht="12.95" customHeight="1">
      <c r="A29" s="612">
        <f>A28+1</f>
        <v>17</v>
      </c>
      <c r="B29" s="983"/>
      <c r="C29" s="977"/>
      <c r="D29" s="715" t="s">
        <v>825</v>
      </c>
      <c r="E29" s="703" t="s">
        <v>302</v>
      </c>
      <c r="F29" s="703">
        <v>20</v>
      </c>
      <c r="G29" s="265">
        <v>27.9</v>
      </c>
      <c r="H29" s="192">
        <f>ROUND(G29*(1-VLOOKUP(K29,скидки!A4:B135,2,0)),2)</f>
        <v>27.9</v>
      </c>
      <c r="I29" s="103" t="s">
        <v>368</v>
      </c>
      <c r="J29" s="931"/>
      <c r="K29" s="251" t="s">
        <v>1087</v>
      </c>
    </row>
    <row r="30" spans="1:11" s="537" customFormat="1" ht="12.95" customHeight="1">
      <c r="A30" s="612">
        <f t="shared" ref="A30:A40" si="1">A29+1</f>
        <v>18</v>
      </c>
      <c r="B30" s="1014"/>
      <c r="C30" s="976" t="s">
        <v>1497</v>
      </c>
      <c r="D30" s="741" t="s">
        <v>188</v>
      </c>
      <c r="E30" s="739" t="s">
        <v>302</v>
      </c>
      <c r="F30" s="739">
        <v>75</v>
      </c>
      <c r="G30" s="265">
        <v>16.02</v>
      </c>
      <c r="H30" s="192">
        <f>ROUND(G30*(1-VLOOKUP(K30,скидки!A5:B136,2,0)),2)</f>
        <v>16.02</v>
      </c>
      <c r="I30" s="103" t="s">
        <v>368</v>
      </c>
      <c r="J30" s="931"/>
      <c r="K30" s="251" t="s">
        <v>1518</v>
      </c>
    </row>
    <row r="31" spans="1:11" s="537" customFormat="1" ht="12.95" customHeight="1">
      <c r="A31" s="612">
        <f t="shared" si="1"/>
        <v>19</v>
      </c>
      <c r="B31" s="1015"/>
      <c r="C31" s="977"/>
      <c r="D31" s="741" t="s">
        <v>185</v>
      </c>
      <c r="E31" s="739" t="s">
        <v>302</v>
      </c>
      <c r="F31" s="739">
        <v>50</v>
      </c>
      <c r="G31" s="265">
        <v>17.100000000000001</v>
      </c>
      <c r="H31" s="192">
        <f>ROUND(G31*(1-VLOOKUP(K31,скидки!A6:B137,2,0)),2)</f>
        <v>17.100000000000001</v>
      </c>
      <c r="I31" s="103" t="s">
        <v>368</v>
      </c>
      <c r="J31" s="931"/>
      <c r="K31" s="251" t="s">
        <v>1518</v>
      </c>
    </row>
    <row r="32" spans="1:11" s="537" customFormat="1" ht="12.95" customHeight="1">
      <c r="A32" s="612">
        <f t="shared" si="1"/>
        <v>20</v>
      </c>
      <c r="B32" s="1015"/>
      <c r="C32" s="977"/>
      <c r="D32" s="741" t="s">
        <v>186</v>
      </c>
      <c r="E32" s="739" t="s">
        <v>302</v>
      </c>
      <c r="F32" s="739">
        <v>50</v>
      </c>
      <c r="G32" s="265">
        <v>18.18</v>
      </c>
      <c r="H32" s="192">
        <f>ROUND(G32*(1-VLOOKUP(K32,скидки!A7:B138,2,0)),2)</f>
        <v>18.18</v>
      </c>
      <c r="I32" s="103" t="s">
        <v>368</v>
      </c>
      <c r="J32" s="931"/>
      <c r="K32" s="251" t="s">
        <v>1518</v>
      </c>
    </row>
    <row r="33" spans="1:12" s="537" customFormat="1" ht="12.95" customHeight="1">
      <c r="A33" s="612">
        <f t="shared" si="1"/>
        <v>21</v>
      </c>
      <c r="B33" s="1013"/>
      <c r="C33" s="981"/>
      <c r="D33" s="741" t="s">
        <v>825</v>
      </c>
      <c r="E33" s="739" t="s">
        <v>302</v>
      </c>
      <c r="F33" s="739">
        <v>50</v>
      </c>
      <c r="G33" s="265">
        <v>23.58</v>
      </c>
      <c r="H33" s="192">
        <f>ROUND(G33*(1-VLOOKUP(K33,скидки!A8:B139,2,0)),2)</f>
        <v>23.58</v>
      </c>
      <c r="I33" s="103" t="s">
        <v>368</v>
      </c>
      <c r="J33" s="931"/>
      <c r="K33" s="251" t="s">
        <v>1518</v>
      </c>
    </row>
    <row r="34" spans="1:12" s="537" customFormat="1" ht="24" customHeight="1">
      <c r="A34" s="612">
        <f t="shared" si="1"/>
        <v>22</v>
      </c>
      <c r="B34" s="1014"/>
      <c r="C34" s="976" t="s">
        <v>826</v>
      </c>
      <c r="D34" s="752" t="s">
        <v>1687</v>
      </c>
      <c r="E34" s="752" t="s">
        <v>302</v>
      </c>
      <c r="F34" s="753">
        <v>300</v>
      </c>
      <c r="G34" s="748">
        <v>11.88</v>
      </c>
      <c r="H34" s="754">
        <f>ROUND(G34*(1-VLOOKUP(K34,скидки!A9:B140,2,0)),2)</f>
        <v>11.88</v>
      </c>
      <c r="I34" s="103" t="s">
        <v>368</v>
      </c>
      <c r="J34" s="931"/>
      <c r="K34" s="251" t="s">
        <v>1087</v>
      </c>
    </row>
    <row r="35" spans="1:12" ht="27" customHeight="1">
      <c r="A35" s="612">
        <f t="shared" si="1"/>
        <v>23</v>
      </c>
      <c r="B35" s="1013"/>
      <c r="C35" s="1013"/>
      <c r="D35" s="752">
        <v>30</v>
      </c>
      <c r="E35" s="703" t="s">
        <v>302</v>
      </c>
      <c r="F35" s="703">
        <v>1</v>
      </c>
      <c r="G35" s="265">
        <v>11.88</v>
      </c>
      <c r="H35" s="192">
        <f>ROUND(G35*(1-VLOOKUP(K35,скидки!A5:B136,2,0)),2)</f>
        <v>11.88</v>
      </c>
      <c r="I35" s="103" t="s">
        <v>368</v>
      </c>
      <c r="J35" s="931"/>
      <c r="K35" s="251" t="s">
        <v>1087</v>
      </c>
      <c r="L35" s="537"/>
    </row>
    <row r="36" spans="1:12" ht="34.5" customHeight="1">
      <c r="A36" s="612">
        <f t="shared" si="1"/>
        <v>24</v>
      </c>
      <c r="B36" s="997"/>
      <c r="C36" s="976" t="s">
        <v>893</v>
      </c>
      <c r="D36" s="703" t="s">
        <v>892</v>
      </c>
      <c r="E36" s="746" t="s">
        <v>302</v>
      </c>
      <c r="F36" s="746">
        <v>280</v>
      </c>
      <c r="G36" s="748">
        <v>8.9499999999999993</v>
      </c>
      <c r="H36" s="749">
        <f>ROUND(G36*(1-VLOOKUP(K36,скидки!A7:B139,2,0)),2)</f>
        <v>8.9499999999999993</v>
      </c>
      <c r="I36" s="392" t="s">
        <v>368</v>
      </c>
      <c r="J36" s="931"/>
      <c r="K36" s="750" t="s">
        <v>1130</v>
      </c>
    </row>
    <row r="37" spans="1:12" s="537" customFormat="1" ht="33" customHeight="1">
      <c r="A37" s="612">
        <f t="shared" si="1"/>
        <v>25</v>
      </c>
      <c r="B37" s="998"/>
      <c r="C37" s="1015"/>
      <c r="D37" s="705" t="s">
        <v>894</v>
      </c>
      <c r="E37" s="469" t="s">
        <v>302</v>
      </c>
      <c r="F37" s="469">
        <v>160</v>
      </c>
      <c r="G37" s="749">
        <v>13.74</v>
      </c>
      <c r="H37" s="749">
        <f>ROUND(G37*(1-VLOOKUP(K37,скидки!A8:B140,2,0)),2)</f>
        <v>13.74</v>
      </c>
      <c r="I37" s="392" t="s">
        <v>368</v>
      </c>
      <c r="J37" s="931"/>
      <c r="K37" s="750" t="s">
        <v>1130</v>
      </c>
    </row>
    <row r="38" spans="1:12" s="537" customFormat="1" ht="33" customHeight="1">
      <c r="A38" s="612">
        <f t="shared" si="1"/>
        <v>26</v>
      </c>
      <c r="B38" s="998"/>
      <c r="C38" s="1013"/>
      <c r="D38" s="745" t="s">
        <v>911</v>
      </c>
      <c r="E38" s="746" t="s">
        <v>302</v>
      </c>
      <c r="F38" s="746">
        <v>120</v>
      </c>
      <c r="G38" s="748">
        <v>15.71</v>
      </c>
      <c r="H38" s="749">
        <f>ROUND(G38*(1-VLOOKUP(K38,скидки!A9:B141,2,0)),2)</f>
        <v>15.71</v>
      </c>
      <c r="I38" s="392" t="s">
        <v>368</v>
      </c>
      <c r="J38" s="931"/>
      <c r="K38" s="750" t="s">
        <v>1130</v>
      </c>
    </row>
    <row r="39" spans="1:12" s="537" customFormat="1" ht="51" customHeight="1">
      <c r="A39" s="612">
        <f t="shared" si="1"/>
        <v>27</v>
      </c>
      <c r="B39" s="998"/>
      <c r="C39" s="488" t="s">
        <v>1267</v>
      </c>
      <c r="D39" s="703" t="s">
        <v>188</v>
      </c>
      <c r="E39" s="746" t="s">
        <v>302</v>
      </c>
      <c r="F39" s="746">
        <v>64</v>
      </c>
      <c r="G39" s="748">
        <v>36.700000000000003</v>
      </c>
      <c r="H39" s="748">
        <f>ROUND(G39*(1-VLOOKUP(K39,скидки!A9:B141,2,0)),2)</f>
        <v>36.700000000000003</v>
      </c>
      <c r="I39" s="392" t="s">
        <v>368</v>
      </c>
      <c r="J39" s="931"/>
      <c r="K39" s="750" t="s">
        <v>1130</v>
      </c>
    </row>
    <row r="40" spans="1:12" s="537" customFormat="1" ht="51" customHeight="1" thickBot="1">
      <c r="A40" s="612">
        <f t="shared" si="1"/>
        <v>28</v>
      </c>
      <c r="B40" s="998"/>
      <c r="C40" s="488" t="s">
        <v>1273</v>
      </c>
      <c r="D40" s="703" t="s">
        <v>825</v>
      </c>
      <c r="E40" s="746" t="s">
        <v>302</v>
      </c>
      <c r="F40" s="746">
        <v>24</v>
      </c>
      <c r="G40" s="748">
        <v>71.08</v>
      </c>
      <c r="H40" s="748">
        <f>ROUND(G40*(1-VLOOKUP(K40,скидки!A10:B142,2,0)),2)</f>
        <v>71.08</v>
      </c>
      <c r="I40" s="392" t="s">
        <v>368</v>
      </c>
      <c r="J40" s="932"/>
      <c r="K40" s="750" t="s">
        <v>1130</v>
      </c>
    </row>
    <row r="41" spans="1:12" ht="15" thickBot="1">
      <c r="A41" s="1002" t="s">
        <v>187</v>
      </c>
      <c r="B41" s="1003"/>
      <c r="C41" s="1003"/>
      <c r="D41" s="1003"/>
      <c r="E41" s="1003"/>
      <c r="F41" s="1003"/>
      <c r="G41" s="1003"/>
      <c r="H41" s="1003"/>
      <c r="I41" s="1003"/>
      <c r="J41" s="1004"/>
      <c r="K41" s="251" t="e">
        <v>#N/A</v>
      </c>
    </row>
    <row r="42" spans="1:12">
      <c r="A42" s="611">
        <f>A40+1</f>
        <v>29</v>
      </c>
      <c r="B42" s="1007"/>
      <c r="C42" s="990" t="s">
        <v>805</v>
      </c>
      <c r="D42" s="129" t="s">
        <v>894</v>
      </c>
      <c r="E42" s="709" t="s">
        <v>302</v>
      </c>
      <c r="F42" s="709">
        <v>200</v>
      </c>
      <c r="G42" s="441">
        <v>12.78</v>
      </c>
      <c r="H42" s="441">
        <f>ROUND(G42*(1-VLOOKUP(K42,скидки!A2:B134,2,0)),2)</f>
        <v>12.78</v>
      </c>
      <c r="I42" s="423" t="s">
        <v>368</v>
      </c>
      <c r="J42" s="930" t="s">
        <v>279</v>
      </c>
      <c r="K42" s="251" t="s">
        <v>1130</v>
      </c>
    </row>
    <row r="43" spans="1:12">
      <c r="A43" s="612">
        <f>A42+1</f>
        <v>30</v>
      </c>
      <c r="B43" s="1008"/>
      <c r="C43" s="991"/>
      <c r="D43" s="90" t="s">
        <v>911</v>
      </c>
      <c r="E43" s="705" t="s">
        <v>302</v>
      </c>
      <c r="F43" s="705">
        <v>200</v>
      </c>
      <c r="G43" s="175">
        <v>13.36</v>
      </c>
      <c r="H43" s="175">
        <f>ROUND(G43*(1-VLOOKUP(K43,скидки!A11:B142,2,0)),2)</f>
        <v>13.36</v>
      </c>
      <c r="I43" s="469" t="s">
        <v>368</v>
      </c>
      <c r="J43" s="932"/>
      <c r="K43" s="251" t="s">
        <v>1130</v>
      </c>
    </row>
    <row r="44" spans="1:12" ht="18" customHeight="1">
      <c r="A44" s="612">
        <f t="shared" ref="A44:A63" si="2">A43+1</f>
        <v>31</v>
      </c>
      <c r="B44" s="912"/>
      <c r="C44" s="912"/>
      <c r="D44" s="90">
        <v>50</v>
      </c>
      <c r="E44" s="705" t="s">
        <v>302</v>
      </c>
      <c r="F44" s="705">
        <v>160</v>
      </c>
      <c r="G44" s="175">
        <v>14.85</v>
      </c>
      <c r="H44" s="175">
        <f>ROUND(G44*(1-VLOOKUP(K44,скидки!A12:B143,2,0)),2)</f>
        <v>14.85</v>
      </c>
      <c r="I44" s="469" t="s">
        <v>368</v>
      </c>
      <c r="J44" s="932"/>
      <c r="K44" s="251" t="s">
        <v>1130</v>
      </c>
    </row>
    <row r="45" spans="1:12" ht="18" customHeight="1">
      <c r="A45" s="612">
        <f t="shared" si="2"/>
        <v>32</v>
      </c>
      <c r="B45" s="912"/>
      <c r="C45" s="912"/>
      <c r="D45" s="90" t="s">
        <v>184</v>
      </c>
      <c r="E45" s="705" t="s">
        <v>302</v>
      </c>
      <c r="F45" s="705">
        <v>120</v>
      </c>
      <c r="G45" s="175">
        <v>19.91</v>
      </c>
      <c r="H45" s="175">
        <f>ROUND(G45*(1-VLOOKUP(K45,скидки!A14:B144,2,0)),2)</f>
        <v>19.91</v>
      </c>
      <c r="I45" s="469" t="s">
        <v>368</v>
      </c>
      <c r="J45" s="932"/>
      <c r="K45" s="251" t="s">
        <v>1130</v>
      </c>
    </row>
    <row r="46" spans="1:12" ht="18" customHeight="1">
      <c r="A46" s="612">
        <f t="shared" si="2"/>
        <v>33</v>
      </c>
      <c r="B46" s="912"/>
      <c r="C46" s="912"/>
      <c r="D46" s="90" t="s">
        <v>188</v>
      </c>
      <c r="E46" s="705" t="s">
        <v>302</v>
      </c>
      <c r="F46" s="705">
        <v>80</v>
      </c>
      <c r="G46" s="175">
        <v>24.32</v>
      </c>
      <c r="H46" s="175">
        <f>ROUND(G46*(1-VLOOKUP(K46,скидки!A15:B145,2,0)),2)</f>
        <v>24.32</v>
      </c>
      <c r="I46" s="469" t="s">
        <v>368</v>
      </c>
      <c r="J46" s="932"/>
      <c r="K46" s="251" t="s">
        <v>1130</v>
      </c>
    </row>
    <row r="47" spans="1:12" ht="18" customHeight="1">
      <c r="A47" s="612">
        <f t="shared" si="2"/>
        <v>34</v>
      </c>
      <c r="B47" s="912"/>
      <c r="C47" s="912"/>
      <c r="D47" s="90" t="s">
        <v>825</v>
      </c>
      <c r="E47" s="705" t="s">
        <v>302</v>
      </c>
      <c r="F47" s="705">
        <v>80</v>
      </c>
      <c r="G47" s="175">
        <v>41.76</v>
      </c>
      <c r="H47" s="175">
        <f>ROUND(G47*(1-VLOOKUP(K47,скидки!A16:B146,2,0)),2)</f>
        <v>41.76</v>
      </c>
      <c r="I47" s="469" t="s">
        <v>368</v>
      </c>
      <c r="J47" s="1016"/>
      <c r="K47" s="251" t="s">
        <v>1130</v>
      </c>
    </row>
    <row r="48" spans="1:12" ht="20.25" customHeight="1">
      <c r="A48" s="762">
        <f t="shared" si="2"/>
        <v>35</v>
      </c>
      <c r="B48" s="975"/>
      <c r="C48" s="991" t="s">
        <v>65</v>
      </c>
      <c r="D48" s="90" t="s">
        <v>69</v>
      </c>
      <c r="E48" s="762" t="s">
        <v>302</v>
      </c>
      <c r="F48" s="762">
        <v>160</v>
      </c>
      <c r="G48" s="175">
        <v>16.559999999999999</v>
      </c>
      <c r="H48" s="175">
        <f>ROUND(G48*(1-VLOOKUP(K48,скидки!A17:B147,2,0)),2)</f>
        <v>16.559999999999999</v>
      </c>
      <c r="I48" s="469" t="s">
        <v>368</v>
      </c>
      <c r="J48" s="1017" t="s">
        <v>279</v>
      </c>
      <c r="K48" s="251" t="s">
        <v>1130</v>
      </c>
    </row>
    <row r="49" spans="1:11" ht="20.25" customHeight="1">
      <c r="A49" s="762">
        <f t="shared" si="2"/>
        <v>36</v>
      </c>
      <c r="B49" s="975"/>
      <c r="C49" s="991"/>
      <c r="D49" s="90" t="s">
        <v>1517</v>
      </c>
      <c r="E49" s="762" t="s">
        <v>302</v>
      </c>
      <c r="F49" s="762">
        <v>160</v>
      </c>
      <c r="G49" s="175">
        <v>19.3</v>
      </c>
      <c r="H49" s="175">
        <f>ROUND(G49*(1-VLOOKUP(K49,скидки!A18:B148,2,0)),2)</f>
        <v>19.3</v>
      </c>
      <c r="I49" s="469" t="s">
        <v>368</v>
      </c>
      <c r="J49" s="1018"/>
      <c r="K49" s="251" t="s">
        <v>1130</v>
      </c>
    </row>
    <row r="50" spans="1:11" ht="18" customHeight="1">
      <c r="A50" s="762">
        <f t="shared" si="2"/>
        <v>37</v>
      </c>
      <c r="B50" s="975"/>
      <c r="C50" s="1005"/>
      <c r="D50" s="90" t="s">
        <v>188</v>
      </c>
      <c r="E50" s="762" t="s">
        <v>302</v>
      </c>
      <c r="F50" s="762">
        <v>80</v>
      </c>
      <c r="G50" s="175">
        <v>30.24</v>
      </c>
      <c r="H50" s="175">
        <f>ROUND(G50*(1-VLOOKUP(K50,скидки!A19:B149,2,0)),2)</f>
        <v>30.24</v>
      </c>
      <c r="I50" s="469" t="s">
        <v>368</v>
      </c>
      <c r="J50" s="1018"/>
      <c r="K50" s="251" t="s">
        <v>1130</v>
      </c>
    </row>
    <row r="51" spans="1:11" ht="21" customHeight="1">
      <c r="A51" s="762">
        <f t="shared" si="2"/>
        <v>38</v>
      </c>
      <c r="B51" s="975"/>
      <c r="C51" s="1005"/>
      <c r="D51" s="90" t="s">
        <v>186</v>
      </c>
      <c r="E51" s="762" t="s">
        <v>302</v>
      </c>
      <c r="F51" s="762">
        <v>40</v>
      </c>
      <c r="G51" s="175">
        <v>41.69</v>
      </c>
      <c r="H51" s="175">
        <f>ROUND(G51*(1-VLOOKUP(K51,скидки!A20:B150,2,0)),2)</f>
        <v>41.69</v>
      </c>
      <c r="I51" s="469" t="s">
        <v>368</v>
      </c>
      <c r="J51" s="1018"/>
      <c r="K51" s="251" t="s">
        <v>1130</v>
      </c>
    </row>
    <row r="52" spans="1:11" ht="21" customHeight="1">
      <c r="A52" s="762">
        <f t="shared" si="2"/>
        <v>39</v>
      </c>
      <c r="B52" s="912"/>
      <c r="C52" s="1006"/>
      <c r="D52" s="90" t="s">
        <v>825</v>
      </c>
      <c r="E52" s="762" t="s">
        <v>302</v>
      </c>
      <c r="F52" s="762">
        <v>40</v>
      </c>
      <c r="G52" s="175">
        <v>52.81</v>
      </c>
      <c r="H52" s="175">
        <f>ROUND(G52*(1-VLOOKUP(K52,скидки!A21:B151,2,0)),2)</f>
        <v>52.81</v>
      </c>
      <c r="I52" s="469" t="s">
        <v>368</v>
      </c>
      <c r="J52" s="1018"/>
      <c r="K52" s="251" t="s">
        <v>1130</v>
      </c>
    </row>
    <row r="53" spans="1:11" ht="23.25" customHeight="1">
      <c r="A53" s="161">
        <f t="shared" si="2"/>
        <v>40</v>
      </c>
      <c r="B53" s="980"/>
      <c r="C53" s="977" t="s">
        <v>824</v>
      </c>
      <c r="D53" s="704" t="s">
        <v>188</v>
      </c>
      <c r="E53" s="704" t="s">
        <v>302</v>
      </c>
      <c r="F53" s="704">
        <v>80</v>
      </c>
      <c r="G53" s="192">
        <v>24.32</v>
      </c>
      <c r="H53" s="192">
        <f>ROUND(G53*(1-VLOOKUP(K53,скидки!A22:B152,2,0)),2)</f>
        <v>24.32</v>
      </c>
      <c r="I53" s="470" t="s">
        <v>368</v>
      </c>
      <c r="J53" s="995" t="s">
        <v>279</v>
      </c>
      <c r="K53" s="251" t="s">
        <v>1130</v>
      </c>
    </row>
    <row r="54" spans="1:11" ht="17.25" customHeight="1">
      <c r="A54" s="612">
        <f t="shared" si="2"/>
        <v>41</v>
      </c>
      <c r="B54" s="980"/>
      <c r="C54" s="977"/>
      <c r="D54" s="705" t="s">
        <v>825</v>
      </c>
      <c r="E54" s="705" t="s">
        <v>302</v>
      </c>
      <c r="F54" s="705">
        <v>80</v>
      </c>
      <c r="G54" s="175">
        <v>41.35</v>
      </c>
      <c r="H54" s="192">
        <f>ROUND(G54*(1-VLOOKUP(K54,скидки!A2:B134,2,0)),2)</f>
        <v>41.35</v>
      </c>
      <c r="I54" s="469" t="s">
        <v>368</v>
      </c>
      <c r="J54" s="995"/>
      <c r="K54" s="251" t="s">
        <v>1130</v>
      </c>
    </row>
    <row r="55" spans="1:11" ht="17.25" customHeight="1">
      <c r="A55" s="612">
        <f t="shared" si="2"/>
        <v>42</v>
      </c>
      <c r="B55" s="944"/>
      <c r="C55" s="981"/>
      <c r="D55" s="705" t="s">
        <v>883</v>
      </c>
      <c r="E55" s="705" t="s">
        <v>302</v>
      </c>
      <c r="F55" s="705">
        <v>40</v>
      </c>
      <c r="G55" s="175">
        <v>53.64</v>
      </c>
      <c r="H55" s="192">
        <f>ROUND(G55*(1-VLOOKUP(K55,скидки!A4:B135,2,0)),2)</f>
        <v>53.64</v>
      </c>
      <c r="I55" s="469" t="s">
        <v>368</v>
      </c>
      <c r="J55" s="995"/>
      <c r="K55" s="251" t="s">
        <v>1130</v>
      </c>
    </row>
    <row r="56" spans="1:11" ht="12.95" customHeight="1">
      <c r="A56" s="612">
        <f t="shared" si="2"/>
        <v>43</v>
      </c>
      <c r="B56" s="943"/>
      <c r="C56" s="991" t="s">
        <v>66</v>
      </c>
      <c r="D56" s="90" t="s">
        <v>184</v>
      </c>
      <c r="E56" s="705" t="s">
        <v>302</v>
      </c>
      <c r="F56" s="705">
        <v>144</v>
      </c>
      <c r="G56" s="175">
        <v>22.41</v>
      </c>
      <c r="H56" s="192">
        <f>ROUND(G56*(1-VLOOKUP(K56,скидки!A5:B136,2,0)),2)</f>
        <v>22.41</v>
      </c>
      <c r="I56" s="469" t="s">
        <v>368</v>
      </c>
      <c r="J56" s="995"/>
      <c r="K56" s="251" t="s">
        <v>1130</v>
      </c>
    </row>
    <row r="57" spans="1:11" ht="12.95" customHeight="1">
      <c r="A57" s="612">
        <f t="shared" si="2"/>
        <v>44</v>
      </c>
      <c r="B57" s="980"/>
      <c r="C57" s="1005"/>
      <c r="D57" s="90">
        <v>100</v>
      </c>
      <c r="E57" s="705" t="s">
        <v>302</v>
      </c>
      <c r="F57" s="705">
        <v>96</v>
      </c>
      <c r="G57" s="175">
        <v>25.36</v>
      </c>
      <c r="H57" s="192">
        <f>ROUND(G57*(1-VLOOKUP(K57,скидки!A6:B138,2,0)),2)</f>
        <v>25.36</v>
      </c>
      <c r="I57" s="469" t="s">
        <v>368</v>
      </c>
      <c r="J57" s="995"/>
      <c r="K57" s="251" t="s">
        <v>1130</v>
      </c>
    </row>
    <row r="58" spans="1:11" ht="12.95" customHeight="1">
      <c r="A58" s="612">
        <f t="shared" si="2"/>
        <v>45</v>
      </c>
      <c r="B58" s="944"/>
      <c r="C58" s="1005"/>
      <c r="D58" s="90">
        <v>150</v>
      </c>
      <c r="E58" s="705" t="s">
        <v>302</v>
      </c>
      <c r="F58" s="705">
        <v>48</v>
      </c>
      <c r="G58" s="175">
        <v>35.78</v>
      </c>
      <c r="H58" s="192">
        <f>ROUND(G58*(1-VLOOKUP(K58,скидки!A7:B139,2,0)),2)</f>
        <v>35.78</v>
      </c>
      <c r="I58" s="469" t="s">
        <v>368</v>
      </c>
      <c r="J58" s="995"/>
      <c r="K58" s="251" t="s">
        <v>1130</v>
      </c>
    </row>
    <row r="59" spans="1:11" ht="12.95" customHeight="1">
      <c r="A59" s="612">
        <f t="shared" si="2"/>
        <v>46</v>
      </c>
      <c r="B59" s="943"/>
      <c r="C59" s="1011" t="s">
        <v>67</v>
      </c>
      <c r="D59" s="90" t="s">
        <v>184</v>
      </c>
      <c r="E59" s="705" t="s">
        <v>302</v>
      </c>
      <c r="F59" s="705">
        <v>144</v>
      </c>
      <c r="G59" s="175">
        <v>18</v>
      </c>
      <c r="H59" s="192">
        <f>ROUND(G59*(1-VLOOKUP(K59,скидки!A9:B140,2,0)),2)</f>
        <v>18</v>
      </c>
      <c r="I59" s="469" t="s">
        <v>368</v>
      </c>
      <c r="J59" s="995"/>
      <c r="K59" s="251" t="s">
        <v>1130</v>
      </c>
    </row>
    <row r="60" spans="1:11" ht="12.95" customHeight="1">
      <c r="A60" s="612">
        <f t="shared" si="2"/>
        <v>47</v>
      </c>
      <c r="B60" s="980"/>
      <c r="C60" s="1012"/>
      <c r="D60" s="90">
        <v>100</v>
      </c>
      <c r="E60" s="705" t="s">
        <v>302</v>
      </c>
      <c r="F60" s="705">
        <v>96</v>
      </c>
      <c r="G60" s="175">
        <v>18.809999999999999</v>
      </c>
      <c r="H60" s="192">
        <f>ROUND(G60*(1-VLOOKUP(K60,скидки!A10:B141,2,0)),2)</f>
        <v>18.809999999999999</v>
      </c>
      <c r="I60" s="469" t="s">
        <v>368</v>
      </c>
      <c r="J60" s="995"/>
      <c r="K60" s="251" t="s">
        <v>1130</v>
      </c>
    </row>
    <row r="61" spans="1:11" ht="12.95" customHeight="1">
      <c r="A61" s="612">
        <f t="shared" si="2"/>
        <v>48</v>
      </c>
      <c r="B61" s="980"/>
      <c r="C61" s="1012"/>
      <c r="D61" s="90" t="s">
        <v>185</v>
      </c>
      <c r="E61" s="705" t="s">
        <v>302</v>
      </c>
      <c r="F61" s="705">
        <v>96</v>
      </c>
      <c r="G61" s="175">
        <v>20.16</v>
      </c>
      <c r="H61" s="192">
        <f>ROUND(G61*(1-VLOOKUP(K61,скидки!A11:B142,2,0)),2)</f>
        <v>20.16</v>
      </c>
      <c r="I61" s="469" t="s">
        <v>368</v>
      </c>
      <c r="J61" s="995"/>
      <c r="K61" s="251" t="s">
        <v>1130</v>
      </c>
    </row>
    <row r="62" spans="1:11" ht="12.95" customHeight="1">
      <c r="A62" s="612">
        <f t="shared" si="2"/>
        <v>49</v>
      </c>
      <c r="B62" s="980"/>
      <c r="C62" s="1012"/>
      <c r="D62" s="90">
        <v>150</v>
      </c>
      <c r="E62" s="705" t="s">
        <v>302</v>
      </c>
      <c r="F62" s="705">
        <v>48</v>
      </c>
      <c r="G62" s="175">
        <v>21.64</v>
      </c>
      <c r="H62" s="192">
        <f>ROUND(G62*(1-VLOOKUP(K62,скидки!A12:B143,2,0)),2)</f>
        <v>21.64</v>
      </c>
      <c r="I62" s="469" t="s">
        <v>368</v>
      </c>
      <c r="J62" s="995"/>
      <c r="K62" s="251" t="s">
        <v>1130</v>
      </c>
    </row>
    <row r="63" spans="1:11" ht="12.95" customHeight="1">
      <c r="A63" s="612">
        <f t="shared" si="2"/>
        <v>50</v>
      </c>
      <c r="B63" s="980"/>
      <c r="C63" s="1012"/>
      <c r="D63" s="90" t="s">
        <v>825</v>
      </c>
      <c r="E63" s="705" t="s">
        <v>302</v>
      </c>
      <c r="F63" s="705">
        <v>48</v>
      </c>
      <c r="G63" s="175">
        <v>25.2</v>
      </c>
      <c r="H63" s="192">
        <f>ROUND(G63*(1-VLOOKUP(K63,скидки!A14:B144,2,0)),2)</f>
        <v>25.2</v>
      </c>
      <c r="I63" s="469" t="s">
        <v>368</v>
      </c>
      <c r="J63" s="995"/>
      <c r="K63" s="251" t="s">
        <v>1130</v>
      </c>
    </row>
    <row r="64" spans="1:11" s="487" customFormat="1" ht="12.95" customHeight="1">
      <c r="A64" s="612">
        <v>50</v>
      </c>
      <c r="B64" s="980"/>
      <c r="C64" s="1012"/>
      <c r="D64" s="90" t="s">
        <v>883</v>
      </c>
      <c r="E64" s="705" t="s">
        <v>302</v>
      </c>
      <c r="F64" s="705">
        <v>24</v>
      </c>
      <c r="G64" s="175">
        <v>29.16</v>
      </c>
      <c r="H64" s="192">
        <f>ROUND(G64*(1-VLOOKUP(K64,скидки!A15:B145,2,0)),2)</f>
        <v>29.16</v>
      </c>
      <c r="I64" s="469" t="s">
        <v>368</v>
      </c>
      <c r="J64" s="995"/>
      <c r="K64" s="251" t="s">
        <v>1130</v>
      </c>
    </row>
    <row r="65" spans="1:11" s="537" customFormat="1" ht="12.95" customHeight="1">
      <c r="A65" s="612">
        <v>51</v>
      </c>
      <c r="B65" s="1010"/>
      <c r="C65" s="1013"/>
      <c r="D65" s="90" t="s">
        <v>1247</v>
      </c>
      <c r="E65" s="705" t="s">
        <v>302</v>
      </c>
      <c r="F65" s="705">
        <v>48</v>
      </c>
      <c r="G65" s="175">
        <v>35.950000000000003</v>
      </c>
      <c r="H65" s="175">
        <f>ROUND(G65*(1-VLOOKUP(K65,скидки!A16:B146,2,0)),2)</f>
        <v>35.950000000000003</v>
      </c>
      <c r="I65" s="469" t="s">
        <v>368</v>
      </c>
      <c r="J65" s="995"/>
      <c r="K65" s="251" t="s">
        <v>1130</v>
      </c>
    </row>
    <row r="66" spans="1:11" s="537" customFormat="1" ht="12.95" customHeight="1">
      <c r="A66" s="612">
        <v>52</v>
      </c>
      <c r="B66" s="1014"/>
      <c r="C66" s="976" t="s">
        <v>1496</v>
      </c>
      <c r="D66" s="90" t="s">
        <v>188</v>
      </c>
      <c r="E66" s="740" t="s">
        <v>302</v>
      </c>
      <c r="F66" s="740">
        <v>75</v>
      </c>
      <c r="G66" s="175">
        <v>16.02</v>
      </c>
      <c r="H66" s="175">
        <f>ROUND(G66*(1-VLOOKUP(K66,скидки!A17:B147,2,0)),2)</f>
        <v>16.02</v>
      </c>
      <c r="I66" s="469" t="s">
        <v>368</v>
      </c>
      <c r="J66" s="995"/>
      <c r="K66" s="251" t="s">
        <v>1519</v>
      </c>
    </row>
    <row r="67" spans="1:11" s="537" customFormat="1" ht="12.95" customHeight="1">
      <c r="A67" s="612">
        <v>53</v>
      </c>
      <c r="B67" s="1015"/>
      <c r="C67" s="977"/>
      <c r="D67" s="90" t="s">
        <v>185</v>
      </c>
      <c r="E67" s="740" t="s">
        <v>302</v>
      </c>
      <c r="F67" s="740">
        <v>50</v>
      </c>
      <c r="G67" s="175">
        <v>17.100000000000001</v>
      </c>
      <c r="H67" s="175">
        <f>ROUND(G67*(1-VLOOKUP(K67,скидки!A18:B148,2,0)),2)</f>
        <v>17.100000000000001</v>
      </c>
      <c r="I67" s="469" t="s">
        <v>368</v>
      </c>
      <c r="J67" s="995"/>
      <c r="K67" s="251" t="s">
        <v>1519</v>
      </c>
    </row>
    <row r="68" spans="1:11" s="537" customFormat="1" ht="15" customHeight="1">
      <c r="A68" s="612">
        <v>54</v>
      </c>
      <c r="B68" s="1015"/>
      <c r="C68" s="977"/>
      <c r="D68" s="90" t="s">
        <v>186</v>
      </c>
      <c r="E68" s="740" t="s">
        <v>302</v>
      </c>
      <c r="F68" s="740">
        <v>50</v>
      </c>
      <c r="G68" s="175">
        <v>18.18</v>
      </c>
      <c r="H68" s="175">
        <f>ROUND(G68*(1-VLOOKUP(K68,скидки!A19:B149,2,0)),2)</f>
        <v>18.18</v>
      </c>
      <c r="I68" s="469" t="s">
        <v>368</v>
      </c>
      <c r="J68" s="995"/>
      <c r="K68" s="251" t="s">
        <v>1519</v>
      </c>
    </row>
    <row r="69" spans="1:11" s="537" customFormat="1" ht="15.75" customHeight="1">
      <c r="A69" s="612">
        <v>55</v>
      </c>
      <c r="B69" s="1013"/>
      <c r="C69" s="981"/>
      <c r="D69" s="90" t="s">
        <v>825</v>
      </c>
      <c r="E69" s="740" t="s">
        <v>302</v>
      </c>
      <c r="F69" s="740">
        <v>50</v>
      </c>
      <c r="G69" s="175">
        <v>23.58</v>
      </c>
      <c r="H69" s="175">
        <f>ROUND(G69*(1-VLOOKUP(K69,скидки!A20:B150,2,0)),2)</f>
        <v>23.58</v>
      </c>
      <c r="I69" s="469" t="s">
        <v>368</v>
      </c>
      <c r="J69" s="995"/>
      <c r="K69" s="251" t="s">
        <v>1519</v>
      </c>
    </row>
    <row r="70" spans="1:11" ht="37.5" customHeight="1">
      <c r="A70" s="612">
        <v>56</v>
      </c>
      <c r="B70" s="975"/>
      <c r="C70" s="1009" t="s">
        <v>854</v>
      </c>
      <c r="D70" s="705" t="s">
        <v>188</v>
      </c>
      <c r="E70" s="705" t="s">
        <v>302</v>
      </c>
      <c r="F70" s="705">
        <v>24</v>
      </c>
      <c r="G70" s="175">
        <v>36</v>
      </c>
      <c r="H70" s="192">
        <f>ROUND(G70*(1-VLOOKUP(K70,скидки!A15:B145,2,0)),2)</f>
        <v>36</v>
      </c>
      <c r="I70" s="469" t="s">
        <v>368</v>
      </c>
      <c r="J70" s="995"/>
      <c r="K70" s="251" t="s">
        <v>1130</v>
      </c>
    </row>
    <row r="71" spans="1:11" ht="33" customHeight="1" thickBot="1">
      <c r="A71" s="612">
        <v>57</v>
      </c>
      <c r="B71" s="975"/>
      <c r="C71" s="1009"/>
      <c r="D71" s="704" t="s">
        <v>186</v>
      </c>
      <c r="E71" s="704" t="s">
        <v>302</v>
      </c>
      <c r="F71" s="704">
        <v>24</v>
      </c>
      <c r="G71" s="192">
        <v>93.6</v>
      </c>
      <c r="H71" s="192">
        <f>ROUND(G71*(1-VLOOKUP(K71,скидки!A16:B146,2,0)),2)</f>
        <v>93.6</v>
      </c>
      <c r="I71" s="470" t="s">
        <v>368</v>
      </c>
      <c r="J71" s="996"/>
      <c r="K71" s="251" t="s">
        <v>1130</v>
      </c>
    </row>
    <row r="72" spans="1:11" s="537" customFormat="1" ht="18.75" customHeight="1" thickBot="1">
      <c r="A72" s="958" t="s">
        <v>1466</v>
      </c>
      <c r="B72" s="959"/>
      <c r="C72" s="959"/>
      <c r="D72" s="959"/>
      <c r="E72" s="959"/>
      <c r="F72" s="959"/>
      <c r="G72" s="959"/>
      <c r="H72" s="959"/>
      <c r="I72" s="959"/>
      <c r="J72" s="960"/>
      <c r="K72" s="251"/>
    </row>
    <row r="73" spans="1:11" s="537" customFormat="1" ht="41.25" customHeight="1">
      <c r="A73" s="712">
        <v>58</v>
      </c>
      <c r="B73" s="713"/>
      <c r="C73" s="730" t="s">
        <v>1481</v>
      </c>
      <c r="D73" s="707" t="s">
        <v>1279</v>
      </c>
      <c r="E73" s="707" t="s">
        <v>272</v>
      </c>
      <c r="F73" s="707">
        <v>1</v>
      </c>
      <c r="G73" s="711">
        <v>306</v>
      </c>
      <c r="H73" s="711">
        <f>ROUND(G73*(1-VLOOKUP(K73,скидки!A18:B148,2,0)),2)</f>
        <v>306</v>
      </c>
      <c r="I73" s="707" t="s">
        <v>368</v>
      </c>
      <c r="J73" s="727" t="s">
        <v>279</v>
      </c>
      <c r="K73" s="42" t="s">
        <v>1278</v>
      </c>
    </row>
    <row r="74" spans="1:11" ht="15.75" thickBot="1">
      <c r="A74" s="999" t="s">
        <v>189</v>
      </c>
      <c r="B74" s="1000"/>
      <c r="C74" s="1000"/>
      <c r="D74" s="1000"/>
      <c r="E74" s="1000"/>
      <c r="F74" s="1000"/>
      <c r="G74" s="1000"/>
      <c r="H74" s="1000"/>
      <c r="I74" s="1000"/>
      <c r="J74" s="1001"/>
    </row>
  </sheetData>
  <autoFilter ref="A10:K7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46">
    <mergeCell ref="B30:B33"/>
    <mergeCell ref="J25:J40"/>
    <mergeCell ref="J42:J47"/>
    <mergeCell ref="J48:J52"/>
    <mergeCell ref="C36:C38"/>
    <mergeCell ref="B34:B35"/>
    <mergeCell ref="C34:C35"/>
    <mergeCell ref="A74:J74"/>
    <mergeCell ref="A41:J41"/>
    <mergeCell ref="C48:C52"/>
    <mergeCell ref="B42:B47"/>
    <mergeCell ref="C42:C47"/>
    <mergeCell ref="B48:B52"/>
    <mergeCell ref="C56:C58"/>
    <mergeCell ref="C70:C71"/>
    <mergeCell ref="B56:B58"/>
    <mergeCell ref="B59:B65"/>
    <mergeCell ref="C59:C65"/>
    <mergeCell ref="A72:J72"/>
    <mergeCell ref="C66:C69"/>
    <mergeCell ref="B66:B69"/>
    <mergeCell ref="B11:B18"/>
    <mergeCell ref="B70:B71"/>
    <mergeCell ref="C20:C22"/>
    <mergeCell ref="B19:B22"/>
    <mergeCell ref="B53:B55"/>
    <mergeCell ref="C53:C55"/>
    <mergeCell ref="A23:J23"/>
    <mergeCell ref="B25:B29"/>
    <mergeCell ref="J11:J18"/>
    <mergeCell ref="A24:J24"/>
    <mergeCell ref="C11:C18"/>
    <mergeCell ref="C25:C29"/>
    <mergeCell ref="J19:J22"/>
    <mergeCell ref="J53:J71"/>
    <mergeCell ref="B36:B40"/>
    <mergeCell ref="C30:C33"/>
    <mergeCell ref="A10:J10"/>
    <mergeCell ref="D1:J1"/>
    <mergeCell ref="D3:J3"/>
    <mergeCell ref="A6:J6"/>
    <mergeCell ref="D4:J4"/>
    <mergeCell ref="A9:J9"/>
    <mergeCell ref="A7:J7"/>
    <mergeCell ref="A1:C5"/>
    <mergeCell ref="D5:J5"/>
  </mergeCells>
  <phoneticPr fontId="39" type="noConversion"/>
  <pageMargins left="0.39370078740157483" right="0.27559055118110237" top="0.74803149606299213" bottom="0.74803149606299213" header="0.31496062992125984" footer="0.31496062992125984"/>
  <pageSetup paperSize="9" scale="75" orientation="portrait" r:id="rId1"/>
  <rowBreaks count="1" manualBreakCount="1">
    <brk id="40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">
    <tabColor rgb="FF6893C6"/>
  </sheetPr>
  <dimension ref="A1:K84"/>
  <sheetViews>
    <sheetView view="pageBreakPreview" topLeftCell="B1" zoomScaleNormal="100" zoomScaleSheetLayoutView="100" workbookViewId="0">
      <pane ySplit="8" topLeftCell="A9" activePane="bottomLeft" state="frozen"/>
      <selection activeCell="B1" sqref="B1"/>
      <selection pane="bottomLeft" activeCell="K1" sqref="K1:K1048576"/>
    </sheetView>
  </sheetViews>
  <sheetFormatPr defaultRowHeight="12.75"/>
  <cols>
    <col min="1" max="1" width="15.28515625" style="70" hidden="1" customWidth="1"/>
    <col min="2" max="2" width="5" customWidth="1"/>
    <col min="3" max="3" width="43" customWidth="1"/>
    <col min="4" max="4" width="16.85546875" bestFit="1" customWidth="1"/>
    <col min="5" max="5" width="8.28515625" customWidth="1"/>
    <col min="6" max="6" width="8.85546875" customWidth="1"/>
    <col min="7" max="7" width="10.140625" style="20" customWidth="1"/>
    <col min="8" max="8" width="9.7109375" style="20" customWidth="1"/>
    <col min="9" max="9" width="5.42578125" customWidth="1"/>
    <col min="10" max="10" width="10" customWidth="1"/>
    <col min="11" max="11" width="17.85546875" hidden="1" customWidth="1"/>
  </cols>
  <sheetData>
    <row r="1" spans="1:11" ht="12.75" customHeight="1">
      <c r="A1" s="228"/>
      <c r="B1" s="967" t="s">
        <v>277</v>
      </c>
      <c r="C1" s="969"/>
      <c r="D1" s="941" t="s">
        <v>515</v>
      </c>
      <c r="E1" s="941"/>
      <c r="F1" s="941"/>
      <c r="G1" s="941"/>
      <c r="H1" s="941"/>
      <c r="I1" s="941"/>
      <c r="J1" s="941"/>
    </row>
    <row r="2" spans="1:11" ht="12.75" customHeight="1">
      <c r="A2" s="228"/>
      <c r="B2" s="970"/>
      <c r="C2" s="971"/>
      <c r="D2" s="1029" t="s">
        <v>1364</v>
      </c>
      <c r="E2" s="1029"/>
      <c r="F2" s="1029"/>
      <c r="G2" s="1029"/>
      <c r="H2" s="1029"/>
      <c r="I2" s="1029"/>
      <c r="J2" s="1029"/>
    </row>
    <row r="3" spans="1:11" ht="12.75" customHeight="1">
      <c r="A3" s="228"/>
      <c r="B3" s="970"/>
      <c r="C3" s="971"/>
      <c r="D3" s="945" t="s">
        <v>816</v>
      </c>
      <c r="E3" s="945"/>
      <c r="F3" s="945"/>
      <c r="G3" s="945"/>
      <c r="H3" s="945"/>
      <c r="I3" s="945"/>
      <c r="J3" s="945"/>
    </row>
    <row r="4" spans="1:11" ht="12.75" customHeight="1">
      <c r="A4" s="228"/>
      <c r="B4" s="970"/>
      <c r="C4" s="971"/>
      <c r="D4" s="947" t="s">
        <v>16</v>
      </c>
      <c r="E4" s="947"/>
      <c r="F4" s="947"/>
      <c r="G4" s="947"/>
      <c r="H4" s="947"/>
      <c r="I4" s="947"/>
      <c r="J4" s="947"/>
    </row>
    <row r="5" spans="1:11" ht="12.75" customHeight="1" thickBot="1">
      <c r="A5" s="228"/>
      <c r="B5" s="1027"/>
      <c r="C5" s="1028"/>
      <c r="D5" s="1023"/>
      <c r="E5" s="1023"/>
      <c r="F5" s="1023"/>
      <c r="G5" s="1023"/>
      <c r="H5" s="1023"/>
      <c r="I5" s="1023"/>
      <c r="J5" s="1023"/>
    </row>
    <row r="6" spans="1:11" ht="24" customHeight="1">
      <c r="B6" s="961" t="s">
        <v>467</v>
      </c>
      <c r="C6" s="962"/>
      <c r="D6" s="962"/>
      <c r="E6" s="962"/>
      <c r="F6" s="962"/>
      <c r="G6" s="962"/>
      <c r="H6" s="962"/>
      <c r="I6" s="962"/>
      <c r="J6" s="963"/>
    </row>
    <row r="7" spans="1:11" ht="27" customHeight="1" thickBot="1">
      <c r="B7" s="1024" t="s">
        <v>468</v>
      </c>
      <c r="C7" s="1025"/>
      <c r="D7" s="1025"/>
      <c r="E7" s="1025"/>
      <c r="F7" s="1025"/>
      <c r="G7" s="1025"/>
      <c r="H7" s="1025"/>
      <c r="I7" s="1025"/>
      <c r="J7" s="1026"/>
    </row>
    <row r="8" spans="1:11" ht="31.5" customHeight="1" thickBot="1">
      <c r="B8" s="324" t="s">
        <v>325</v>
      </c>
      <c r="C8" s="321" t="s">
        <v>265</v>
      </c>
      <c r="D8" s="321" t="s">
        <v>266</v>
      </c>
      <c r="E8" s="321" t="s">
        <v>54</v>
      </c>
      <c r="F8" s="321" t="s">
        <v>267</v>
      </c>
      <c r="G8" s="321" t="s">
        <v>1066</v>
      </c>
      <c r="H8" s="321" t="s">
        <v>1064</v>
      </c>
      <c r="I8" s="322" t="s">
        <v>554</v>
      </c>
      <c r="J8" s="323" t="s">
        <v>476</v>
      </c>
    </row>
    <row r="9" spans="1:11" ht="17.25" customHeight="1" thickBot="1">
      <c r="B9" s="903" t="s">
        <v>477</v>
      </c>
      <c r="C9" s="904"/>
      <c r="D9" s="904"/>
      <c r="E9" s="904"/>
      <c r="F9" s="904"/>
      <c r="G9" s="904"/>
      <c r="H9" s="904"/>
      <c r="I9" s="904"/>
      <c r="J9" s="905"/>
      <c r="K9" t="s">
        <v>1072</v>
      </c>
    </row>
    <row r="10" spans="1:11" s="55" customFormat="1" ht="29.25" customHeight="1">
      <c r="A10" s="69" t="s">
        <v>667</v>
      </c>
      <c r="B10" s="611">
        <v>1</v>
      </c>
      <c r="C10" s="506" t="s">
        <v>945</v>
      </c>
      <c r="D10" s="423" t="s">
        <v>946</v>
      </c>
      <c r="E10" s="709" t="s">
        <v>272</v>
      </c>
      <c r="F10" s="709">
        <v>1</v>
      </c>
      <c r="G10" s="472">
        <v>1890</v>
      </c>
      <c r="H10" s="472">
        <f>ROUND(G10*(1-VLOOKUP(K10,скидки!A:B,2,0)),2)</f>
        <v>1890</v>
      </c>
      <c r="I10" s="709" t="s">
        <v>368</v>
      </c>
      <c r="J10" s="917" t="s">
        <v>279</v>
      </c>
      <c r="K10" s="54" t="s">
        <v>1088</v>
      </c>
    </row>
    <row r="11" spans="1:11" s="55" customFormat="1" ht="32.25" customHeight="1">
      <c r="A11" s="69" t="s">
        <v>666</v>
      </c>
      <c r="B11" s="612">
        <f t="shared" ref="B11:B43" si="0">B10+1</f>
        <v>2</v>
      </c>
      <c r="C11" s="60" t="s">
        <v>915</v>
      </c>
      <c r="D11" s="469" t="s">
        <v>557</v>
      </c>
      <c r="E11" s="775" t="s">
        <v>272</v>
      </c>
      <c r="F11" s="775">
        <v>1</v>
      </c>
      <c r="G11" s="792">
        <v>2085</v>
      </c>
      <c r="H11" s="792">
        <f>ROUND(G11*(1-VLOOKUP(K11,скидки!A:B,2,0)),2)</f>
        <v>2085</v>
      </c>
      <c r="I11" s="778" t="s">
        <v>368</v>
      </c>
      <c r="J11" s="918"/>
      <c r="K11" s="54" t="s">
        <v>1088</v>
      </c>
    </row>
    <row r="12" spans="1:11" s="55" customFormat="1" ht="33" customHeight="1">
      <c r="A12" s="69"/>
      <c r="B12" s="612">
        <f t="shared" si="0"/>
        <v>3</v>
      </c>
      <c r="C12" s="60" t="s">
        <v>917</v>
      </c>
      <c r="D12" s="469" t="s">
        <v>558</v>
      </c>
      <c r="E12" s="778" t="s">
        <v>272</v>
      </c>
      <c r="F12" s="775">
        <v>1</v>
      </c>
      <c r="G12" s="792">
        <v>2325</v>
      </c>
      <c r="H12" s="792">
        <f>ROUND(G12*(1-VLOOKUP(K12,скидки!A:B,2,0)),2)</f>
        <v>2325</v>
      </c>
      <c r="I12" s="778" t="s">
        <v>368</v>
      </c>
      <c r="J12" s="918"/>
      <c r="K12" s="54" t="s">
        <v>1088</v>
      </c>
    </row>
    <row r="13" spans="1:11" s="55" customFormat="1" ht="29.25" customHeight="1">
      <c r="A13" s="69" t="s">
        <v>669</v>
      </c>
      <c r="B13" s="612">
        <f t="shared" si="0"/>
        <v>4</v>
      </c>
      <c r="C13" s="60" t="s">
        <v>1755</v>
      </c>
      <c r="D13" s="469" t="s">
        <v>947</v>
      </c>
      <c r="E13" s="778" t="s">
        <v>272</v>
      </c>
      <c r="F13" s="775">
        <v>1</v>
      </c>
      <c r="G13" s="792">
        <v>2715</v>
      </c>
      <c r="H13" s="792">
        <f>ROUND(G13*(1-VLOOKUP(K13,скидки!A:B,2,0)),2)</f>
        <v>2715</v>
      </c>
      <c r="I13" s="778" t="s">
        <v>368</v>
      </c>
      <c r="J13" s="918"/>
      <c r="K13" s="54" t="s">
        <v>1088</v>
      </c>
    </row>
    <row r="14" spans="1:11" s="61" customFormat="1" ht="28.5" customHeight="1">
      <c r="A14" s="102" t="s">
        <v>668</v>
      </c>
      <c r="B14" s="612">
        <f t="shared" si="0"/>
        <v>5</v>
      </c>
      <c r="C14" s="60" t="s">
        <v>1756</v>
      </c>
      <c r="D14" s="469" t="s">
        <v>871</v>
      </c>
      <c r="E14" s="778" t="s">
        <v>272</v>
      </c>
      <c r="F14" s="775">
        <v>1</v>
      </c>
      <c r="G14" s="792">
        <v>2775</v>
      </c>
      <c r="H14" s="792">
        <f>ROUND(G14*(1-VLOOKUP(K14,скидки!A:B,2,0)),2)</f>
        <v>2775</v>
      </c>
      <c r="I14" s="778" t="s">
        <v>368</v>
      </c>
      <c r="J14" s="918"/>
      <c r="K14" s="54" t="s">
        <v>1088</v>
      </c>
    </row>
    <row r="15" spans="1:11" s="55" customFormat="1" ht="28.5" customHeight="1">
      <c r="A15" s="102" t="s">
        <v>670</v>
      </c>
      <c r="B15" s="612">
        <f t="shared" si="0"/>
        <v>6</v>
      </c>
      <c r="C15" s="60" t="s">
        <v>914</v>
      </c>
      <c r="D15" s="469" t="s">
        <v>559</v>
      </c>
      <c r="E15" s="778" t="s">
        <v>272</v>
      </c>
      <c r="F15" s="778">
        <v>1</v>
      </c>
      <c r="G15" s="792">
        <v>2332.5</v>
      </c>
      <c r="H15" s="792">
        <f>ROUND(G15*(1-VLOOKUP(K15,скидки!A:B,2,0)),2)</f>
        <v>2332.5</v>
      </c>
      <c r="I15" s="778" t="s">
        <v>368</v>
      </c>
      <c r="J15" s="918"/>
      <c r="K15" s="54" t="s">
        <v>1088</v>
      </c>
    </row>
    <row r="16" spans="1:11" s="55" customFormat="1" ht="27.75" customHeight="1">
      <c r="A16" s="103" t="s">
        <v>562</v>
      </c>
      <c r="B16" s="253">
        <f t="shared" si="0"/>
        <v>7</v>
      </c>
      <c r="C16" s="396" t="s">
        <v>918</v>
      </c>
      <c r="D16" s="469" t="s">
        <v>560</v>
      </c>
      <c r="E16" s="469" t="s">
        <v>272</v>
      </c>
      <c r="F16" s="469">
        <v>1</v>
      </c>
      <c r="G16" s="47">
        <v>2632.5</v>
      </c>
      <c r="H16" s="792">
        <f>ROUND(G16*(1-VLOOKUP(K16,скидки!A:B,2,0)),2)</f>
        <v>2632.5</v>
      </c>
      <c r="I16" s="469" t="s">
        <v>368</v>
      </c>
      <c r="J16" s="918"/>
      <c r="K16" s="54" t="s">
        <v>1088</v>
      </c>
    </row>
    <row r="17" spans="1:11" s="55" customFormat="1" ht="27.75" customHeight="1">
      <c r="A17" s="103" t="s">
        <v>563</v>
      </c>
      <c r="B17" s="612">
        <f t="shared" si="0"/>
        <v>8</v>
      </c>
      <c r="C17" s="60" t="s">
        <v>1757</v>
      </c>
      <c r="D17" s="469" t="s">
        <v>561</v>
      </c>
      <c r="E17" s="778" t="s">
        <v>272</v>
      </c>
      <c r="F17" s="778">
        <v>1</v>
      </c>
      <c r="G17" s="792">
        <v>2512.5</v>
      </c>
      <c r="H17" s="792">
        <f>ROUND(G17*(1-VLOOKUP(K17,скидки!A:B,2,0)),2)</f>
        <v>2512.5</v>
      </c>
      <c r="I17" s="778" t="s">
        <v>368</v>
      </c>
      <c r="J17" s="918"/>
      <c r="K17" s="54" t="s">
        <v>1088</v>
      </c>
    </row>
    <row r="18" spans="1:11" s="55" customFormat="1" ht="27.75" customHeight="1">
      <c r="A18" s="103" t="s">
        <v>564</v>
      </c>
      <c r="B18" s="612">
        <f t="shared" si="0"/>
        <v>9</v>
      </c>
      <c r="C18" s="60" t="s">
        <v>919</v>
      </c>
      <c r="D18" s="469" t="s">
        <v>562</v>
      </c>
      <c r="E18" s="778" t="s">
        <v>272</v>
      </c>
      <c r="F18" s="778">
        <v>1</v>
      </c>
      <c r="G18" s="792">
        <v>3030</v>
      </c>
      <c r="H18" s="792">
        <f>ROUND(G18*(1-VLOOKUP(K18,скидки!A:B,2,0)),2)</f>
        <v>3030</v>
      </c>
      <c r="I18" s="778" t="s">
        <v>368</v>
      </c>
      <c r="J18" s="918"/>
      <c r="K18" s="54" t="s">
        <v>1088</v>
      </c>
    </row>
    <row r="19" spans="1:11" s="55" customFormat="1" ht="28.5" customHeight="1">
      <c r="A19" s="103"/>
      <c r="B19" s="612">
        <f t="shared" si="0"/>
        <v>10</v>
      </c>
      <c r="C19" s="60" t="s">
        <v>1063</v>
      </c>
      <c r="D19" s="469" t="s">
        <v>563</v>
      </c>
      <c r="E19" s="778" t="s">
        <v>272</v>
      </c>
      <c r="F19" s="778">
        <v>1</v>
      </c>
      <c r="G19" s="792">
        <v>2700</v>
      </c>
      <c r="H19" s="792">
        <f>ROUND(G19*(1-VLOOKUP(K19,скидки!A:B,2,0)),2)</f>
        <v>2700</v>
      </c>
      <c r="I19" s="778" t="s">
        <v>368</v>
      </c>
      <c r="J19" s="918"/>
      <c r="K19" s="54" t="s">
        <v>1088</v>
      </c>
    </row>
    <row r="20" spans="1:11" s="55" customFormat="1" ht="28.5" customHeight="1">
      <c r="A20" s="386"/>
      <c r="B20" s="612">
        <f t="shared" si="0"/>
        <v>11</v>
      </c>
      <c r="C20" s="385" t="s">
        <v>920</v>
      </c>
      <c r="D20" s="780" t="s">
        <v>564</v>
      </c>
      <c r="E20" s="774" t="s">
        <v>272</v>
      </c>
      <c r="F20" s="774">
        <v>1</v>
      </c>
      <c r="G20" s="793">
        <v>3322.5</v>
      </c>
      <c r="H20" s="792">
        <f>ROUND(G20*(1-VLOOKUP(K20,скидки!A:B,2,0)),2)</f>
        <v>3322.5</v>
      </c>
      <c r="I20" s="774" t="s">
        <v>368</v>
      </c>
      <c r="J20" s="918"/>
      <c r="K20" s="54" t="s">
        <v>1088</v>
      </c>
    </row>
    <row r="21" spans="1:11" s="55" customFormat="1" ht="30.75" customHeight="1">
      <c r="A21" s="386"/>
      <c r="B21" s="612">
        <f t="shared" si="0"/>
        <v>12</v>
      </c>
      <c r="C21" s="60" t="s">
        <v>1758</v>
      </c>
      <c r="D21" s="780" t="s">
        <v>948</v>
      </c>
      <c r="E21" s="774" t="s">
        <v>272</v>
      </c>
      <c r="F21" s="774">
        <v>1</v>
      </c>
      <c r="G21" s="793">
        <v>2940</v>
      </c>
      <c r="H21" s="792">
        <f>ROUND(G21*(1-VLOOKUP(K21,скидки!A:B,2,0)),2)</f>
        <v>2940</v>
      </c>
      <c r="I21" s="774" t="s">
        <v>368</v>
      </c>
      <c r="J21" s="918"/>
      <c r="K21" s="54" t="s">
        <v>1088</v>
      </c>
    </row>
    <row r="22" spans="1:11" s="55" customFormat="1" ht="31.5" customHeight="1">
      <c r="A22" s="386"/>
      <c r="B22" s="612">
        <f t="shared" si="0"/>
        <v>13</v>
      </c>
      <c r="C22" s="385" t="s">
        <v>949</v>
      </c>
      <c r="D22" s="780" t="s">
        <v>950</v>
      </c>
      <c r="E22" s="774" t="s">
        <v>272</v>
      </c>
      <c r="F22" s="774">
        <v>1</v>
      </c>
      <c r="G22" s="793">
        <v>3937.5</v>
      </c>
      <c r="H22" s="792">
        <f>ROUND(G22*(1-VLOOKUP(K22,скидки!A:B,2,0)),2)</f>
        <v>3937.5</v>
      </c>
      <c r="I22" s="774" t="s">
        <v>368</v>
      </c>
      <c r="J22" s="918"/>
      <c r="K22" s="54" t="s">
        <v>1088</v>
      </c>
    </row>
    <row r="23" spans="1:11" ht="27.75" customHeight="1">
      <c r="B23" s="612">
        <f t="shared" si="0"/>
        <v>14</v>
      </c>
      <c r="C23" s="60" t="s">
        <v>1759</v>
      </c>
      <c r="D23" s="780" t="s">
        <v>951</v>
      </c>
      <c r="E23" s="774" t="s">
        <v>272</v>
      </c>
      <c r="F23" s="774">
        <v>1</v>
      </c>
      <c r="G23" s="793">
        <v>3120</v>
      </c>
      <c r="H23" s="792">
        <f>ROUND(G23*(1-VLOOKUP(K23,скидки!A:B,2,0)),2)</f>
        <v>3120</v>
      </c>
      <c r="I23" s="774" t="s">
        <v>368</v>
      </c>
      <c r="J23" s="918"/>
      <c r="K23" s="54" t="s">
        <v>1088</v>
      </c>
    </row>
    <row r="24" spans="1:11" s="55" customFormat="1" ht="31.5" customHeight="1">
      <c r="A24" s="386"/>
      <c r="B24" s="612">
        <f t="shared" si="0"/>
        <v>15</v>
      </c>
      <c r="C24" s="394" t="s">
        <v>921</v>
      </c>
      <c r="D24" s="469" t="s">
        <v>872</v>
      </c>
      <c r="E24" s="778" t="s">
        <v>272</v>
      </c>
      <c r="F24" s="778">
        <v>1</v>
      </c>
      <c r="G24" s="792">
        <v>2475</v>
      </c>
      <c r="H24" s="792">
        <f>ROUND(G24*(1-VLOOKUP(K24,скидки!A:B,2,0)),2)</f>
        <v>2475</v>
      </c>
      <c r="I24" s="778" t="s">
        <v>368</v>
      </c>
      <c r="J24" s="918"/>
      <c r="K24" s="54" t="s">
        <v>1089</v>
      </c>
    </row>
    <row r="25" spans="1:11" s="55" customFormat="1" ht="31.5" customHeight="1">
      <c r="A25" s="386"/>
      <c r="B25" s="612">
        <f t="shared" si="0"/>
        <v>16</v>
      </c>
      <c r="C25" s="394" t="s">
        <v>1760</v>
      </c>
      <c r="D25" s="780" t="s">
        <v>556</v>
      </c>
      <c r="E25" s="778" t="s">
        <v>272</v>
      </c>
      <c r="F25" s="778">
        <v>1</v>
      </c>
      <c r="G25" s="792">
        <v>1305</v>
      </c>
      <c r="H25" s="792">
        <f>ROUND(G25*(1-VLOOKUP(K25,скидки!A:B,2,0)),2)</f>
        <v>1305</v>
      </c>
      <c r="I25" s="778" t="s">
        <v>368</v>
      </c>
      <c r="J25" s="918"/>
      <c r="K25" s="54" t="s">
        <v>1089</v>
      </c>
    </row>
    <row r="26" spans="1:11" s="55" customFormat="1" ht="31.5" customHeight="1">
      <c r="A26" s="386"/>
      <c r="B26" s="612">
        <f t="shared" si="0"/>
        <v>17</v>
      </c>
      <c r="C26" s="394" t="s">
        <v>916</v>
      </c>
      <c r="D26" s="780" t="s">
        <v>556</v>
      </c>
      <c r="E26" s="778" t="s">
        <v>272</v>
      </c>
      <c r="F26" s="778">
        <v>1</v>
      </c>
      <c r="G26" s="792">
        <v>1357.5</v>
      </c>
      <c r="H26" s="792">
        <f>ROUND(G26*(1-VLOOKUP(K26,скидки!A:B,2,0)),2)</f>
        <v>1357.5</v>
      </c>
      <c r="I26" s="778" t="s">
        <v>368</v>
      </c>
      <c r="J26" s="918"/>
      <c r="K26" s="54" t="s">
        <v>1089</v>
      </c>
    </row>
    <row r="27" spans="1:11" s="55" customFormat="1" ht="31.5" customHeight="1">
      <c r="A27" s="386"/>
      <c r="B27" s="612">
        <f t="shared" si="0"/>
        <v>18</v>
      </c>
      <c r="C27" s="394" t="s">
        <v>1360</v>
      </c>
      <c r="D27" s="780" t="s">
        <v>913</v>
      </c>
      <c r="E27" s="778" t="s">
        <v>272</v>
      </c>
      <c r="F27" s="778">
        <v>1</v>
      </c>
      <c r="G27" s="47">
        <v>1755</v>
      </c>
      <c r="H27" s="47">
        <f>ROUND(G27*(1-VLOOKUP(K27,скидки!A:B,2,0)),2)</f>
        <v>1755</v>
      </c>
      <c r="I27" s="469" t="s">
        <v>368</v>
      </c>
      <c r="J27" s="918"/>
      <c r="K27" s="54" t="s">
        <v>1088</v>
      </c>
    </row>
    <row r="28" spans="1:11" s="55" customFormat="1" ht="31.5" customHeight="1">
      <c r="A28" s="386"/>
      <c r="B28" s="606">
        <f t="shared" si="0"/>
        <v>19</v>
      </c>
      <c r="C28" s="398" t="s">
        <v>952</v>
      </c>
      <c r="D28" s="780"/>
      <c r="E28" s="774" t="s">
        <v>272</v>
      </c>
      <c r="F28" s="774">
        <v>1</v>
      </c>
      <c r="G28" s="793">
        <v>1702.5</v>
      </c>
      <c r="H28" s="793">
        <f>ROUND(G28*(1-VLOOKUP(K28,скидки!A:B,2,0)),2)</f>
        <v>1702.5</v>
      </c>
      <c r="I28" s="774" t="s">
        <v>368</v>
      </c>
      <c r="J28" s="918"/>
      <c r="K28" s="54" t="s">
        <v>1088</v>
      </c>
    </row>
    <row r="29" spans="1:11" s="55" customFormat="1" ht="31.5" customHeight="1">
      <c r="A29" s="386"/>
      <c r="B29" s="606">
        <v>21</v>
      </c>
      <c r="C29" s="604" t="s">
        <v>1761</v>
      </c>
      <c r="D29" s="780"/>
      <c r="E29" s="774" t="s">
        <v>272</v>
      </c>
      <c r="F29" s="774">
        <v>1</v>
      </c>
      <c r="G29" s="793">
        <v>3030</v>
      </c>
      <c r="H29" s="793">
        <f>ROUND(G29*(1-VLOOKUP(K29,скидки!A:B,2,0)),2)</f>
        <v>3030</v>
      </c>
      <c r="I29" s="774" t="s">
        <v>368</v>
      </c>
      <c r="J29" s="918"/>
      <c r="K29" s="54" t="s">
        <v>1088</v>
      </c>
    </row>
    <row r="30" spans="1:11" s="55" customFormat="1" ht="31.5" customHeight="1" thickBot="1">
      <c r="A30" s="386"/>
      <c r="B30" s="606">
        <v>22</v>
      </c>
      <c r="C30" s="398" t="s">
        <v>1762</v>
      </c>
      <c r="D30" s="780"/>
      <c r="E30" s="780" t="s">
        <v>272</v>
      </c>
      <c r="F30" s="780">
        <v>1</v>
      </c>
      <c r="G30" s="658">
        <v>2550</v>
      </c>
      <c r="H30" s="658">
        <f>ROUND(G30*(1-VLOOKUP(K30,скидки!A:B,2,0)),2)</f>
        <v>2550</v>
      </c>
      <c r="I30" s="780" t="s">
        <v>368</v>
      </c>
      <c r="J30" s="387"/>
      <c r="K30" s="54" t="s">
        <v>1088</v>
      </c>
    </row>
    <row r="31" spans="1:11" s="55" customFormat="1" ht="31.5" customHeight="1" thickBot="1">
      <c r="A31" s="386"/>
      <c r="B31" s="903" t="s">
        <v>930</v>
      </c>
      <c r="C31" s="904"/>
      <c r="D31" s="904"/>
      <c r="E31" s="904"/>
      <c r="F31" s="904"/>
      <c r="G31" s="904"/>
      <c r="H31" s="904"/>
      <c r="I31" s="904"/>
      <c r="J31" s="905"/>
      <c r="K31" s="54" t="e">
        <v>#N/A</v>
      </c>
    </row>
    <row r="32" spans="1:11" s="55" customFormat="1" ht="31.5" customHeight="1">
      <c r="A32" s="386"/>
      <c r="B32" s="161">
        <v>23</v>
      </c>
      <c r="C32" s="24" t="s">
        <v>931</v>
      </c>
      <c r="D32" s="470"/>
      <c r="E32" s="775" t="s">
        <v>272</v>
      </c>
      <c r="F32" s="775">
        <v>1</v>
      </c>
      <c r="G32" s="790">
        <v>5625</v>
      </c>
      <c r="H32" s="790">
        <f>ROUND(G32*(1-VLOOKUP(K32,скидки!A:B,2,0)),2)</f>
        <v>5625</v>
      </c>
      <c r="I32" s="775" t="s">
        <v>368</v>
      </c>
      <c r="J32" s="918" t="s">
        <v>279</v>
      </c>
      <c r="K32" s="649" t="s">
        <v>1090</v>
      </c>
    </row>
    <row r="33" spans="1:11" s="55" customFormat="1" ht="31.5" customHeight="1">
      <c r="A33" s="386"/>
      <c r="B33" s="161">
        <v>24</v>
      </c>
      <c r="C33" s="24" t="s">
        <v>1693</v>
      </c>
      <c r="D33" s="470"/>
      <c r="E33" s="775" t="s">
        <v>272</v>
      </c>
      <c r="F33" s="775">
        <v>1</v>
      </c>
      <c r="G33" s="790">
        <v>7650</v>
      </c>
      <c r="H33" s="790">
        <f>ROUND(G33*(1-VLOOKUP(K33,скидки!A:B,2,0)),2)</f>
        <v>7650</v>
      </c>
      <c r="I33" s="775" t="s">
        <v>368</v>
      </c>
      <c r="J33" s="918"/>
      <c r="K33" s="649" t="s">
        <v>1090</v>
      </c>
    </row>
    <row r="34" spans="1:11" s="55" customFormat="1" ht="31.5" customHeight="1">
      <c r="A34" s="386"/>
      <c r="B34" s="612">
        <v>25</v>
      </c>
      <c r="C34" s="24" t="s">
        <v>935</v>
      </c>
      <c r="D34" s="469"/>
      <c r="E34" s="778" t="s">
        <v>272</v>
      </c>
      <c r="F34" s="778">
        <v>1</v>
      </c>
      <c r="G34" s="792">
        <v>9000</v>
      </c>
      <c r="H34" s="790">
        <f>ROUND(G34*(1-VLOOKUP(K34,скидки!A:B,2,0)),2)</f>
        <v>9000</v>
      </c>
      <c r="I34" s="778" t="s">
        <v>368</v>
      </c>
      <c r="J34" s="918"/>
      <c r="K34" s="54" t="s">
        <v>1090</v>
      </c>
    </row>
    <row r="35" spans="1:11" s="55" customFormat="1" ht="31.5" customHeight="1">
      <c r="A35" s="386"/>
      <c r="B35" s="612">
        <f t="shared" si="0"/>
        <v>26</v>
      </c>
      <c r="C35" s="24" t="s">
        <v>936</v>
      </c>
      <c r="D35" s="469"/>
      <c r="E35" s="778" t="s">
        <v>272</v>
      </c>
      <c r="F35" s="778">
        <v>1</v>
      </c>
      <c r="G35" s="792">
        <v>9300</v>
      </c>
      <c r="H35" s="790">
        <f>ROUND(G35*(1-VLOOKUP(K35,скидки!A:B,2,0)),2)</f>
        <v>9300</v>
      </c>
      <c r="I35" s="778" t="s">
        <v>368</v>
      </c>
      <c r="J35" s="918"/>
      <c r="K35" s="649" t="s">
        <v>1090</v>
      </c>
    </row>
    <row r="36" spans="1:11" s="580" customFormat="1" ht="31.5" customHeight="1" thickBot="1">
      <c r="A36" s="579"/>
      <c r="B36" s="612">
        <f t="shared" si="0"/>
        <v>27</v>
      </c>
      <c r="C36" s="24" t="s">
        <v>937</v>
      </c>
      <c r="D36" s="469"/>
      <c r="E36" s="778" t="s">
        <v>272</v>
      </c>
      <c r="F36" s="778">
        <v>1</v>
      </c>
      <c r="G36" s="792">
        <v>9600</v>
      </c>
      <c r="H36" s="792">
        <f>ROUND(G36*(1-VLOOKUP(K36,скидки!A:B,2,0)),2)</f>
        <v>9600</v>
      </c>
      <c r="I36" s="778" t="s">
        <v>368</v>
      </c>
      <c r="J36" s="918"/>
      <c r="K36" s="54" t="s">
        <v>1090</v>
      </c>
    </row>
    <row r="37" spans="1:11" s="580" customFormat="1" ht="31.5" customHeight="1" thickBot="1">
      <c r="A37" s="579"/>
      <c r="B37" s="612">
        <f t="shared" si="0"/>
        <v>28</v>
      </c>
      <c r="C37" s="24" t="s">
        <v>938</v>
      </c>
      <c r="D37" s="469"/>
      <c r="E37" s="778" t="s">
        <v>272</v>
      </c>
      <c r="F37" s="778">
        <v>1</v>
      </c>
      <c r="G37" s="792">
        <v>10050</v>
      </c>
      <c r="H37" s="792">
        <f>ROUND(G37*(1-VLOOKUP(K37,скидки!A:B,2,0)),2)</f>
        <v>10050</v>
      </c>
      <c r="I37" s="778" t="s">
        <v>368</v>
      </c>
      <c r="J37" s="918"/>
      <c r="K37" s="799" t="s">
        <v>1090</v>
      </c>
    </row>
    <row r="38" spans="1:11" s="55" customFormat="1" ht="31.5" customHeight="1">
      <c r="A38" s="386"/>
      <c r="B38" s="161">
        <f t="shared" si="0"/>
        <v>29</v>
      </c>
      <c r="C38" s="22" t="s">
        <v>939</v>
      </c>
      <c r="D38" s="470"/>
      <c r="E38" s="775" t="s">
        <v>272</v>
      </c>
      <c r="F38" s="775">
        <v>1</v>
      </c>
      <c r="G38" s="790">
        <v>10350</v>
      </c>
      <c r="H38" s="790">
        <f>ROUND(G38*(1-VLOOKUP(K38,скидки!A:B,2,0)),2)</f>
        <v>10350</v>
      </c>
      <c r="I38" s="775" t="s">
        <v>368</v>
      </c>
      <c r="J38" s="918"/>
      <c r="K38" s="800" t="s">
        <v>1090</v>
      </c>
    </row>
    <row r="39" spans="1:11" ht="38.25" customHeight="1">
      <c r="B39" s="612">
        <f t="shared" si="0"/>
        <v>30</v>
      </c>
      <c r="C39" s="24" t="s">
        <v>953</v>
      </c>
      <c r="D39" s="469"/>
      <c r="E39" s="778" t="s">
        <v>272</v>
      </c>
      <c r="F39" s="778">
        <v>1</v>
      </c>
      <c r="G39" s="792">
        <v>12375</v>
      </c>
      <c r="H39" s="790">
        <f>ROUND(G39*(1-VLOOKUP(K39,скидки!A:B,2,0)),2)</f>
        <v>12375</v>
      </c>
      <c r="I39" s="778" t="s">
        <v>368</v>
      </c>
      <c r="J39" s="918"/>
      <c r="K39" s="649" t="s">
        <v>1090</v>
      </c>
    </row>
    <row r="40" spans="1:11" s="55" customFormat="1" ht="31.5" customHeight="1">
      <c r="A40" s="386"/>
      <c r="B40" s="612">
        <f t="shared" si="0"/>
        <v>31</v>
      </c>
      <c r="C40" s="24" t="s">
        <v>954</v>
      </c>
      <c r="D40" s="469"/>
      <c r="E40" s="778" t="s">
        <v>272</v>
      </c>
      <c r="F40" s="778">
        <v>1</v>
      </c>
      <c r="G40" s="792">
        <v>12450</v>
      </c>
      <c r="H40" s="790">
        <f>ROUND(G40*(1-VLOOKUP(K40,скидки!A:B,2,0)),2)</f>
        <v>12450</v>
      </c>
      <c r="I40" s="778" t="s">
        <v>368</v>
      </c>
      <c r="J40" s="918"/>
      <c r="K40" s="649" t="s">
        <v>1090</v>
      </c>
    </row>
    <row r="41" spans="1:11" s="55" customFormat="1" ht="31.5" customHeight="1">
      <c r="A41" s="386"/>
      <c r="B41" s="612">
        <f t="shared" si="0"/>
        <v>32</v>
      </c>
      <c r="C41" s="24" t="s">
        <v>955</v>
      </c>
      <c r="D41" s="469"/>
      <c r="E41" s="778" t="s">
        <v>272</v>
      </c>
      <c r="F41" s="778">
        <v>1</v>
      </c>
      <c r="G41" s="792">
        <v>12622.5</v>
      </c>
      <c r="H41" s="790">
        <f>ROUND(G41*(1-VLOOKUP(K41,скидки!A:B,2,0)),2)</f>
        <v>12622.5</v>
      </c>
      <c r="I41" s="778" t="s">
        <v>368</v>
      </c>
      <c r="J41" s="918"/>
      <c r="K41" s="649" t="s">
        <v>1090</v>
      </c>
    </row>
    <row r="42" spans="1:11" s="55" customFormat="1" ht="31.5" customHeight="1">
      <c r="A42" s="386"/>
      <c r="B42" s="612">
        <f t="shared" si="0"/>
        <v>33</v>
      </c>
      <c r="C42" s="24" t="s">
        <v>956</v>
      </c>
      <c r="D42" s="469"/>
      <c r="E42" s="778" t="s">
        <v>272</v>
      </c>
      <c r="F42" s="778">
        <v>1</v>
      </c>
      <c r="G42" s="792">
        <v>12750</v>
      </c>
      <c r="H42" s="790">
        <f>ROUND(G42*(1-VLOOKUP(K42,скидки!A:B,2,0)),2)</f>
        <v>12750</v>
      </c>
      <c r="I42" s="778" t="s">
        <v>368</v>
      </c>
      <c r="J42" s="918"/>
      <c r="K42" s="649" t="s">
        <v>1090</v>
      </c>
    </row>
    <row r="43" spans="1:11" s="55" customFormat="1" ht="31.5" customHeight="1" thickBot="1">
      <c r="A43" s="386"/>
      <c r="B43" s="301">
        <f t="shared" si="0"/>
        <v>34</v>
      </c>
      <c r="C43" s="508" t="s">
        <v>957</v>
      </c>
      <c r="D43" s="223"/>
      <c r="E43" s="610" t="s">
        <v>272</v>
      </c>
      <c r="F43" s="610">
        <v>1</v>
      </c>
      <c r="G43" s="80">
        <v>13020</v>
      </c>
      <c r="H43" s="622">
        <f>ROUND(G43*(1-VLOOKUP(K43,скидки!A:B,2,0)),2)</f>
        <v>13020</v>
      </c>
      <c r="I43" s="610" t="s">
        <v>368</v>
      </c>
      <c r="J43" s="919"/>
      <c r="K43" s="649" t="s">
        <v>1090</v>
      </c>
    </row>
    <row r="44" spans="1:11" s="55" customFormat="1" ht="31.5" customHeight="1" thickBot="1">
      <c r="A44" s="386"/>
      <c r="B44" s="903" t="s">
        <v>932</v>
      </c>
      <c r="C44" s="904"/>
      <c r="D44" s="904"/>
      <c r="E44" s="904"/>
      <c r="F44" s="904"/>
      <c r="G44" s="904"/>
      <c r="H44" s="904"/>
      <c r="I44" s="904"/>
      <c r="J44" s="905"/>
      <c r="K44" s="54" t="e">
        <v>#N/A</v>
      </c>
    </row>
    <row r="45" spans="1:11" s="55" customFormat="1" ht="31.5" customHeight="1">
      <c r="A45" s="386"/>
      <c r="B45" s="611">
        <f>B43+1</f>
        <v>35</v>
      </c>
      <c r="C45" s="473" t="s">
        <v>1207</v>
      </c>
      <c r="D45" s="473"/>
      <c r="E45" s="423" t="s">
        <v>272</v>
      </c>
      <c r="F45" s="709">
        <v>1</v>
      </c>
      <c r="G45" s="709">
        <v>2612.39</v>
      </c>
      <c r="H45" s="472">
        <f>ROUND(G45*(1-VLOOKUP(K45,скидки!A:B,2,0)),2)</f>
        <v>2612.39</v>
      </c>
      <c r="I45" s="472" t="s">
        <v>368</v>
      </c>
      <c r="J45" s="1019" t="s">
        <v>279</v>
      </c>
      <c r="K45" s="54" t="s">
        <v>1088</v>
      </c>
    </row>
    <row r="46" spans="1:11" s="55" customFormat="1" ht="31.5" customHeight="1">
      <c r="A46" s="386"/>
      <c r="B46" s="612">
        <f>B45+1</f>
        <v>36</v>
      </c>
      <c r="C46" s="24" t="s">
        <v>1828</v>
      </c>
      <c r="D46" s="469"/>
      <c r="E46" s="778" t="s">
        <v>272</v>
      </c>
      <c r="F46" s="778">
        <v>1</v>
      </c>
      <c r="G46" s="792">
        <v>2612.39</v>
      </c>
      <c r="H46" s="792">
        <f>ROUND(G46*(1-VLOOKUP(K46,скидки!A:B,2,0)),2)</f>
        <v>2612.39</v>
      </c>
      <c r="I46" s="778" t="s">
        <v>368</v>
      </c>
      <c r="J46" s="932"/>
      <c r="K46" s="54" t="s">
        <v>1088</v>
      </c>
    </row>
    <row r="47" spans="1:11" s="55" customFormat="1" ht="31.5" customHeight="1">
      <c r="A47" s="386"/>
      <c r="B47" s="612">
        <f t="shared" ref="B47:B48" si="1">B46+1</f>
        <v>37</v>
      </c>
      <c r="C47" s="24" t="s">
        <v>1680</v>
      </c>
      <c r="D47" s="469"/>
      <c r="E47" s="778" t="s">
        <v>272</v>
      </c>
      <c r="F47" s="469">
        <v>1</v>
      </c>
      <c r="G47" s="47">
        <v>2743.47</v>
      </c>
      <c r="H47" s="47">
        <f>ROUND(G47*(1-VLOOKUP(K47,скидки!A:B,2,0)),2)</f>
        <v>2743.47</v>
      </c>
      <c r="I47" s="469" t="s">
        <v>368</v>
      </c>
      <c r="J47" s="932"/>
      <c r="K47" s="54" t="s">
        <v>1088</v>
      </c>
    </row>
    <row r="48" spans="1:11" s="55" customFormat="1" ht="31.5" customHeight="1">
      <c r="A48" s="386"/>
      <c r="B48" s="612">
        <f t="shared" si="1"/>
        <v>38</v>
      </c>
      <c r="C48" s="24" t="s">
        <v>1827</v>
      </c>
      <c r="D48" s="469"/>
      <c r="E48" s="778" t="s">
        <v>272</v>
      </c>
      <c r="F48" s="778">
        <v>1</v>
      </c>
      <c r="G48" s="792">
        <v>2743.47</v>
      </c>
      <c r="H48" s="792">
        <f>ROUND(G48*(1-VLOOKUP(K48,скидки!A:B,2,0)),2)</f>
        <v>2743.47</v>
      </c>
      <c r="I48" s="778" t="s">
        <v>368</v>
      </c>
      <c r="J48" s="932"/>
      <c r="K48" s="54" t="s">
        <v>1088</v>
      </c>
    </row>
    <row r="49" spans="1:11" s="55" customFormat="1" ht="31.5" customHeight="1">
      <c r="A49" s="386"/>
      <c r="B49" s="612">
        <f t="shared" ref="B49:B53" si="2">B48+1</f>
        <v>39</v>
      </c>
      <c r="C49" s="24" t="s">
        <v>933</v>
      </c>
      <c r="D49" s="469"/>
      <c r="E49" s="778" t="s">
        <v>272</v>
      </c>
      <c r="F49" s="778">
        <v>1</v>
      </c>
      <c r="G49" s="792">
        <v>3300.02</v>
      </c>
      <c r="H49" s="792">
        <f>ROUND(G49*(1-VLOOKUP(K49,скидки!A:B,2,0)),2)</f>
        <v>3300.02</v>
      </c>
      <c r="I49" s="778" t="s">
        <v>368</v>
      </c>
      <c r="J49" s="932"/>
      <c r="K49" s="54" t="s">
        <v>1088</v>
      </c>
    </row>
    <row r="50" spans="1:11" s="55" customFormat="1" ht="31.5" customHeight="1">
      <c r="A50" s="386"/>
      <c r="B50" s="612">
        <f t="shared" si="2"/>
        <v>40</v>
      </c>
      <c r="C50" s="24" t="s">
        <v>1826</v>
      </c>
      <c r="D50" s="469"/>
      <c r="E50" s="778" t="s">
        <v>272</v>
      </c>
      <c r="F50" s="778">
        <v>1</v>
      </c>
      <c r="G50" s="792">
        <v>3404.97</v>
      </c>
      <c r="H50" s="792">
        <f>ROUND(G50*(1-VLOOKUP(K50,скидки!A:B,2,0)),2)</f>
        <v>3404.97</v>
      </c>
      <c r="I50" s="778" t="s">
        <v>368</v>
      </c>
      <c r="J50" s="932"/>
      <c r="K50" s="54" t="s">
        <v>1088</v>
      </c>
    </row>
    <row r="51" spans="1:11" s="55" customFormat="1" ht="31.5" customHeight="1">
      <c r="A51" s="386"/>
      <c r="B51" s="612">
        <f t="shared" si="2"/>
        <v>41</v>
      </c>
      <c r="C51" s="24" t="s">
        <v>934</v>
      </c>
      <c r="D51" s="469"/>
      <c r="E51" s="778" t="s">
        <v>272</v>
      </c>
      <c r="F51" s="778">
        <v>1</v>
      </c>
      <c r="G51" s="792">
        <v>3524.99</v>
      </c>
      <c r="H51" s="792">
        <f>ROUND(G51*(1-VLOOKUP(K51,скидки!A:B,2,0)),2)</f>
        <v>3524.99</v>
      </c>
      <c r="I51" s="778" t="s">
        <v>368</v>
      </c>
      <c r="J51" s="932"/>
      <c r="K51" s="54" t="s">
        <v>1088</v>
      </c>
    </row>
    <row r="52" spans="1:11" s="55" customFormat="1" ht="31.5" customHeight="1">
      <c r="A52" s="386"/>
      <c r="B52" s="612">
        <f t="shared" si="2"/>
        <v>42</v>
      </c>
      <c r="C52" s="24" t="s">
        <v>1208</v>
      </c>
      <c r="D52" s="780"/>
      <c r="E52" s="778" t="s">
        <v>272</v>
      </c>
      <c r="F52" s="778">
        <v>1</v>
      </c>
      <c r="G52" s="793">
        <v>4393.5</v>
      </c>
      <c r="H52" s="792">
        <f>ROUND(G52*(1-VLOOKUP(K52,скидки!A:B,2,0)),2)</f>
        <v>4393.5</v>
      </c>
      <c r="I52" s="778" t="s">
        <v>368</v>
      </c>
      <c r="J52" s="932"/>
      <c r="K52" s="54" t="s">
        <v>1088</v>
      </c>
    </row>
    <row r="53" spans="1:11" s="55" customFormat="1" ht="31.5" customHeight="1" thickBot="1">
      <c r="A53" s="386"/>
      <c r="B53" s="612">
        <f t="shared" si="2"/>
        <v>43</v>
      </c>
      <c r="C53" s="508" t="s">
        <v>1825</v>
      </c>
      <c r="D53" s="223"/>
      <c r="E53" s="610" t="s">
        <v>272</v>
      </c>
      <c r="F53" s="610">
        <v>1</v>
      </c>
      <c r="G53" s="80">
        <v>2113.4699999999998</v>
      </c>
      <c r="H53" s="80">
        <f>ROUND(G53*(1-VLOOKUP(K53,скидки!A:B,2,0)),2)</f>
        <v>2113.4699999999998</v>
      </c>
      <c r="I53" s="610" t="s">
        <v>368</v>
      </c>
      <c r="J53" s="1020"/>
      <c r="K53" s="54" t="s">
        <v>1089</v>
      </c>
    </row>
    <row r="54" spans="1:11" s="55" customFormat="1" ht="23.25" customHeight="1" thickBot="1">
      <c r="A54" s="104" t="s">
        <v>657</v>
      </c>
      <c r="B54" s="903" t="s">
        <v>944</v>
      </c>
      <c r="C54" s="904"/>
      <c r="D54" s="904"/>
      <c r="E54" s="904"/>
      <c r="F54" s="904"/>
      <c r="G54" s="904"/>
      <c r="H54" s="904"/>
      <c r="I54" s="904"/>
      <c r="J54" s="905"/>
      <c r="K54" s="54" t="e">
        <v>#N/A</v>
      </c>
    </row>
    <row r="55" spans="1:11" s="55" customFormat="1" ht="12.95" customHeight="1">
      <c r="A55" s="104" t="s">
        <v>658</v>
      </c>
      <c r="B55" s="611">
        <f>B53+1</f>
        <v>44</v>
      </c>
      <c r="C55" s="473" t="s">
        <v>1829</v>
      </c>
      <c r="D55" s="533" t="s">
        <v>940</v>
      </c>
      <c r="E55" s="709" t="s">
        <v>272</v>
      </c>
      <c r="F55" s="709">
        <v>1</v>
      </c>
      <c r="G55" s="472">
        <v>138.24</v>
      </c>
      <c r="H55" s="472">
        <f>ROUND(G55*(1-VLOOKUP(K55,скидки!A:B,2,0)),2)</f>
        <v>138.24</v>
      </c>
      <c r="I55" s="709" t="s">
        <v>368</v>
      </c>
      <c r="J55" s="507"/>
      <c r="K55" s="54" t="s">
        <v>943</v>
      </c>
    </row>
    <row r="56" spans="1:11" s="55" customFormat="1" ht="12.95" customHeight="1">
      <c r="A56" s="104" t="s">
        <v>659</v>
      </c>
      <c r="B56" s="612">
        <f>B55+1</f>
        <v>45</v>
      </c>
      <c r="C56" s="24" t="s">
        <v>1830</v>
      </c>
      <c r="D56" s="400" t="s">
        <v>941</v>
      </c>
      <c r="E56" s="778" t="s">
        <v>272</v>
      </c>
      <c r="F56" s="778">
        <v>1</v>
      </c>
      <c r="G56" s="792">
        <v>151.56</v>
      </c>
      <c r="H56" s="790">
        <f>ROUND(G56*(1-VLOOKUP(K56,скидки!A:B,2,0)),2)</f>
        <v>151.56</v>
      </c>
      <c r="I56" s="778" t="s">
        <v>368</v>
      </c>
      <c r="J56" s="387" t="s">
        <v>279</v>
      </c>
      <c r="K56" s="54" t="s">
        <v>943</v>
      </c>
    </row>
    <row r="57" spans="1:11" s="55" customFormat="1" ht="12.95" customHeight="1" thickBot="1">
      <c r="A57" s="104" t="s">
        <v>660</v>
      </c>
      <c r="B57" s="612">
        <f t="shared" ref="B57" si="3">B56+1</f>
        <v>46</v>
      </c>
      <c r="C57" s="399" t="s">
        <v>1831</v>
      </c>
      <c r="D57" s="401" t="s">
        <v>942</v>
      </c>
      <c r="E57" s="774" t="s">
        <v>272</v>
      </c>
      <c r="F57" s="774">
        <v>1</v>
      </c>
      <c r="G57" s="793">
        <v>108.24</v>
      </c>
      <c r="H57" s="370">
        <f>ROUND(G57*(1-VLOOKUP(K57,скидки!A:B,2,0)),2)</f>
        <v>108.24</v>
      </c>
      <c r="I57" s="774" t="s">
        <v>368</v>
      </c>
      <c r="J57" s="387"/>
      <c r="K57" s="54" t="s">
        <v>943</v>
      </c>
    </row>
    <row r="58" spans="1:11" s="55" customFormat="1" ht="18" customHeight="1" thickBot="1">
      <c r="A58" s="71"/>
      <c r="B58" s="903" t="s">
        <v>479</v>
      </c>
      <c r="C58" s="904"/>
      <c r="D58" s="904"/>
      <c r="E58" s="904"/>
      <c r="F58" s="904"/>
      <c r="G58" s="904"/>
      <c r="H58" s="904"/>
      <c r="I58" s="904"/>
      <c r="J58" s="905"/>
      <c r="K58" s="54" t="e">
        <v>#N/A</v>
      </c>
    </row>
    <row r="59" spans="1:11" s="55" customFormat="1" ht="15.75" customHeight="1" thickBot="1">
      <c r="A59" s="71"/>
      <c r="B59" s="958" t="s">
        <v>1367</v>
      </c>
      <c r="C59" s="959"/>
      <c r="D59" s="959"/>
      <c r="E59" s="959"/>
      <c r="F59" s="959"/>
      <c r="G59" s="959"/>
      <c r="H59" s="959"/>
      <c r="I59" s="959"/>
      <c r="J59" s="960"/>
      <c r="K59" s="54" t="e">
        <v>#N/A</v>
      </c>
    </row>
    <row r="60" spans="1:11" ht="14.25">
      <c r="B60" s="802">
        <f>B57+1</f>
        <v>47</v>
      </c>
      <c r="C60" s="268" t="s">
        <v>281</v>
      </c>
      <c r="D60" s="268"/>
      <c r="E60" s="775" t="s">
        <v>272</v>
      </c>
      <c r="F60" s="775">
        <v>36</v>
      </c>
      <c r="G60" s="63">
        <v>37.049999999999997</v>
      </c>
      <c r="H60" s="63">
        <f>ROUND(G60*(1-VLOOKUP(K60,скидки!A:B,2,0)),2)</f>
        <v>37.049999999999997</v>
      </c>
      <c r="I60" s="470" t="s">
        <v>368</v>
      </c>
      <c r="J60" s="1030" t="s">
        <v>279</v>
      </c>
      <c r="K60" s="702" t="s">
        <v>1091</v>
      </c>
    </row>
    <row r="61" spans="1:11" s="537" customFormat="1" ht="14.25">
      <c r="A61" s="70"/>
      <c r="B61" s="803">
        <f>B60+1</f>
        <v>48</v>
      </c>
      <c r="C61" s="34" t="s">
        <v>1365</v>
      </c>
      <c r="D61" s="778">
        <v>6234048</v>
      </c>
      <c r="E61" s="778" t="s">
        <v>272</v>
      </c>
      <c r="F61" s="778">
        <v>36</v>
      </c>
      <c r="G61" s="62">
        <v>77.180000000000007</v>
      </c>
      <c r="H61" s="62">
        <f>ROUND(G61*(1-VLOOKUP(K61,скидки!A:B,2,0)),2)</f>
        <v>77.180000000000007</v>
      </c>
      <c r="I61" s="469" t="s">
        <v>368</v>
      </c>
      <c r="J61" s="1031"/>
      <c r="K61" s="702" t="s">
        <v>1754</v>
      </c>
    </row>
    <row r="62" spans="1:11" s="537" customFormat="1" ht="14.25">
      <c r="A62" s="70"/>
      <c r="B62" s="803">
        <f t="shared" ref="B62:B63" si="4">B61+1</f>
        <v>49</v>
      </c>
      <c r="C62" s="34" t="s">
        <v>1366</v>
      </c>
      <c r="D62" s="778"/>
      <c r="E62" s="778" t="s">
        <v>272</v>
      </c>
      <c r="F62" s="778">
        <v>36</v>
      </c>
      <c r="G62" s="62">
        <v>23.4</v>
      </c>
      <c r="H62" s="62">
        <f>ROUND(G62*(1-VLOOKUP(K62,скидки!A:B,2,0)),2)</f>
        <v>23.4</v>
      </c>
      <c r="I62" s="469" t="s">
        <v>368</v>
      </c>
      <c r="J62" s="1031"/>
      <c r="K62" s="702" t="s">
        <v>1091</v>
      </c>
    </row>
    <row r="63" spans="1:11" s="537" customFormat="1" ht="15" thickBot="1">
      <c r="A63" s="70"/>
      <c r="B63" s="803">
        <f t="shared" si="4"/>
        <v>50</v>
      </c>
      <c r="C63" s="35" t="s">
        <v>1368</v>
      </c>
      <c r="D63" s="774"/>
      <c r="E63" s="774" t="s">
        <v>272</v>
      </c>
      <c r="F63" s="774">
        <v>10</v>
      </c>
      <c r="G63" s="64">
        <v>12.74</v>
      </c>
      <c r="H63" s="64">
        <f>ROUND(G63*(1-VLOOKUP(K63,скидки!A:B,2,0)),2)</f>
        <v>12.74</v>
      </c>
      <c r="I63" s="780" t="s">
        <v>368</v>
      </c>
      <c r="J63" s="1032"/>
      <c r="K63" s="702" t="s">
        <v>1091</v>
      </c>
    </row>
    <row r="64" spans="1:11" ht="24" customHeight="1" thickBot="1">
      <c r="B64" s="958" t="s">
        <v>481</v>
      </c>
      <c r="C64" s="959"/>
      <c r="D64" s="959"/>
      <c r="E64" s="959"/>
      <c r="F64" s="959"/>
      <c r="G64" s="959"/>
      <c r="H64" s="959"/>
      <c r="I64" s="959"/>
      <c r="J64" s="960"/>
      <c r="K64" s="54" t="e">
        <v>#N/A</v>
      </c>
    </row>
    <row r="65" spans="1:11" ht="15" thickBot="1">
      <c r="B65" s="160">
        <v>51</v>
      </c>
      <c r="C65" s="34" t="s">
        <v>1520</v>
      </c>
      <c r="D65" s="90" t="s">
        <v>682</v>
      </c>
      <c r="E65" s="778" t="s">
        <v>272</v>
      </c>
      <c r="F65" s="778">
        <v>6</v>
      </c>
      <c r="G65" s="62">
        <v>207.92</v>
      </c>
      <c r="H65" s="62">
        <f>ROUND(G65*(1-VLOOKUP(K65,скидки!A:B,2,0)),2)</f>
        <v>207.92</v>
      </c>
      <c r="I65" s="469" t="s">
        <v>368</v>
      </c>
      <c r="J65" s="804"/>
      <c r="K65" s="649" t="s">
        <v>1091</v>
      </c>
    </row>
    <row r="66" spans="1:11" ht="25.5" customHeight="1" thickBot="1">
      <c r="B66" s="958" t="s">
        <v>1369</v>
      </c>
      <c r="C66" s="959"/>
      <c r="D66" s="959"/>
      <c r="E66" s="959"/>
      <c r="F66" s="959"/>
      <c r="G66" s="959"/>
      <c r="H66" s="959"/>
      <c r="I66" s="959"/>
      <c r="J66" s="960"/>
    </row>
    <row r="67" spans="1:11">
      <c r="B67" s="612">
        <f>B65+1</f>
        <v>52</v>
      </c>
      <c r="C67" s="24" t="s">
        <v>1379</v>
      </c>
      <c r="D67" s="400"/>
      <c r="E67" s="778" t="s">
        <v>1370</v>
      </c>
      <c r="F67" s="778">
        <v>1</v>
      </c>
      <c r="G67" s="792">
        <v>1143.75</v>
      </c>
      <c r="H67" s="792">
        <f>ROUND(G67*(1-VLOOKUP(K67,скидки!A:B,2,0)),2)</f>
        <v>1143.75</v>
      </c>
      <c r="I67" s="778" t="s">
        <v>368</v>
      </c>
      <c r="J67" s="1021" t="s">
        <v>279</v>
      </c>
      <c r="K67" s="537" t="s">
        <v>1371</v>
      </c>
    </row>
    <row r="68" spans="1:11" ht="24">
      <c r="B68" s="612">
        <f>B67+1</f>
        <v>53</v>
      </c>
      <c r="C68" s="24" t="s">
        <v>1372</v>
      </c>
      <c r="D68" s="90" t="s">
        <v>1373</v>
      </c>
      <c r="E68" s="778" t="s">
        <v>626</v>
      </c>
      <c r="F68" s="778">
        <v>1</v>
      </c>
      <c r="G68" s="792">
        <v>727</v>
      </c>
      <c r="H68" s="792">
        <f>ROUND(G68*(1-VLOOKUP(K68,скидки!A:B,2,0)),2)</f>
        <v>727</v>
      </c>
      <c r="I68" s="778" t="s">
        <v>368</v>
      </c>
      <c r="J68" s="994"/>
      <c r="K68" t="s">
        <v>1374</v>
      </c>
    </row>
    <row r="69" spans="1:11" ht="24">
      <c r="B69" s="612">
        <f t="shared" ref="B69:B72" si="5">B68+1</f>
        <v>54</v>
      </c>
      <c r="C69" s="24" t="s">
        <v>1763</v>
      </c>
      <c r="D69" s="400"/>
      <c r="E69" s="778" t="s">
        <v>1370</v>
      </c>
      <c r="F69" s="778">
        <v>1</v>
      </c>
      <c r="G69" s="792">
        <v>1044.53</v>
      </c>
      <c r="H69" s="792">
        <f>ROUND(G69*(1-VLOOKUP(K69,скидки!A:B,2,0)),2)</f>
        <v>1044.53</v>
      </c>
      <c r="I69" s="778" t="s">
        <v>368</v>
      </c>
      <c r="J69" s="994"/>
      <c r="K69" t="s">
        <v>1375</v>
      </c>
    </row>
    <row r="70" spans="1:11" s="537" customFormat="1" ht="23.25" customHeight="1">
      <c r="A70" s="70"/>
      <c r="B70" s="612">
        <f t="shared" si="5"/>
        <v>55</v>
      </c>
      <c r="C70" s="24" t="s">
        <v>1764</v>
      </c>
      <c r="D70" s="400"/>
      <c r="E70" s="778" t="s">
        <v>626</v>
      </c>
      <c r="F70" s="469">
        <v>1</v>
      </c>
      <c r="G70" s="47">
        <v>1826.55</v>
      </c>
      <c r="H70" s="47">
        <f>ROUND(G70*(1-VLOOKUP(K70,скидки!A:B,2,0)),2)</f>
        <v>1826.55</v>
      </c>
      <c r="I70" s="469" t="s">
        <v>368</v>
      </c>
      <c r="J70" s="994"/>
      <c r="K70" s="537" t="s">
        <v>1377</v>
      </c>
    </row>
    <row r="71" spans="1:11" ht="21" customHeight="1">
      <c r="B71" s="612">
        <f t="shared" si="5"/>
        <v>56</v>
      </c>
      <c r="C71" s="24" t="s">
        <v>1376</v>
      </c>
      <c r="D71" s="400"/>
      <c r="E71" s="778" t="s">
        <v>626</v>
      </c>
      <c r="F71" s="778">
        <v>1</v>
      </c>
      <c r="G71" s="792">
        <v>1624.23</v>
      </c>
      <c r="H71" s="792">
        <f>ROUND(G71*(1-VLOOKUP(K71,скидки!A:B,2,0)),2)</f>
        <v>1624.23</v>
      </c>
      <c r="I71" s="778" t="s">
        <v>368</v>
      </c>
      <c r="J71" s="994"/>
      <c r="K71" t="s">
        <v>1377</v>
      </c>
    </row>
    <row r="72" spans="1:11" ht="19.5" customHeight="1" thickBot="1">
      <c r="B72" s="301">
        <f t="shared" si="5"/>
        <v>57</v>
      </c>
      <c r="C72" s="508" t="s">
        <v>1463</v>
      </c>
      <c r="D72" s="805"/>
      <c r="E72" s="610" t="s">
        <v>272</v>
      </c>
      <c r="F72" s="610">
        <v>1</v>
      </c>
      <c r="G72" s="80">
        <v>139.75</v>
      </c>
      <c r="H72" s="80">
        <f>ROUND(G72*(1-VLOOKUP(K72,скидки!A:B,2,0)),2)</f>
        <v>139.75</v>
      </c>
      <c r="I72" s="610" t="s">
        <v>368</v>
      </c>
      <c r="J72" s="1022"/>
      <c r="K72" t="s">
        <v>1464</v>
      </c>
    </row>
    <row r="73" spans="1:11">
      <c r="B73" s="775"/>
      <c r="C73" s="22"/>
      <c r="D73" s="801"/>
      <c r="E73" s="775"/>
      <c r="F73" s="775"/>
      <c r="G73" s="790"/>
      <c r="H73" s="790"/>
      <c r="I73" s="775"/>
      <c r="J73" s="98"/>
    </row>
    <row r="74" spans="1:11">
      <c r="G74"/>
      <c r="H74"/>
    </row>
    <row r="75" spans="1:11">
      <c r="G75"/>
      <c r="H75"/>
    </row>
    <row r="76" spans="1:11">
      <c r="G76"/>
      <c r="H76"/>
    </row>
    <row r="77" spans="1:11">
      <c r="G77"/>
      <c r="H77"/>
    </row>
    <row r="78" spans="1:11">
      <c r="G78"/>
      <c r="H78"/>
    </row>
    <row r="79" spans="1:11">
      <c r="G79"/>
      <c r="H79"/>
    </row>
    <row r="80" spans="1:11">
      <c r="G80"/>
      <c r="H80"/>
    </row>
    <row r="81" spans="7:8">
      <c r="G81"/>
      <c r="H81"/>
    </row>
    <row r="82" spans="7:8">
      <c r="G82"/>
      <c r="H82"/>
    </row>
    <row r="83" spans="7:8">
      <c r="G83"/>
      <c r="H83"/>
    </row>
    <row r="84" spans="7:8">
      <c r="G84"/>
      <c r="H84"/>
    </row>
  </sheetData>
  <autoFilter ref="A9:K73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21">
    <mergeCell ref="J67:J72"/>
    <mergeCell ref="D5:J5"/>
    <mergeCell ref="B6:J6"/>
    <mergeCell ref="B7:J7"/>
    <mergeCell ref="B9:J9"/>
    <mergeCell ref="B1:C5"/>
    <mergeCell ref="D1:J1"/>
    <mergeCell ref="D2:J2"/>
    <mergeCell ref="D3:J3"/>
    <mergeCell ref="D4:J4"/>
    <mergeCell ref="B66:J66"/>
    <mergeCell ref="J10:J29"/>
    <mergeCell ref="B64:J64"/>
    <mergeCell ref="B31:J31"/>
    <mergeCell ref="B44:J44"/>
    <mergeCell ref="J60:J63"/>
    <mergeCell ref="B54:J54"/>
    <mergeCell ref="B58:J58"/>
    <mergeCell ref="B59:J59"/>
    <mergeCell ref="J32:J43"/>
    <mergeCell ref="J45:J53"/>
  </mergeCells>
  <phoneticPr fontId="0" type="noConversion"/>
  <pageMargins left="0.39370078740157483" right="0.39370078740157483" top="0.59055118110236227" bottom="0.39370078740157483" header="0.19685039370078741" footer="0.31496062992125984"/>
  <pageSetup paperSize="9" scale="81" fitToHeight="2" orientation="portrait" r:id="rId1"/>
  <headerFooter alignWithMargins="0">
    <oddFooter>&amp;C&amp;12&amp;P</oddFooter>
  </headerFooter>
  <rowBreaks count="2" manualBreakCount="2">
    <brk id="35" min="1" max="9" man="1"/>
    <brk id="65" min="1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5">
    <tabColor rgb="FF6893C6"/>
  </sheetPr>
  <dimension ref="A1:J116"/>
  <sheetViews>
    <sheetView view="pageBreakPreview" zoomScaleNormal="100" zoomScaleSheetLayoutView="100" workbookViewId="0">
      <pane ySplit="8" topLeftCell="A9" activePane="bottomLeft" state="frozen"/>
      <selection pane="bottomLeft" activeCell="J1" sqref="J1:J1048576"/>
    </sheetView>
  </sheetViews>
  <sheetFormatPr defaultRowHeight="12.75"/>
  <cols>
    <col min="1" max="1" width="5.140625" style="1" customWidth="1"/>
    <col min="2" max="2" width="53" style="25" customWidth="1"/>
    <col min="3" max="3" width="20.28515625" style="25" customWidth="1"/>
    <col min="4" max="4" width="11.5703125" style="1" customWidth="1"/>
    <col min="5" max="5" width="8.7109375" style="1" customWidth="1"/>
    <col min="6" max="6" width="6.140625" style="1" customWidth="1"/>
    <col min="7" max="7" width="9.85546875" style="1" customWidth="1"/>
    <col min="8" max="8" width="4.7109375" style="1" customWidth="1"/>
    <col min="9" max="9" width="8" customWidth="1"/>
    <col min="10" max="10" width="32.140625" hidden="1" customWidth="1"/>
  </cols>
  <sheetData>
    <row r="1" spans="1:10" ht="12.75" customHeight="1">
      <c r="A1" s="967" t="s">
        <v>277</v>
      </c>
      <c r="B1" s="969"/>
      <c r="C1" s="941" t="s">
        <v>515</v>
      </c>
      <c r="D1" s="941"/>
      <c r="E1" s="941"/>
      <c r="F1" s="941"/>
      <c r="G1" s="941"/>
      <c r="H1" s="941"/>
      <c r="I1" s="942"/>
    </row>
    <row r="2" spans="1:10" ht="12.75" customHeight="1">
      <c r="A2" s="970"/>
      <c r="B2" s="971"/>
      <c r="C2" s="1029" t="s">
        <v>1364</v>
      </c>
      <c r="D2" s="1029"/>
      <c r="E2" s="1029"/>
      <c r="F2" s="1029"/>
      <c r="G2" s="1029"/>
      <c r="H2" s="1029"/>
      <c r="I2" s="1036"/>
    </row>
    <row r="3" spans="1:10" ht="12.75" customHeight="1">
      <c r="A3" s="970"/>
      <c r="B3" s="971"/>
      <c r="C3" s="945" t="s">
        <v>816</v>
      </c>
      <c r="D3" s="945"/>
      <c r="E3" s="945"/>
      <c r="F3" s="945"/>
      <c r="G3" s="945"/>
      <c r="H3" s="945"/>
      <c r="I3" s="946"/>
      <c r="J3" t="s">
        <v>1071</v>
      </c>
    </row>
    <row r="4" spans="1:10" ht="12.75" customHeight="1">
      <c r="A4" s="970"/>
      <c r="B4" s="971"/>
      <c r="C4" s="947" t="s">
        <v>16</v>
      </c>
      <c r="D4" s="947"/>
      <c r="E4" s="947"/>
      <c r="F4" s="947"/>
      <c r="G4" s="947"/>
      <c r="H4" s="947"/>
      <c r="I4" s="948"/>
    </row>
    <row r="5" spans="1:10" ht="12.75" customHeight="1" thickBot="1">
      <c r="A5" s="1027"/>
      <c r="B5" s="1028"/>
      <c r="C5" s="1023"/>
      <c r="D5" s="1023"/>
      <c r="E5" s="1023"/>
      <c r="F5" s="1023"/>
      <c r="G5" s="1023"/>
      <c r="H5" s="1023"/>
      <c r="I5" s="1035"/>
    </row>
    <row r="6" spans="1:10" ht="27" customHeight="1">
      <c r="A6" s="955" t="s">
        <v>467</v>
      </c>
      <c r="B6" s="956"/>
      <c r="C6" s="956"/>
      <c r="D6" s="956"/>
      <c r="E6" s="956"/>
      <c r="F6" s="956"/>
      <c r="G6" s="956"/>
      <c r="H6" s="956"/>
      <c r="I6" s="957"/>
    </row>
    <row r="7" spans="1:10" ht="27.75" customHeight="1" thickBot="1">
      <c r="A7" s="1037" t="s">
        <v>469</v>
      </c>
      <c r="B7" s="1038"/>
      <c r="C7" s="1038"/>
      <c r="D7" s="1038"/>
      <c r="E7" s="1038"/>
      <c r="F7" s="1038"/>
      <c r="G7" s="1038"/>
      <c r="H7" s="1038"/>
      <c r="I7" s="1039"/>
    </row>
    <row r="8" spans="1:10" s="1" customFormat="1" ht="31.5" customHeight="1" thickBot="1">
      <c r="A8" s="324" t="s">
        <v>264</v>
      </c>
      <c r="B8" s="321" t="s">
        <v>265</v>
      </c>
      <c r="C8" s="321" t="s">
        <v>266</v>
      </c>
      <c r="D8" s="321" t="s">
        <v>267</v>
      </c>
      <c r="E8" s="321" t="s">
        <v>54</v>
      </c>
      <c r="F8" s="321" t="s">
        <v>268</v>
      </c>
      <c r="G8" s="321" t="s">
        <v>1064</v>
      </c>
      <c r="H8" s="322" t="s">
        <v>554</v>
      </c>
      <c r="I8" s="323" t="s">
        <v>476</v>
      </c>
    </row>
    <row r="9" spans="1:10" s="1" customFormat="1" ht="24" customHeight="1" thickBot="1">
      <c r="A9" s="903" t="s">
        <v>555</v>
      </c>
      <c r="B9" s="904"/>
      <c r="C9" s="904"/>
      <c r="D9" s="904"/>
      <c r="E9" s="904"/>
      <c r="F9" s="904"/>
      <c r="G9" s="904"/>
      <c r="H9" s="904"/>
      <c r="I9" s="905"/>
    </row>
    <row r="10" spans="1:10" s="2" customFormat="1" ht="18" customHeight="1" thickBot="1">
      <c r="A10" s="958" t="s">
        <v>492</v>
      </c>
      <c r="B10" s="959"/>
      <c r="C10" s="959"/>
      <c r="D10" s="959"/>
      <c r="E10" s="959"/>
      <c r="F10" s="959"/>
      <c r="G10" s="959"/>
      <c r="H10" s="959"/>
      <c r="I10" s="960"/>
    </row>
    <row r="11" spans="1:10" s="55" customFormat="1" ht="12.95" customHeight="1">
      <c r="A11" s="380">
        <v>1</v>
      </c>
      <c r="B11" s="402" t="s">
        <v>958</v>
      </c>
      <c r="C11" s="778" t="s">
        <v>755</v>
      </c>
      <c r="D11" s="782" t="s">
        <v>269</v>
      </c>
      <c r="E11" s="782" t="s">
        <v>270</v>
      </c>
      <c r="F11" s="403">
        <v>1.78</v>
      </c>
      <c r="G11" s="424">
        <f>ROUND(F11*(1-VLOOKUP(J11,скидки!A:B,2,0)),2)</f>
        <v>1.78</v>
      </c>
      <c r="H11" s="782" t="s">
        <v>271</v>
      </c>
      <c r="I11" s="984" t="s">
        <v>282</v>
      </c>
      <c r="J11" s="55" t="s">
        <v>1092</v>
      </c>
    </row>
    <row r="12" spans="1:10" s="55" customFormat="1" ht="12.95" customHeight="1">
      <c r="A12" s="612">
        <v>2</v>
      </c>
      <c r="B12" s="404" t="s">
        <v>959</v>
      </c>
      <c r="C12" s="778" t="s">
        <v>960</v>
      </c>
      <c r="D12" s="778" t="s">
        <v>269</v>
      </c>
      <c r="E12" s="778" t="s">
        <v>909</v>
      </c>
      <c r="F12" s="57">
        <v>2.23</v>
      </c>
      <c r="G12" s="424">
        <f>ROUND(F12*(1-VLOOKUP(J12,скидки!A:B,2,0)),2)</f>
        <v>2.23</v>
      </c>
      <c r="H12" s="778" t="s">
        <v>271</v>
      </c>
      <c r="I12" s="985"/>
      <c r="J12" s="55" t="s">
        <v>1092</v>
      </c>
    </row>
    <row r="13" spans="1:10" ht="13.5" customHeight="1" thickBot="1">
      <c r="A13" s="301">
        <v>3</v>
      </c>
      <c r="B13" s="379" t="s">
        <v>961</v>
      </c>
      <c r="C13" s="610" t="s">
        <v>597</v>
      </c>
      <c r="D13" s="610" t="s">
        <v>598</v>
      </c>
      <c r="E13" s="610" t="s">
        <v>302</v>
      </c>
      <c r="F13" s="86">
        <v>2.2999999999999998</v>
      </c>
      <c r="G13" s="424">
        <f>ROUND(F13*(1-VLOOKUP(J13,скидки!A:B,2,0)),2)</f>
        <v>2.2999999999999998</v>
      </c>
      <c r="H13" s="610" t="s">
        <v>271</v>
      </c>
      <c r="I13" s="1040"/>
      <c r="J13" s="55" t="s">
        <v>1310</v>
      </c>
    </row>
    <row r="14" spans="1:10" s="55" customFormat="1" ht="18" customHeight="1" thickBot="1">
      <c r="A14" s="958" t="s">
        <v>1067</v>
      </c>
      <c r="B14" s="959"/>
      <c r="C14" s="959"/>
      <c r="D14" s="959"/>
      <c r="E14" s="959"/>
      <c r="F14" s="959"/>
      <c r="G14" s="959"/>
      <c r="H14" s="959"/>
      <c r="I14" s="960"/>
      <c r="J14" s="55" t="e">
        <v>#N/A</v>
      </c>
    </row>
    <row r="15" spans="1:10" s="55" customFormat="1" ht="12.95" customHeight="1">
      <c r="A15" s="611">
        <v>4</v>
      </c>
      <c r="B15" s="485" t="s">
        <v>962</v>
      </c>
      <c r="C15" s="709" t="s">
        <v>759</v>
      </c>
      <c r="D15" s="709" t="s">
        <v>273</v>
      </c>
      <c r="E15" s="709" t="s">
        <v>514</v>
      </c>
      <c r="F15" s="65">
        <v>1.03</v>
      </c>
      <c r="G15" s="107">
        <f>ROUND(F15*(1-VLOOKUP(J15,скидки!A:B,2,0)),2)</f>
        <v>1.03</v>
      </c>
      <c r="H15" s="414" t="s">
        <v>271</v>
      </c>
      <c r="I15" s="1033" t="s">
        <v>282</v>
      </c>
      <c r="J15" s="55" t="s">
        <v>1313</v>
      </c>
    </row>
    <row r="16" spans="1:10" s="55" customFormat="1" ht="12.95" customHeight="1">
      <c r="A16" s="161">
        <f t="shared" ref="A16:A51" si="0">A15+1</f>
        <v>5</v>
      </c>
      <c r="B16" s="405" t="s">
        <v>963</v>
      </c>
      <c r="C16" s="775" t="s">
        <v>964</v>
      </c>
      <c r="D16" s="775" t="s">
        <v>273</v>
      </c>
      <c r="E16" s="775" t="s">
        <v>514</v>
      </c>
      <c r="F16" s="56">
        <v>1.03</v>
      </c>
      <c r="G16" s="424">
        <f>ROUND(F16*(1-VLOOKUP(J16,скидки!A:B,2,0)),2)</f>
        <v>1.03</v>
      </c>
      <c r="H16" s="30" t="s">
        <v>271</v>
      </c>
      <c r="I16" s="1034"/>
      <c r="J16" s="55" t="s">
        <v>1313</v>
      </c>
    </row>
    <row r="17" spans="1:10" s="55" customFormat="1" ht="13.5" customHeight="1">
      <c r="A17" s="161">
        <f t="shared" si="0"/>
        <v>6</v>
      </c>
      <c r="B17" s="404" t="s">
        <v>965</v>
      </c>
      <c r="C17" s="778" t="s">
        <v>760</v>
      </c>
      <c r="D17" s="778" t="s">
        <v>273</v>
      </c>
      <c r="E17" s="778" t="s">
        <v>514</v>
      </c>
      <c r="F17" s="57">
        <v>1.03</v>
      </c>
      <c r="G17" s="424">
        <f>ROUND(F17*(1-VLOOKUP(J17,скидки!A:B,2,0)),2)</f>
        <v>1.03</v>
      </c>
      <c r="H17" s="30" t="s">
        <v>271</v>
      </c>
      <c r="I17" s="1034"/>
      <c r="J17" s="55" t="s">
        <v>1313</v>
      </c>
    </row>
    <row r="18" spans="1:10" s="55" customFormat="1" ht="12">
      <c r="A18" s="161">
        <f t="shared" si="0"/>
        <v>7</v>
      </c>
      <c r="B18" s="24" t="s">
        <v>966</v>
      </c>
      <c r="C18" s="778" t="s">
        <v>762</v>
      </c>
      <c r="D18" s="778" t="s">
        <v>574</v>
      </c>
      <c r="E18" s="778" t="s">
        <v>272</v>
      </c>
      <c r="F18" s="57">
        <v>2.7</v>
      </c>
      <c r="G18" s="424">
        <f>ROUND(F18*(1-VLOOKUP(J18,скидки!A:B,2,0)),2)</f>
        <v>2.7</v>
      </c>
      <c r="H18" s="30" t="s">
        <v>271</v>
      </c>
      <c r="I18" s="1034"/>
      <c r="J18" s="55" t="s">
        <v>1313</v>
      </c>
    </row>
    <row r="19" spans="1:10" s="55" customFormat="1" ht="12">
      <c r="A19" s="161">
        <f t="shared" si="0"/>
        <v>8</v>
      </c>
      <c r="B19" s="24" t="s">
        <v>967</v>
      </c>
      <c r="C19" s="778" t="s">
        <v>968</v>
      </c>
      <c r="D19" s="778" t="s">
        <v>574</v>
      </c>
      <c r="E19" s="778" t="s">
        <v>272</v>
      </c>
      <c r="F19" s="57">
        <v>2.7</v>
      </c>
      <c r="G19" s="424">
        <f>ROUND(F19*(1-VLOOKUP(J19,скидки!A:B,2,0)),2)</f>
        <v>2.7</v>
      </c>
      <c r="H19" s="30" t="s">
        <v>271</v>
      </c>
      <c r="I19" s="1034"/>
      <c r="J19" s="55" t="s">
        <v>1313</v>
      </c>
    </row>
    <row r="20" spans="1:10" s="55" customFormat="1" ht="12">
      <c r="A20" s="161">
        <f t="shared" si="0"/>
        <v>9</v>
      </c>
      <c r="B20" s="9" t="s">
        <v>969</v>
      </c>
      <c r="C20" s="778" t="s">
        <v>764</v>
      </c>
      <c r="D20" s="778" t="s">
        <v>513</v>
      </c>
      <c r="E20" s="778" t="s">
        <v>514</v>
      </c>
      <c r="F20" s="57">
        <v>1.1299999999999999</v>
      </c>
      <c r="G20" s="424">
        <f>ROUND(F20*(1-VLOOKUP(J20,скидки!A:B,2,0)),2)</f>
        <v>1.1299999999999999</v>
      </c>
      <c r="H20" s="30" t="s">
        <v>271</v>
      </c>
      <c r="I20" s="1034"/>
      <c r="J20" s="55" t="s">
        <v>1313</v>
      </c>
    </row>
    <row r="21" spans="1:10" s="55" customFormat="1" ht="12.95" customHeight="1">
      <c r="A21" s="161">
        <f t="shared" si="0"/>
        <v>10</v>
      </c>
      <c r="B21" s="9" t="s">
        <v>970</v>
      </c>
      <c r="C21" s="778" t="s">
        <v>971</v>
      </c>
      <c r="D21" s="778" t="s">
        <v>513</v>
      </c>
      <c r="E21" s="778" t="s">
        <v>514</v>
      </c>
      <c r="F21" s="57">
        <v>1.1299999999999999</v>
      </c>
      <c r="G21" s="424">
        <f>ROUND(F21*(1-VLOOKUP(J21,скидки!A:B,2,0)),2)</f>
        <v>1.1299999999999999</v>
      </c>
      <c r="H21" s="30" t="s">
        <v>271</v>
      </c>
      <c r="I21" s="1034"/>
      <c r="J21" s="55" t="s">
        <v>1313</v>
      </c>
    </row>
    <row r="22" spans="1:10" s="55" customFormat="1" ht="12.95" customHeight="1">
      <c r="A22" s="161">
        <f t="shared" si="0"/>
        <v>11</v>
      </c>
      <c r="B22" s="9" t="s">
        <v>972</v>
      </c>
      <c r="C22" s="778" t="s">
        <v>769</v>
      </c>
      <c r="D22" s="778" t="s">
        <v>513</v>
      </c>
      <c r="E22" s="778" t="s">
        <v>514</v>
      </c>
      <c r="F22" s="57">
        <v>1.1299999999999999</v>
      </c>
      <c r="G22" s="424">
        <f>ROUND(F22*(1-VLOOKUP(J22,скидки!A:B,2,0)),2)</f>
        <v>1.1299999999999999</v>
      </c>
      <c r="H22" s="30" t="s">
        <v>271</v>
      </c>
      <c r="I22" s="1034"/>
      <c r="J22" s="55" t="s">
        <v>1313</v>
      </c>
    </row>
    <row r="23" spans="1:10" s="55" customFormat="1" ht="12.95" customHeight="1">
      <c r="A23" s="161">
        <f t="shared" si="0"/>
        <v>12</v>
      </c>
      <c r="B23" s="9" t="s">
        <v>973</v>
      </c>
      <c r="C23" s="778" t="s">
        <v>974</v>
      </c>
      <c r="D23" s="778" t="s">
        <v>513</v>
      </c>
      <c r="E23" s="778" t="s">
        <v>514</v>
      </c>
      <c r="F23" s="57">
        <v>1.1299999999999999</v>
      </c>
      <c r="G23" s="424">
        <f>ROUND(F23*(1-VLOOKUP(J23,скидки!A:B,2,0)),2)</f>
        <v>1.1299999999999999</v>
      </c>
      <c r="H23" s="30" t="s">
        <v>271</v>
      </c>
      <c r="I23" s="1034"/>
      <c r="J23" s="55" t="s">
        <v>1313</v>
      </c>
    </row>
    <row r="24" spans="1:10" s="55" customFormat="1" ht="12.95" customHeight="1">
      <c r="A24" s="161">
        <f t="shared" si="0"/>
        <v>13</v>
      </c>
      <c r="B24" s="9" t="s">
        <v>975</v>
      </c>
      <c r="C24" s="778" t="s">
        <v>771</v>
      </c>
      <c r="D24" s="778" t="s">
        <v>513</v>
      </c>
      <c r="E24" s="778" t="s">
        <v>514</v>
      </c>
      <c r="F24" s="57">
        <v>1.1299999999999999</v>
      </c>
      <c r="G24" s="424">
        <f>ROUND(F24*(1-VLOOKUP(J24,скидки!A:B,2,0)),2)</f>
        <v>1.1299999999999999</v>
      </c>
      <c r="H24" s="30" t="s">
        <v>271</v>
      </c>
      <c r="I24" s="1034"/>
      <c r="J24" s="55" t="s">
        <v>1313</v>
      </c>
    </row>
    <row r="25" spans="1:10" s="55" customFormat="1" ht="12.95" customHeight="1">
      <c r="A25" s="161">
        <f t="shared" si="0"/>
        <v>14</v>
      </c>
      <c r="B25" s="9" t="s">
        <v>976</v>
      </c>
      <c r="C25" s="778" t="s">
        <v>977</v>
      </c>
      <c r="D25" s="778" t="s">
        <v>513</v>
      </c>
      <c r="E25" s="778" t="s">
        <v>514</v>
      </c>
      <c r="F25" s="57">
        <v>1.1299999999999999</v>
      </c>
      <c r="G25" s="424">
        <f>ROUND(F25*(1-VLOOKUP(J25,скидки!A:B,2,0)),2)</f>
        <v>1.1299999999999999</v>
      </c>
      <c r="H25" s="30" t="s">
        <v>271</v>
      </c>
      <c r="I25" s="1034"/>
      <c r="J25" s="55" t="s">
        <v>1313</v>
      </c>
    </row>
    <row r="26" spans="1:10" s="55" customFormat="1" ht="12.95" customHeight="1">
      <c r="A26" s="161">
        <f t="shared" si="0"/>
        <v>15</v>
      </c>
      <c r="B26" s="23" t="s">
        <v>978</v>
      </c>
      <c r="C26" s="778" t="s">
        <v>772</v>
      </c>
      <c r="D26" s="778" t="s">
        <v>742</v>
      </c>
      <c r="E26" s="778" t="s">
        <v>272</v>
      </c>
      <c r="F26" s="57">
        <v>0.4</v>
      </c>
      <c r="G26" s="424">
        <f>ROUND(F26*(1-VLOOKUP(J26,скидки!A:B,2,0)),2)</f>
        <v>0.4</v>
      </c>
      <c r="H26" s="30" t="s">
        <v>271</v>
      </c>
      <c r="I26" s="1034"/>
      <c r="J26" s="55" t="s">
        <v>1313</v>
      </c>
    </row>
    <row r="27" spans="1:10" s="55" customFormat="1" ht="12.95" customHeight="1">
      <c r="A27" s="161">
        <f t="shared" si="0"/>
        <v>16</v>
      </c>
      <c r="B27" s="23" t="s">
        <v>979</v>
      </c>
      <c r="C27" s="778" t="s">
        <v>980</v>
      </c>
      <c r="D27" s="778" t="s">
        <v>742</v>
      </c>
      <c r="E27" s="778" t="s">
        <v>514</v>
      </c>
      <c r="F27" s="57">
        <v>0.4</v>
      </c>
      <c r="G27" s="424">
        <f>ROUND(F27*(1-VLOOKUP(J27,скидки!A:B,2,0)),2)</f>
        <v>0.4</v>
      </c>
      <c r="H27" s="30" t="s">
        <v>271</v>
      </c>
      <c r="I27" s="1034"/>
      <c r="J27" s="55" t="s">
        <v>1313</v>
      </c>
    </row>
    <row r="28" spans="1:10" s="55" customFormat="1" ht="12.95" customHeight="1">
      <c r="A28" s="161">
        <f t="shared" si="0"/>
        <v>17</v>
      </c>
      <c r="B28" s="23" t="s">
        <v>981</v>
      </c>
      <c r="C28" s="778" t="s">
        <v>982</v>
      </c>
      <c r="D28" s="778" t="s">
        <v>742</v>
      </c>
      <c r="E28" s="778" t="s">
        <v>272</v>
      </c>
      <c r="F28" s="57">
        <v>0.4</v>
      </c>
      <c r="G28" s="424">
        <f>ROUND(F28*(1-VLOOKUP(J28,скидки!A:B,2,0)),2)</f>
        <v>0.4</v>
      </c>
      <c r="H28" s="30" t="s">
        <v>271</v>
      </c>
      <c r="I28" s="1034"/>
      <c r="J28" s="55" t="s">
        <v>1313</v>
      </c>
    </row>
    <row r="29" spans="1:10" s="55" customFormat="1" ht="12.95" customHeight="1">
      <c r="A29" s="161">
        <f t="shared" si="0"/>
        <v>18</v>
      </c>
      <c r="B29" s="23" t="s">
        <v>983</v>
      </c>
      <c r="C29" s="778" t="s">
        <v>984</v>
      </c>
      <c r="D29" s="778" t="s">
        <v>742</v>
      </c>
      <c r="E29" s="778" t="s">
        <v>514</v>
      </c>
      <c r="F29" s="57">
        <v>0.4</v>
      </c>
      <c r="G29" s="424">
        <f>ROUND(F29*(1-VLOOKUP(J29,скидки!A:B,2,0)),2)</f>
        <v>0.4</v>
      </c>
      <c r="H29" s="30" t="s">
        <v>271</v>
      </c>
      <c r="I29" s="1034"/>
      <c r="J29" s="55" t="s">
        <v>1313</v>
      </c>
    </row>
    <row r="30" spans="1:10" s="55" customFormat="1" ht="12.95" customHeight="1">
      <c r="A30" s="161">
        <f t="shared" si="0"/>
        <v>19</v>
      </c>
      <c r="B30" s="24" t="s">
        <v>675</v>
      </c>
      <c r="C30" s="778" t="s">
        <v>756</v>
      </c>
      <c r="D30" s="778" t="s">
        <v>743</v>
      </c>
      <c r="E30" s="778" t="s">
        <v>272</v>
      </c>
      <c r="F30" s="57">
        <v>0.3</v>
      </c>
      <c r="G30" s="424">
        <f>ROUND(F30*(1-VLOOKUP(J30,скидки!A:B,2,0)),2)</f>
        <v>0.3</v>
      </c>
      <c r="H30" s="30" t="s">
        <v>271</v>
      </c>
      <c r="I30" s="1034"/>
      <c r="J30" s="55" t="s">
        <v>1314</v>
      </c>
    </row>
    <row r="31" spans="1:10" s="55" customFormat="1" ht="12">
      <c r="A31" s="161">
        <f t="shared" si="0"/>
        <v>20</v>
      </c>
      <c r="B31" s="22" t="s">
        <v>676</v>
      </c>
      <c r="C31" s="778" t="s">
        <v>757</v>
      </c>
      <c r="D31" s="778" t="s">
        <v>743</v>
      </c>
      <c r="E31" s="778" t="s">
        <v>272</v>
      </c>
      <c r="F31" s="57">
        <v>0.3</v>
      </c>
      <c r="G31" s="424">
        <f>ROUND(F31*(1-VLOOKUP(J31,скидки!A:B,2,0)),2)</f>
        <v>0.3</v>
      </c>
      <c r="H31" s="30" t="s">
        <v>271</v>
      </c>
      <c r="I31" s="1034"/>
      <c r="J31" s="55" t="s">
        <v>1314</v>
      </c>
    </row>
    <row r="32" spans="1:10" ht="13.5" customHeight="1">
      <c r="A32" s="161">
        <f t="shared" si="0"/>
        <v>21</v>
      </c>
      <c r="B32" s="22" t="s">
        <v>677</v>
      </c>
      <c r="C32" s="190" t="s">
        <v>758</v>
      </c>
      <c r="D32" s="778" t="s">
        <v>743</v>
      </c>
      <c r="E32" s="778" t="s">
        <v>272</v>
      </c>
      <c r="F32" s="57">
        <v>0.53</v>
      </c>
      <c r="G32" s="424">
        <f>ROUND(F32*(1-VLOOKUP(J32,скидки!A:B,2,0)),2)</f>
        <v>0.53</v>
      </c>
      <c r="H32" s="30" t="s">
        <v>271</v>
      </c>
      <c r="I32" s="1034"/>
      <c r="J32" s="55" t="s">
        <v>1314</v>
      </c>
    </row>
    <row r="33" spans="1:10" s="2" customFormat="1" ht="15.75" customHeight="1">
      <c r="A33" s="161">
        <f t="shared" si="0"/>
        <v>22</v>
      </c>
      <c r="B33" s="22" t="s">
        <v>1521</v>
      </c>
      <c r="C33" s="190" t="s">
        <v>985</v>
      </c>
      <c r="D33" s="778" t="s">
        <v>743</v>
      </c>
      <c r="E33" s="778" t="s">
        <v>272</v>
      </c>
      <c r="F33" s="57">
        <v>0.3</v>
      </c>
      <c r="G33" s="424">
        <f>ROUND(F33*(1-VLOOKUP(J33,скидки!A:B,2,0)),2)</f>
        <v>0.3</v>
      </c>
      <c r="H33" s="30" t="s">
        <v>271</v>
      </c>
      <c r="I33" s="1034"/>
      <c r="J33" s="55" t="s">
        <v>1314</v>
      </c>
    </row>
    <row r="34" spans="1:10" s="55" customFormat="1" ht="12.95" customHeight="1">
      <c r="A34" s="161">
        <f t="shared" si="0"/>
        <v>23</v>
      </c>
      <c r="B34" s="24" t="s">
        <v>986</v>
      </c>
      <c r="C34" s="778" t="s">
        <v>761</v>
      </c>
      <c r="D34" s="778" t="s">
        <v>512</v>
      </c>
      <c r="E34" s="778" t="s">
        <v>514</v>
      </c>
      <c r="F34" s="57">
        <v>3.3</v>
      </c>
      <c r="G34" s="424">
        <f>ROUND(F34*(1-VLOOKUP(J34,скидки!A:B,2,0)),2)</f>
        <v>3.3</v>
      </c>
      <c r="H34" s="30" t="s">
        <v>271</v>
      </c>
      <c r="I34" s="1034"/>
      <c r="J34" s="55" t="s">
        <v>1315</v>
      </c>
    </row>
    <row r="35" spans="1:10" s="55" customFormat="1" ht="12.95" customHeight="1">
      <c r="A35" s="161">
        <f t="shared" si="0"/>
        <v>24</v>
      </c>
      <c r="B35" s="24" t="s">
        <v>987</v>
      </c>
      <c r="C35" s="778" t="s">
        <v>988</v>
      </c>
      <c r="D35" s="778" t="s">
        <v>512</v>
      </c>
      <c r="E35" s="778" t="s">
        <v>514</v>
      </c>
      <c r="F35" s="57">
        <v>3.3</v>
      </c>
      <c r="G35" s="424">
        <f>ROUND(F35*(1-VLOOKUP(J35,скидки!A:B,2,0)),2)</f>
        <v>3.3</v>
      </c>
      <c r="H35" s="30" t="s">
        <v>271</v>
      </c>
      <c r="I35" s="1034"/>
      <c r="J35" s="55" t="s">
        <v>1315</v>
      </c>
    </row>
    <row r="36" spans="1:10" s="55" customFormat="1" ht="12.95" customHeight="1">
      <c r="A36" s="161">
        <f t="shared" si="0"/>
        <v>25</v>
      </c>
      <c r="B36" s="9" t="s">
        <v>989</v>
      </c>
      <c r="C36" s="778" t="s">
        <v>763</v>
      </c>
      <c r="D36" s="778" t="s">
        <v>742</v>
      </c>
      <c r="E36" s="778" t="s">
        <v>272</v>
      </c>
      <c r="F36" s="57">
        <v>0.1</v>
      </c>
      <c r="G36" s="424">
        <f>ROUND(F36*(1-VLOOKUP(J36,скидки!A:B,2,0)),2)</f>
        <v>0.1</v>
      </c>
      <c r="H36" s="30" t="s">
        <v>271</v>
      </c>
      <c r="I36" s="1034"/>
      <c r="J36" s="55" t="s">
        <v>1315</v>
      </c>
    </row>
    <row r="37" spans="1:10" ht="15.75" customHeight="1">
      <c r="A37" s="161">
        <f t="shared" si="0"/>
        <v>26</v>
      </c>
      <c r="B37" s="9" t="s">
        <v>990</v>
      </c>
      <c r="C37" s="778" t="s">
        <v>765</v>
      </c>
      <c r="D37" s="778" t="s">
        <v>744</v>
      </c>
      <c r="E37" s="778" t="s">
        <v>272</v>
      </c>
      <c r="F37" s="57">
        <v>0.33</v>
      </c>
      <c r="G37" s="424">
        <f>ROUND(F37*(1-VLOOKUP(J37,скидки!A:B,2,0)),2)</f>
        <v>0.33</v>
      </c>
      <c r="H37" s="30" t="s">
        <v>271</v>
      </c>
      <c r="I37" s="1034"/>
      <c r="J37" s="55" t="s">
        <v>1314</v>
      </c>
    </row>
    <row r="38" spans="1:10" s="55" customFormat="1" ht="12.95" customHeight="1">
      <c r="A38" s="161">
        <f t="shared" si="0"/>
        <v>27</v>
      </c>
      <c r="B38" s="9" t="s">
        <v>991</v>
      </c>
      <c r="C38" s="778" t="s">
        <v>992</v>
      </c>
      <c r="D38" s="778" t="s">
        <v>744</v>
      </c>
      <c r="E38" s="778" t="s">
        <v>272</v>
      </c>
      <c r="F38" s="57">
        <v>0.56999999999999995</v>
      </c>
      <c r="G38" s="424">
        <f>ROUND(F38*(1-VLOOKUP(J38,скидки!A:B,2,0)),2)</f>
        <v>0.56999999999999995</v>
      </c>
      <c r="H38" s="30" t="s">
        <v>271</v>
      </c>
      <c r="I38" s="1034"/>
      <c r="J38" s="55" t="s">
        <v>1314</v>
      </c>
    </row>
    <row r="39" spans="1:10" s="55" customFormat="1" ht="12.95" customHeight="1">
      <c r="A39" s="161">
        <f t="shared" si="0"/>
        <v>28</v>
      </c>
      <c r="B39" s="9" t="s">
        <v>993</v>
      </c>
      <c r="C39" s="778" t="s">
        <v>766</v>
      </c>
      <c r="D39" s="778" t="s">
        <v>744</v>
      </c>
      <c r="E39" s="778" t="s">
        <v>272</v>
      </c>
      <c r="F39" s="57">
        <v>0.37</v>
      </c>
      <c r="G39" s="424">
        <f>ROUND(F39*(1-VLOOKUP(J39,скидки!A:B,2,0)),2)</f>
        <v>0.37</v>
      </c>
      <c r="H39" s="30" t="s">
        <v>271</v>
      </c>
      <c r="I39" s="1034"/>
      <c r="J39" s="55" t="s">
        <v>1314</v>
      </c>
    </row>
    <row r="40" spans="1:10" s="55" customFormat="1" ht="12.95" customHeight="1">
      <c r="A40" s="161">
        <f t="shared" si="0"/>
        <v>29</v>
      </c>
      <c r="B40" s="9" t="s">
        <v>994</v>
      </c>
      <c r="C40" s="778" t="s">
        <v>995</v>
      </c>
      <c r="D40" s="778" t="s">
        <v>744</v>
      </c>
      <c r="E40" s="778" t="s">
        <v>272</v>
      </c>
      <c r="F40" s="57">
        <v>0.6</v>
      </c>
      <c r="G40" s="424">
        <f>ROUND(F40*(1-VLOOKUP(J40,скидки!A:B,2,0)),2)</f>
        <v>0.6</v>
      </c>
      <c r="H40" s="30" t="s">
        <v>271</v>
      </c>
      <c r="I40" s="1034"/>
      <c r="J40" s="55" t="s">
        <v>1314</v>
      </c>
    </row>
    <row r="41" spans="1:10" s="55" customFormat="1" ht="12.95" customHeight="1">
      <c r="A41" s="161">
        <f t="shared" si="0"/>
        <v>30</v>
      </c>
      <c r="B41" s="9" t="s">
        <v>996</v>
      </c>
      <c r="C41" s="778" t="s">
        <v>767</v>
      </c>
      <c r="D41" s="778" t="s">
        <v>744</v>
      </c>
      <c r="E41" s="778" t="s">
        <v>272</v>
      </c>
      <c r="F41" s="57">
        <v>0.37</v>
      </c>
      <c r="G41" s="424">
        <f>ROUND(F41*(1-VLOOKUP(J41,скидки!A:B,2,0)),2)</f>
        <v>0.37</v>
      </c>
      <c r="H41" s="30" t="s">
        <v>271</v>
      </c>
      <c r="I41" s="1034"/>
      <c r="J41" s="55" t="s">
        <v>1314</v>
      </c>
    </row>
    <row r="42" spans="1:10" s="55" customFormat="1" ht="12.95" customHeight="1">
      <c r="A42" s="161">
        <f t="shared" si="0"/>
        <v>31</v>
      </c>
      <c r="B42" s="9" t="s">
        <v>997</v>
      </c>
      <c r="C42" s="778" t="s">
        <v>998</v>
      </c>
      <c r="D42" s="778" t="s">
        <v>744</v>
      </c>
      <c r="E42" s="778" t="s">
        <v>272</v>
      </c>
      <c r="F42" s="57">
        <v>0.6</v>
      </c>
      <c r="G42" s="424">
        <f>ROUND(F42*(1-VLOOKUP(J42,скидки!A:B,2,0)),2)</f>
        <v>0.6</v>
      </c>
      <c r="H42" s="30" t="s">
        <v>271</v>
      </c>
      <c r="I42" s="1034"/>
      <c r="J42" s="55" t="s">
        <v>1314</v>
      </c>
    </row>
    <row r="43" spans="1:10" s="55" customFormat="1" ht="12.95" customHeight="1">
      <c r="A43" s="161">
        <f t="shared" si="0"/>
        <v>32</v>
      </c>
      <c r="B43" s="9" t="s">
        <v>999</v>
      </c>
      <c r="C43" s="778" t="s">
        <v>768</v>
      </c>
      <c r="D43" s="778" t="s">
        <v>744</v>
      </c>
      <c r="E43" s="778" t="s">
        <v>272</v>
      </c>
      <c r="F43" s="57">
        <v>0.37</v>
      </c>
      <c r="G43" s="424">
        <f>ROUND(F43*(1-VLOOKUP(J43,скидки!A:B,2,0)),2)</f>
        <v>0.37</v>
      </c>
      <c r="H43" s="30" t="s">
        <v>271</v>
      </c>
      <c r="I43" s="1034"/>
      <c r="J43" s="55" t="s">
        <v>1314</v>
      </c>
    </row>
    <row r="44" spans="1:10" s="55" customFormat="1" ht="12.95" customHeight="1">
      <c r="A44" s="161">
        <f t="shared" si="0"/>
        <v>33</v>
      </c>
      <c r="B44" s="9" t="s">
        <v>1000</v>
      </c>
      <c r="C44" s="778" t="s">
        <v>1001</v>
      </c>
      <c r="D44" s="778" t="s">
        <v>744</v>
      </c>
      <c r="E44" s="778" t="s">
        <v>272</v>
      </c>
      <c r="F44" s="57">
        <v>0.6</v>
      </c>
      <c r="G44" s="424">
        <f>ROUND(F44*(1-VLOOKUP(J44,скидки!A:B,2,0)),2)</f>
        <v>0.6</v>
      </c>
      <c r="H44" s="30" t="s">
        <v>271</v>
      </c>
      <c r="I44" s="1034"/>
      <c r="J44" s="55" t="s">
        <v>1314</v>
      </c>
    </row>
    <row r="45" spans="1:10" s="55" customFormat="1" ht="12.95" customHeight="1">
      <c r="A45" s="161">
        <f t="shared" si="0"/>
        <v>34</v>
      </c>
      <c r="B45" s="9" t="s">
        <v>1002</v>
      </c>
      <c r="C45" s="778" t="s">
        <v>1003</v>
      </c>
      <c r="D45" s="778" t="s">
        <v>744</v>
      </c>
      <c r="E45" s="778" t="s">
        <v>272</v>
      </c>
      <c r="F45" s="57">
        <v>0.37</v>
      </c>
      <c r="G45" s="424">
        <f>ROUND(F45*(1-VLOOKUP(J45,скидки!A:B,2,0)),2)</f>
        <v>0.37</v>
      </c>
      <c r="H45" s="30" t="s">
        <v>271</v>
      </c>
      <c r="I45" s="1034"/>
      <c r="J45" s="55" t="s">
        <v>1314</v>
      </c>
    </row>
    <row r="46" spans="1:10" ht="15.75" customHeight="1">
      <c r="A46" s="161">
        <f t="shared" si="0"/>
        <v>35</v>
      </c>
      <c r="B46" s="9" t="s">
        <v>1004</v>
      </c>
      <c r="C46" s="778" t="s">
        <v>770</v>
      </c>
      <c r="D46" s="778" t="s">
        <v>744</v>
      </c>
      <c r="E46" s="778" t="s">
        <v>272</v>
      </c>
      <c r="F46" s="57">
        <v>0.37</v>
      </c>
      <c r="G46" s="424">
        <f>ROUND(F46*(1-VLOOKUP(J46,скидки!A:B,2,0)),2)</f>
        <v>0.37</v>
      </c>
      <c r="H46" s="30" t="s">
        <v>271</v>
      </c>
      <c r="I46" s="1034"/>
      <c r="J46" s="55" t="s">
        <v>1314</v>
      </c>
    </row>
    <row r="47" spans="1:10" s="2" customFormat="1" ht="15.75" customHeight="1">
      <c r="A47" s="161">
        <f t="shared" si="0"/>
        <v>36</v>
      </c>
      <c r="B47" s="9" t="s">
        <v>1005</v>
      </c>
      <c r="C47" s="774" t="s">
        <v>1006</v>
      </c>
      <c r="D47" s="774" t="s">
        <v>744</v>
      </c>
      <c r="E47" s="778" t="s">
        <v>272</v>
      </c>
      <c r="F47" s="58">
        <v>0.6</v>
      </c>
      <c r="G47" s="424">
        <f>ROUND(F47*(1-VLOOKUP(J47,скидки!A:B,2,0)),2)</f>
        <v>0.6</v>
      </c>
      <c r="H47" s="30" t="s">
        <v>271</v>
      </c>
      <c r="I47" s="1034"/>
      <c r="J47" s="55" t="s">
        <v>1314</v>
      </c>
    </row>
    <row r="48" spans="1:10" s="55" customFormat="1" ht="12.95" customHeight="1">
      <c r="A48" s="161">
        <f t="shared" si="0"/>
        <v>37</v>
      </c>
      <c r="B48" s="23" t="s">
        <v>1522</v>
      </c>
      <c r="C48" s="774" t="s">
        <v>1007</v>
      </c>
      <c r="D48" s="774" t="s">
        <v>744</v>
      </c>
      <c r="E48" s="778" t="s">
        <v>272</v>
      </c>
      <c r="F48" s="58">
        <v>0.37</v>
      </c>
      <c r="G48" s="424">
        <f>ROUND(F48*(1-VLOOKUP(J48,скидки!A:B,2,0)),2)</f>
        <v>0.37</v>
      </c>
      <c r="H48" s="30" t="s">
        <v>271</v>
      </c>
      <c r="I48" s="1034"/>
      <c r="J48" s="55" t="s">
        <v>1314</v>
      </c>
    </row>
    <row r="49" spans="1:10" s="55" customFormat="1" ht="12.95" customHeight="1">
      <c r="A49" s="161">
        <f t="shared" si="0"/>
        <v>38</v>
      </c>
      <c r="B49" s="9" t="s">
        <v>1328</v>
      </c>
      <c r="C49" s="774" t="s">
        <v>1329</v>
      </c>
      <c r="D49" s="774" t="s">
        <v>742</v>
      </c>
      <c r="E49" s="778" t="s">
        <v>272</v>
      </c>
      <c r="F49" s="58">
        <v>0.1</v>
      </c>
      <c r="G49" s="424">
        <f>ROUND(F49*(1-VLOOKUP(J49,скидки!A:B,2,0)),2)</f>
        <v>0.1</v>
      </c>
      <c r="H49" s="30" t="s">
        <v>271</v>
      </c>
      <c r="I49" s="1034"/>
      <c r="J49" s="55" t="s">
        <v>1314</v>
      </c>
    </row>
    <row r="50" spans="1:10" s="55" customFormat="1" ht="12.95" customHeight="1">
      <c r="A50" s="161">
        <f t="shared" si="0"/>
        <v>39</v>
      </c>
      <c r="B50" s="9" t="s">
        <v>1008</v>
      </c>
      <c r="C50" s="778" t="s">
        <v>1009</v>
      </c>
      <c r="D50" s="778" t="s">
        <v>742</v>
      </c>
      <c r="E50" s="778" t="s">
        <v>272</v>
      </c>
      <c r="F50" s="57">
        <v>0.1</v>
      </c>
      <c r="G50" s="424">
        <f>ROUND(F50*(1-VLOOKUP(J50,скидки!A:B,2,0)),2)</f>
        <v>0.1</v>
      </c>
      <c r="H50" s="30" t="s">
        <v>271</v>
      </c>
      <c r="I50" s="1034"/>
      <c r="J50" s="55" t="s">
        <v>1314</v>
      </c>
    </row>
    <row r="51" spans="1:10" s="55" customFormat="1" ht="12.95" customHeight="1" thickBot="1">
      <c r="A51" s="161">
        <f t="shared" si="0"/>
        <v>40</v>
      </c>
      <c r="B51" s="85" t="s">
        <v>1010</v>
      </c>
      <c r="C51" s="610" t="s">
        <v>1011</v>
      </c>
      <c r="D51" s="610" t="s">
        <v>742</v>
      </c>
      <c r="E51" s="610" t="s">
        <v>272</v>
      </c>
      <c r="F51" s="86">
        <v>0.1</v>
      </c>
      <c r="G51" s="479">
        <f>ROUND(F51*(1-VLOOKUP(J51,скидки!A:B,2,0)),2)</f>
        <v>0.1</v>
      </c>
      <c r="H51" s="416" t="s">
        <v>271</v>
      </c>
      <c r="I51" s="921"/>
      <c r="J51" s="55" t="s">
        <v>1314</v>
      </c>
    </row>
    <row r="52" spans="1:10" ht="21.75" customHeight="1" thickBot="1">
      <c r="A52" s="903" t="s">
        <v>494</v>
      </c>
      <c r="B52" s="904"/>
      <c r="C52" s="904"/>
      <c r="D52" s="904"/>
      <c r="E52" s="904"/>
      <c r="F52" s="904"/>
      <c r="G52" s="904"/>
      <c r="H52" s="904"/>
      <c r="I52" s="905"/>
      <c r="J52" s="55" t="e">
        <v>#N/A</v>
      </c>
    </row>
    <row r="53" spans="1:10" s="55" customFormat="1" ht="18.75" customHeight="1" thickBot="1">
      <c r="A53" s="958" t="s">
        <v>567</v>
      </c>
      <c r="B53" s="959"/>
      <c r="C53" s="959"/>
      <c r="D53" s="959"/>
      <c r="E53" s="959"/>
      <c r="F53" s="959"/>
      <c r="G53" s="959"/>
      <c r="H53" s="959"/>
      <c r="I53" s="960"/>
      <c r="J53" s="55" t="e">
        <v>#N/A</v>
      </c>
    </row>
    <row r="54" spans="1:10" s="55" customFormat="1" ht="12.95" customHeight="1">
      <c r="A54" s="161">
        <f>A51+1</f>
        <v>41</v>
      </c>
      <c r="B54" s="773" t="s">
        <v>496</v>
      </c>
      <c r="C54" s="775" t="s">
        <v>1012</v>
      </c>
      <c r="D54" s="775" t="s">
        <v>274</v>
      </c>
      <c r="E54" s="775" t="s">
        <v>270</v>
      </c>
      <c r="F54" s="56">
        <v>1.54</v>
      </c>
      <c r="G54" s="424">
        <f>ROUND(F54*(1-VLOOKUP(J54,скидки!A:B,2,0)),2)</f>
        <v>1.54</v>
      </c>
      <c r="H54" s="30" t="s">
        <v>271</v>
      </c>
      <c r="I54" s="986" t="s">
        <v>282</v>
      </c>
      <c r="J54" s="55" t="s">
        <v>1311</v>
      </c>
    </row>
    <row r="55" spans="1:10" s="55" customFormat="1" ht="12.95" customHeight="1">
      <c r="A55" s="612">
        <v>42</v>
      </c>
      <c r="B55" s="656" t="s">
        <v>678</v>
      </c>
      <c r="C55" s="775" t="s">
        <v>1013</v>
      </c>
      <c r="D55" s="775" t="s">
        <v>274</v>
      </c>
      <c r="E55" s="775" t="s">
        <v>270</v>
      </c>
      <c r="F55" s="56">
        <v>1.54</v>
      </c>
      <c r="G55" s="424">
        <f>ROUND(F55*(1-VLOOKUP(J55,скидки!A:B,2,0)),2)</f>
        <v>1.54</v>
      </c>
      <c r="H55" s="30" t="s">
        <v>271</v>
      </c>
      <c r="I55" s="902"/>
      <c r="J55" s="55" t="s">
        <v>1311</v>
      </c>
    </row>
    <row r="56" spans="1:10" s="55" customFormat="1" ht="12.95" customHeight="1">
      <c r="A56" s="612">
        <v>43</v>
      </c>
      <c r="B56" s="656" t="s">
        <v>1832</v>
      </c>
      <c r="C56" s="778" t="s">
        <v>1014</v>
      </c>
      <c r="D56" s="778" t="s">
        <v>274</v>
      </c>
      <c r="E56" s="775" t="s">
        <v>270</v>
      </c>
      <c r="F56" s="57">
        <v>3.58</v>
      </c>
      <c r="G56" s="424">
        <f>ROUND(F56*(1-VLOOKUP(J56,скидки!A:B,2,0)),2)</f>
        <v>3.58</v>
      </c>
      <c r="H56" s="30" t="s">
        <v>271</v>
      </c>
      <c r="I56" s="902"/>
      <c r="J56" s="55" t="s">
        <v>1311</v>
      </c>
    </row>
    <row r="57" spans="1:10" s="55" customFormat="1" ht="12.95" customHeight="1">
      <c r="A57" s="612">
        <v>44</v>
      </c>
      <c r="B57" s="656" t="s">
        <v>1015</v>
      </c>
      <c r="C57" s="774" t="s">
        <v>1016</v>
      </c>
      <c r="D57" s="774" t="s">
        <v>274</v>
      </c>
      <c r="E57" s="775" t="s">
        <v>270</v>
      </c>
      <c r="F57" s="58">
        <v>4.41</v>
      </c>
      <c r="G57" s="424">
        <f>ROUND(F57*(1-VLOOKUP(J57,скидки!A:B,2,0)),2)</f>
        <v>4.41</v>
      </c>
      <c r="H57" s="30" t="s">
        <v>271</v>
      </c>
      <c r="I57" s="902"/>
      <c r="J57" s="55" t="s">
        <v>1312</v>
      </c>
    </row>
    <row r="58" spans="1:10" s="55" customFormat="1" ht="12.95" customHeight="1">
      <c r="A58" s="612">
        <v>45</v>
      </c>
      <c r="B58" s="656" t="s">
        <v>1017</v>
      </c>
      <c r="C58" s="774" t="s">
        <v>197</v>
      </c>
      <c r="D58" s="774" t="s">
        <v>274</v>
      </c>
      <c r="E58" s="775" t="s">
        <v>270</v>
      </c>
      <c r="F58" s="58">
        <v>5.88</v>
      </c>
      <c r="G58" s="424">
        <f>ROUND(F58*(1-VLOOKUP(J58,скидки!A:B,2,0)),2)</f>
        <v>5.88</v>
      </c>
      <c r="H58" s="30" t="s">
        <v>271</v>
      </c>
      <c r="I58" s="902"/>
      <c r="J58" s="55" t="s">
        <v>1312</v>
      </c>
    </row>
    <row r="59" spans="1:10" s="55" customFormat="1" ht="12.95" customHeight="1">
      <c r="A59" s="612">
        <v>46</v>
      </c>
      <c r="B59" s="656" t="s">
        <v>1018</v>
      </c>
      <c r="C59" s="774" t="s">
        <v>1019</v>
      </c>
      <c r="D59" s="774" t="s">
        <v>274</v>
      </c>
      <c r="E59" s="775" t="s">
        <v>270</v>
      </c>
      <c r="F59" s="58">
        <v>5.88</v>
      </c>
      <c r="G59" s="424">
        <f>ROUND(F59*(1-VLOOKUP(J59,скидки!A:B,2,0)),2)</f>
        <v>5.88</v>
      </c>
      <c r="H59" s="30" t="s">
        <v>271</v>
      </c>
      <c r="I59" s="902"/>
      <c r="J59" s="55" t="s">
        <v>1312</v>
      </c>
    </row>
    <row r="60" spans="1:10" s="55" customFormat="1" ht="12.95" customHeight="1">
      <c r="A60" s="612">
        <v>47</v>
      </c>
      <c r="B60" s="656" t="s">
        <v>1020</v>
      </c>
      <c r="C60" s="774" t="s">
        <v>1021</v>
      </c>
      <c r="D60" s="774" t="s">
        <v>274</v>
      </c>
      <c r="E60" s="775" t="s">
        <v>270</v>
      </c>
      <c r="F60" s="58">
        <v>5.88</v>
      </c>
      <c r="G60" s="424">
        <f>ROUND(F60*(1-VLOOKUP(J60,скидки!A:B,2,0)),2)</f>
        <v>5.88</v>
      </c>
      <c r="H60" s="30" t="s">
        <v>271</v>
      </c>
      <c r="I60" s="902"/>
      <c r="J60" s="55" t="s">
        <v>1312</v>
      </c>
    </row>
    <row r="61" spans="1:10" s="55" customFormat="1" ht="12">
      <c r="A61" s="612">
        <v>48</v>
      </c>
      <c r="B61" s="656" t="s">
        <v>1022</v>
      </c>
      <c r="C61" s="774" t="s">
        <v>1023</v>
      </c>
      <c r="D61" s="774" t="s">
        <v>274</v>
      </c>
      <c r="E61" s="775" t="s">
        <v>270</v>
      </c>
      <c r="F61" s="58">
        <v>5.88</v>
      </c>
      <c r="G61" s="424">
        <f>ROUND(F61*(1-VLOOKUP(J61,скидки!A:B,2,0)),2)</f>
        <v>5.88</v>
      </c>
      <c r="H61" s="30" t="s">
        <v>271</v>
      </c>
      <c r="I61" s="902"/>
      <c r="J61" s="55" t="s">
        <v>1312</v>
      </c>
    </row>
    <row r="62" spans="1:10" ht="16.5" customHeight="1">
      <c r="A62" s="612">
        <v>49</v>
      </c>
      <c r="B62" s="656" t="s">
        <v>1024</v>
      </c>
      <c r="C62" s="774" t="s">
        <v>1025</v>
      </c>
      <c r="D62" s="774" t="s">
        <v>274</v>
      </c>
      <c r="E62" s="775" t="s">
        <v>270</v>
      </c>
      <c r="F62" s="58">
        <v>4.41</v>
      </c>
      <c r="G62" s="424">
        <f>ROUND(F62*(1-VLOOKUP(J62,скидки!A:B,2,0)),2)</f>
        <v>4.41</v>
      </c>
      <c r="H62" s="30" t="s">
        <v>271</v>
      </c>
      <c r="I62" s="902"/>
      <c r="J62" s="55" t="s">
        <v>1312</v>
      </c>
    </row>
    <row r="63" spans="1:10" s="2" customFormat="1" ht="15.75" customHeight="1" thickBot="1">
      <c r="A63" s="612">
        <v>50</v>
      </c>
      <c r="B63" s="656" t="s">
        <v>1026</v>
      </c>
      <c r="C63" s="774" t="s">
        <v>1027</v>
      </c>
      <c r="D63" s="774" t="s">
        <v>274</v>
      </c>
      <c r="E63" s="775" t="s">
        <v>270</v>
      </c>
      <c r="F63" s="58">
        <v>4.41</v>
      </c>
      <c r="G63" s="424">
        <f>ROUND(F63*(1-VLOOKUP(J63,скидки!A:B,2,0)),2)</f>
        <v>4.41</v>
      </c>
      <c r="H63" s="30" t="s">
        <v>271</v>
      </c>
      <c r="I63" s="902"/>
      <c r="J63" s="55" t="s">
        <v>1312</v>
      </c>
    </row>
    <row r="64" spans="1:10" s="55" customFormat="1" ht="21.75" customHeight="1" thickBot="1">
      <c r="A64" s="922" t="s">
        <v>1068</v>
      </c>
      <c r="B64" s="959"/>
      <c r="C64" s="959"/>
      <c r="D64" s="959"/>
      <c r="E64" s="959"/>
      <c r="F64" s="959"/>
      <c r="G64" s="959"/>
      <c r="H64" s="959"/>
      <c r="I64" s="960"/>
      <c r="J64" s="55" t="e">
        <v>#N/A</v>
      </c>
    </row>
    <row r="65" spans="1:10" s="55" customFormat="1" ht="12.95" customHeight="1">
      <c r="A65" s="611">
        <v>51</v>
      </c>
      <c r="B65" s="473" t="s">
        <v>1028</v>
      </c>
      <c r="C65" s="709" t="s">
        <v>1029</v>
      </c>
      <c r="D65" s="709" t="s">
        <v>574</v>
      </c>
      <c r="E65" s="709" t="s">
        <v>272</v>
      </c>
      <c r="F65" s="65">
        <v>0.22</v>
      </c>
      <c r="G65" s="107">
        <f>ROUND(F65*(1-VLOOKUP(J65,скидки!A:B,2,0)),2)</f>
        <v>0.22</v>
      </c>
      <c r="H65" s="414" t="s">
        <v>271</v>
      </c>
      <c r="I65" s="984" t="s">
        <v>282</v>
      </c>
      <c r="J65" s="55" t="s">
        <v>1316</v>
      </c>
    </row>
    <row r="66" spans="1:10" ht="15.75" customHeight="1">
      <c r="A66" s="161">
        <f t="shared" ref="A66:A77" si="1">A65+1</f>
        <v>52</v>
      </c>
      <c r="B66" s="22" t="s">
        <v>1030</v>
      </c>
      <c r="C66" s="775" t="s">
        <v>1031</v>
      </c>
      <c r="D66" s="775" t="s">
        <v>574</v>
      </c>
      <c r="E66" s="775" t="s">
        <v>272</v>
      </c>
      <c r="F66" s="56">
        <v>0.22</v>
      </c>
      <c r="G66" s="424">
        <f>ROUND(F66*(1-VLOOKUP(J66,скидки!A:B,2,0)),2)</f>
        <v>0.22</v>
      </c>
      <c r="H66" s="30" t="s">
        <v>271</v>
      </c>
      <c r="I66" s="985"/>
      <c r="J66" s="55" t="s">
        <v>1316</v>
      </c>
    </row>
    <row r="67" spans="1:10" s="55" customFormat="1" ht="12.95" customHeight="1">
      <c r="A67" s="161">
        <f t="shared" si="1"/>
        <v>53</v>
      </c>
      <c r="B67" s="24" t="s">
        <v>1833</v>
      </c>
      <c r="C67" s="778" t="s">
        <v>198</v>
      </c>
      <c r="D67" s="775" t="s">
        <v>575</v>
      </c>
      <c r="E67" s="778" t="s">
        <v>272</v>
      </c>
      <c r="F67" s="57">
        <v>0.62</v>
      </c>
      <c r="G67" s="424">
        <f>ROUND(F67*(1-VLOOKUP(J67,скидки!A:B,2,0)),2)</f>
        <v>0.62</v>
      </c>
      <c r="H67" s="30" t="s">
        <v>271</v>
      </c>
      <c r="I67" s="985"/>
      <c r="J67" s="55" t="s">
        <v>1316</v>
      </c>
    </row>
    <row r="68" spans="1:10" s="55" customFormat="1" ht="12.95" customHeight="1">
      <c r="A68" s="161">
        <f t="shared" si="1"/>
        <v>54</v>
      </c>
      <c r="B68" s="22" t="s">
        <v>1032</v>
      </c>
      <c r="C68" s="778" t="s">
        <v>1033</v>
      </c>
      <c r="D68" s="778" t="s">
        <v>574</v>
      </c>
      <c r="E68" s="778" t="s">
        <v>272</v>
      </c>
      <c r="F68" s="57">
        <v>0.34</v>
      </c>
      <c r="G68" s="424">
        <f>ROUND(F68*(1-VLOOKUP(J68,скидки!A:B,2,0)),2)</f>
        <v>0.34</v>
      </c>
      <c r="H68" s="30" t="s">
        <v>271</v>
      </c>
      <c r="I68" s="985"/>
      <c r="J68" s="55" t="s">
        <v>1316</v>
      </c>
    </row>
    <row r="69" spans="1:10" s="55" customFormat="1" ht="12.95" customHeight="1">
      <c r="A69" s="161">
        <f t="shared" si="1"/>
        <v>55</v>
      </c>
      <c r="B69" s="22" t="s">
        <v>1034</v>
      </c>
      <c r="C69" s="778" t="s">
        <v>1035</v>
      </c>
      <c r="D69" s="778" t="s">
        <v>574</v>
      </c>
      <c r="E69" s="778" t="s">
        <v>272</v>
      </c>
      <c r="F69" s="57">
        <v>0.34</v>
      </c>
      <c r="G69" s="424">
        <f>ROUND(F69*(1-VLOOKUP(J69,скидки!A:B,2,0)),2)</f>
        <v>0.34</v>
      </c>
      <c r="H69" s="30" t="s">
        <v>271</v>
      </c>
      <c r="I69" s="985"/>
      <c r="J69" s="55" t="s">
        <v>1316</v>
      </c>
    </row>
    <row r="70" spans="1:10" s="2" customFormat="1" ht="15.75" customHeight="1">
      <c r="A70" s="161">
        <f t="shared" si="1"/>
        <v>56</v>
      </c>
      <c r="B70" s="24" t="s">
        <v>503</v>
      </c>
      <c r="C70" s="778" t="s">
        <v>1036</v>
      </c>
      <c r="D70" s="778" t="s">
        <v>585</v>
      </c>
      <c r="E70" s="778" t="s">
        <v>272</v>
      </c>
      <c r="F70" s="57">
        <v>0.25</v>
      </c>
      <c r="G70" s="424">
        <f>ROUND(F70*(1-VLOOKUP(J70,скидки!A:B,2,0)),2)</f>
        <v>0.25</v>
      </c>
      <c r="H70" s="30" t="s">
        <v>271</v>
      </c>
      <c r="I70" s="985"/>
      <c r="J70" s="55" t="s">
        <v>1316</v>
      </c>
    </row>
    <row r="71" spans="1:10" s="55" customFormat="1" ht="12.95" customHeight="1">
      <c r="A71" s="161">
        <f t="shared" si="1"/>
        <v>57</v>
      </c>
      <c r="B71" s="24" t="s">
        <v>504</v>
      </c>
      <c r="C71" s="778" t="s">
        <v>776</v>
      </c>
      <c r="D71" s="778" t="s">
        <v>507</v>
      </c>
      <c r="E71" s="778" t="s">
        <v>272</v>
      </c>
      <c r="F71" s="57">
        <v>1.95</v>
      </c>
      <c r="G71" s="424">
        <f>ROUND(F71*(1-VLOOKUP(J71,скидки!A:B,2,0)),2)</f>
        <v>1.95</v>
      </c>
      <c r="H71" s="31" t="s">
        <v>271</v>
      </c>
      <c r="I71" s="985"/>
      <c r="J71" s="55" t="s">
        <v>1320</v>
      </c>
    </row>
    <row r="72" spans="1:10" s="55" customFormat="1" ht="12.95" customHeight="1">
      <c r="A72" s="161">
        <f t="shared" si="1"/>
        <v>58</v>
      </c>
      <c r="B72" s="9" t="s">
        <v>511</v>
      </c>
      <c r="C72" s="778" t="s">
        <v>1037</v>
      </c>
      <c r="D72" s="778" t="s">
        <v>275</v>
      </c>
      <c r="E72" s="778" t="s">
        <v>272</v>
      </c>
      <c r="F72" s="57">
        <v>0.31</v>
      </c>
      <c r="G72" s="424">
        <f>ROUND(F72*(1-VLOOKUP(J72,скидки!A:B,2,0)),2)</f>
        <v>0.31</v>
      </c>
      <c r="H72" s="31" t="s">
        <v>271</v>
      </c>
      <c r="I72" s="985"/>
      <c r="J72" s="55" t="s">
        <v>1320</v>
      </c>
    </row>
    <row r="73" spans="1:10" s="55" customFormat="1" ht="12.95" customHeight="1">
      <c r="A73" s="161">
        <f t="shared" si="1"/>
        <v>59</v>
      </c>
      <c r="B73" s="9" t="s">
        <v>1331</v>
      </c>
      <c r="C73" s="778" t="s">
        <v>1330</v>
      </c>
      <c r="D73" s="778" t="s">
        <v>1332</v>
      </c>
      <c r="E73" s="778" t="s">
        <v>272</v>
      </c>
      <c r="F73" s="57">
        <v>0.31</v>
      </c>
      <c r="G73" s="424">
        <f>ROUND(F73*(1-VLOOKUP(J73,скидки!A:B,2,0)),2)</f>
        <v>0.31</v>
      </c>
      <c r="H73" s="31" t="s">
        <v>271</v>
      </c>
      <c r="I73" s="985"/>
      <c r="J73" s="55" t="s">
        <v>1316</v>
      </c>
    </row>
    <row r="74" spans="1:10" s="55" customFormat="1" ht="12.95" customHeight="1">
      <c r="A74" s="161">
        <f t="shared" si="1"/>
        <v>60</v>
      </c>
      <c r="B74" s="9" t="s">
        <v>516</v>
      </c>
      <c r="C74" s="778" t="s">
        <v>1038</v>
      </c>
      <c r="D74" s="778" t="s">
        <v>275</v>
      </c>
      <c r="E74" s="778" t="s">
        <v>272</v>
      </c>
      <c r="F74" s="57">
        <v>0.06</v>
      </c>
      <c r="G74" s="424">
        <f>ROUND(F74*(1-VLOOKUP(J74,скидки!A:B,2,0)),2)</f>
        <v>0.06</v>
      </c>
      <c r="H74" s="31" t="s">
        <v>271</v>
      </c>
      <c r="I74" s="985"/>
      <c r="J74" s="55" t="s">
        <v>1316</v>
      </c>
    </row>
    <row r="75" spans="1:10" ht="15.75" customHeight="1">
      <c r="A75" s="161">
        <f t="shared" si="1"/>
        <v>61</v>
      </c>
      <c r="B75" s="9" t="s">
        <v>1039</v>
      </c>
      <c r="C75" s="778" t="s">
        <v>1040</v>
      </c>
      <c r="D75" s="778" t="s">
        <v>275</v>
      </c>
      <c r="E75" s="778" t="s">
        <v>272</v>
      </c>
      <c r="F75" s="57">
        <v>0.06</v>
      </c>
      <c r="G75" s="424">
        <f>ROUND(F75*(1-VLOOKUP(J75,скидки!A:B,2,0)),2)</f>
        <v>0.06</v>
      </c>
      <c r="H75" s="31" t="s">
        <v>271</v>
      </c>
      <c r="I75" s="985"/>
      <c r="J75" s="55" t="s">
        <v>1316</v>
      </c>
    </row>
    <row r="76" spans="1:10" s="55" customFormat="1" ht="12.95" customHeight="1">
      <c r="A76" s="161">
        <f t="shared" si="1"/>
        <v>62</v>
      </c>
      <c r="B76" s="9" t="s">
        <v>506</v>
      </c>
      <c r="C76" s="778" t="s">
        <v>1041</v>
      </c>
      <c r="D76" s="778" t="s">
        <v>574</v>
      </c>
      <c r="E76" s="778" t="s">
        <v>272</v>
      </c>
      <c r="F76" s="57">
        <v>0.25</v>
      </c>
      <c r="G76" s="424">
        <f>ROUND(F76*(1-VLOOKUP(J76,скидки!A:B,2,0)),2)</f>
        <v>0.25</v>
      </c>
      <c r="H76" s="778" t="s">
        <v>271</v>
      </c>
      <c r="I76" s="985"/>
      <c r="J76" s="55" t="s">
        <v>1316</v>
      </c>
    </row>
    <row r="77" spans="1:10" s="55" customFormat="1" ht="12.95" customHeight="1" thickBot="1">
      <c r="A77" s="486">
        <f t="shared" si="1"/>
        <v>63</v>
      </c>
      <c r="B77" s="85" t="s">
        <v>1042</v>
      </c>
      <c r="C77" s="610" t="s">
        <v>1043</v>
      </c>
      <c r="D77" s="610" t="s">
        <v>574</v>
      </c>
      <c r="E77" s="610" t="s">
        <v>272</v>
      </c>
      <c r="F77" s="86">
        <v>0.25</v>
      </c>
      <c r="G77" s="479">
        <f>ROUND(F77*(1-VLOOKUP(J77,скидки!A:B,2,0)),2)</f>
        <v>0.25</v>
      </c>
      <c r="H77" s="610" t="s">
        <v>271</v>
      </c>
      <c r="I77" s="1022"/>
      <c r="J77" s="55" t="s">
        <v>1316</v>
      </c>
    </row>
    <row r="78" spans="1:10" s="55" customFormat="1" ht="16.5" customHeight="1" thickBot="1">
      <c r="A78" s="903" t="s">
        <v>494</v>
      </c>
      <c r="B78" s="904"/>
      <c r="C78" s="904"/>
      <c r="D78" s="904"/>
      <c r="E78" s="904"/>
      <c r="F78" s="904"/>
      <c r="G78" s="904"/>
      <c r="H78" s="904"/>
      <c r="I78" s="905"/>
      <c r="J78" s="55" t="e">
        <v>#N/A</v>
      </c>
    </row>
    <row r="79" spans="1:10" s="55" customFormat="1" ht="15.75" thickBot="1">
      <c r="A79" s="958" t="s">
        <v>566</v>
      </c>
      <c r="B79" s="959"/>
      <c r="C79" s="959"/>
      <c r="D79" s="959"/>
      <c r="E79" s="959"/>
      <c r="F79" s="959"/>
      <c r="G79" s="959"/>
      <c r="H79" s="959"/>
      <c r="I79" s="960"/>
      <c r="J79" s="55" t="e">
        <v>#N/A</v>
      </c>
    </row>
    <row r="80" spans="1:10">
      <c r="A80" s="611">
        <v>64</v>
      </c>
      <c r="B80" s="483" t="s">
        <v>1044</v>
      </c>
      <c r="C80" s="709" t="s">
        <v>773</v>
      </c>
      <c r="D80" s="709" t="s">
        <v>276</v>
      </c>
      <c r="E80" s="709" t="s">
        <v>302</v>
      </c>
      <c r="F80" s="65">
        <v>1.76</v>
      </c>
      <c r="G80" s="107">
        <f>ROUND(F80*(1-VLOOKUP(J80,скидки!A:B,2,0)),2)</f>
        <v>1.76</v>
      </c>
      <c r="H80" s="414" t="s">
        <v>271</v>
      </c>
      <c r="I80" s="984" t="s">
        <v>282</v>
      </c>
      <c r="J80" s="55" t="s">
        <v>1317</v>
      </c>
    </row>
    <row r="81" spans="1:10">
      <c r="A81" s="161">
        <f>A80+1</f>
        <v>65</v>
      </c>
      <c r="B81" s="21" t="s">
        <v>1045</v>
      </c>
      <c r="C81" s="775" t="s">
        <v>1046</v>
      </c>
      <c r="D81" s="775" t="s">
        <v>276</v>
      </c>
      <c r="E81" s="775" t="s">
        <v>302</v>
      </c>
      <c r="F81" s="56">
        <v>1.76</v>
      </c>
      <c r="G81" s="424">
        <f>ROUND(F81*(1-VLOOKUP(J81,скидки!A:B,2,0)),2)</f>
        <v>1.76</v>
      </c>
      <c r="H81" s="30" t="s">
        <v>271</v>
      </c>
      <c r="I81" s="985"/>
      <c r="J81" s="55" t="s">
        <v>1317</v>
      </c>
    </row>
    <row r="82" spans="1:10">
      <c r="A82" s="161">
        <f>A81+1</f>
        <v>66</v>
      </c>
      <c r="B82" s="9" t="s">
        <v>510</v>
      </c>
      <c r="C82" s="778" t="s">
        <v>199</v>
      </c>
      <c r="D82" s="778" t="s">
        <v>276</v>
      </c>
      <c r="E82" s="778" t="s">
        <v>302</v>
      </c>
      <c r="F82" s="57">
        <v>3.92</v>
      </c>
      <c r="G82" s="424">
        <f>ROUND(F82*(1-VLOOKUP(J82,скидки!A:B,2,0)),2)</f>
        <v>3.92</v>
      </c>
      <c r="H82" s="31" t="s">
        <v>271</v>
      </c>
      <c r="I82" s="985"/>
      <c r="J82" s="55" t="s">
        <v>1318</v>
      </c>
    </row>
    <row r="83" spans="1:10">
      <c r="A83" s="161">
        <f>A82+1</f>
        <v>67</v>
      </c>
      <c r="B83" s="9" t="s">
        <v>1047</v>
      </c>
      <c r="C83" s="778" t="s">
        <v>1048</v>
      </c>
      <c r="D83" s="778" t="s">
        <v>276</v>
      </c>
      <c r="E83" s="778" t="s">
        <v>302</v>
      </c>
      <c r="F83" s="57">
        <v>4.59</v>
      </c>
      <c r="G83" s="424">
        <f>ROUND(F83*(1-VLOOKUP(J83,скидки!A:B,2,0)),2)</f>
        <v>4.59</v>
      </c>
      <c r="H83" s="778" t="s">
        <v>271</v>
      </c>
      <c r="I83" s="985"/>
      <c r="J83" s="55" t="s">
        <v>1318</v>
      </c>
    </row>
    <row r="84" spans="1:10" ht="13.5" thickBot="1">
      <c r="A84" s="161">
        <f>A83+1</f>
        <v>68</v>
      </c>
      <c r="B84" s="9" t="s">
        <v>1049</v>
      </c>
      <c r="C84" s="778" t="s">
        <v>200</v>
      </c>
      <c r="D84" s="778" t="s">
        <v>1050</v>
      </c>
      <c r="E84" s="778" t="s">
        <v>302</v>
      </c>
      <c r="F84" s="57">
        <v>6.06</v>
      </c>
      <c r="G84" s="424">
        <f>ROUND(F84*(1-VLOOKUP(J84,скидки!A:B,2,0)),2)</f>
        <v>6.06</v>
      </c>
      <c r="H84" s="778" t="s">
        <v>271</v>
      </c>
      <c r="I84" s="994"/>
      <c r="J84" s="55" t="s">
        <v>1318</v>
      </c>
    </row>
    <row r="85" spans="1:10" ht="15.75" thickBot="1">
      <c r="A85" s="958" t="s">
        <v>1069</v>
      </c>
      <c r="B85" s="959"/>
      <c r="C85" s="959"/>
      <c r="D85" s="959"/>
      <c r="E85" s="959"/>
      <c r="F85" s="959"/>
      <c r="G85" s="959"/>
      <c r="H85" s="959"/>
      <c r="I85" s="960"/>
      <c r="J85" s="55" t="e">
        <v>#N/A</v>
      </c>
    </row>
    <row r="86" spans="1:10">
      <c r="A86" s="611">
        <v>69</v>
      </c>
      <c r="B86" s="473" t="s">
        <v>1028</v>
      </c>
      <c r="C86" s="709" t="s">
        <v>780</v>
      </c>
      <c r="D86" s="709" t="s">
        <v>575</v>
      </c>
      <c r="E86" s="709" t="s">
        <v>272</v>
      </c>
      <c r="F86" s="65">
        <v>0.25</v>
      </c>
      <c r="G86" s="107">
        <f>ROUND(F86*(1-VLOOKUP(J86,скидки!A:B,2,0)),2)</f>
        <v>0.25</v>
      </c>
      <c r="H86" s="414" t="s">
        <v>271</v>
      </c>
      <c r="I86" s="984" t="s">
        <v>282</v>
      </c>
      <c r="J86" s="55" t="s">
        <v>1319</v>
      </c>
    </row>
    <row r="87" spans="1:10">
      <c r="A87" s="161">
        <f>A86+1</f>
        <v>70</v>
      </c>
      <c r="B87" s="22" t="s">
        <v>1051</v>
      </c>
      <c r="C87" s="775" t="s">
        <v>1052</v>
      </c>
      <c r="D87" s="775" t="s">
        <v>1053</v>
      </c>
      <c r="E87" s="775" t="s">
        <v>272</v>
      </c>
      <c r="F87" s="56">
        <v>0.25</v>
      </c>
      <c r="G87" s="424">
        <f>ROUND(F87*(1-VLOOKUP(J87,скидки!A:B,2,0)),2)</f>
        <v>0.25</v>
      </c>
      <c r="H87" s="30" t="s">
        <v>271</v>
      </c>
      <c r="I87" s="985"/>
      <c r="J87" s="55" t="s">
        <v>1319</v>
      </c>
    </row>
    <row r="88" spans="1:10">
      <c r="A88" s="161">
        <f t="shared" ref="A88:A98" si="2">A87+1</f>
        <v>71</v>
      </c>
      <c r="B88" s="24" t="s">
        <v>505</v>
      </c>
      <c r="C88" s="778" t="s">
        <v>201</v>
      </c>
      <c r="D88" s="778" t="s">
        <v>575</v>
      </c>
      <c r="E88" s="778" t="s">
        <v>272</v>
      </c>
      <c r="F88" s="57">
        <v>0.65</v>
      </c>
      <c r="G88" s="424">
        <f>ROUND(F88*(1-VLOOKUP(J88,скидки!A:B,2,0)),2)</f>
        <v>0.65</v>
      </c>
      <c r="H88" s="30" t="s">
        <v>271</v>
      </c>
      <c r="I88" s="985"/>
      <c r="J88" s="55" t="s">
        <v>1319</v>
      </c>
    </row>
    <row r="89" spans="1:10">
      <c r="A89" s="161">
        <f t="shared" si="2"/>
        <v>72</v>
      </c>
      <c r="B89" s="24" t="s">
        <v>1032</v>
      </c>
      <c r="C89" s="778" t="s">
        <v>774</v>
      </c>
      <c r="D89" s="778" t="s">
        <v>575</v>
      </c>
      <c r="E89" s="778" t="s">
        <v>272</v>
      </c>
      <c r="F89" s="57">
        <v>0.65</v>
      </c>
      <c r="G89" s="424">
        <f>ROUND(F89*(1-VLOOKUP(J89,скидки!A:B,2,0)),2)</f>
        <v>0.65</v>
      </c>
      <c r="H89" s="30" t="s">
        <v>271</v>
      </c>
      <c r="I89" s="985"/>
      <c r="J89" s="55" t="s">
        <v>1319</v>
      </c>
    </row>
    <row r="90" spans="1:10">
      <c r="A90" s="161">
        <f t="shared" si="2"/>
        <v>73</v>
      </c>
      <c r="B90" s="24" t="s">
        <v>1054</v>
      </c>
      <c r="C90" s="778" t="s">
        <v>1055</v>
      </c>
      <c r="D90" s="778" t="s">
        <v>575</v>
      </c>
      <c r="E90" s="778" t="s">
        <v>272</v>
      </c>
      <c r="F90" s="57">
        <v>0.65</v>
      </c>
      <c r="G90" s="424">
        <f>ROUND(F90*(1-VLOOKUP(J90,скидки!A:B,2,0)),2)</f>
        <v>0.65</v>
      </c>
      <c r="H90" s="30" t="s">
        <v>271</v>
      </c>
      <c r="I90" s="985"/>
      <c r="J90" s="55" t="s">
        <v>1319</v>
      </c>
    </row>
    <row r="91" spans="1:10">
      <c r="A91" s="161">
        <f t="shared" si="2"/>
        <v>74</v>
      </c>
      <c r="B91" s="24" t="s">
        <v>503</v>
      </c>
      <c r="C91" s="778" t="s">
        <v>775</v>
      </c>
      <c r="D91" s="778" t="s">
        <v>575</v>
      </c>
      <c r="E91" s="778" t="s">
        <v>272</v>
      </c>
      <c r="F91" s="57">
        <v>0.28000000000000003</v>
      </c>
      <c r="G91" s="424">
        <f>ROUND(F91*(1-VLOOKUP(J91,скидки!A:B,2,0)),2)</f>
        <v>0.28000000000000003</v>
      </c>
      <c r="H91" s="30" t="s">
        <v>271</v>
      </c>
      <c r="I91" s="985"/>
      <c r="J91" s="55" t="s">
        <v>1319</v>
      </c>
    </row>
    <row r="92" spans="1:10">
      <c r="A92" s="161">
        <f t="shared" si="2"/>
        <v>75</v>
      </c>
      <c r="B92" s="406" t="s">
        <v>504</v>
      </c>
      <c r="C92" s="778" t="s">
        <v>776</v>
      </c>
      <c r="D92" s="778" t="s">
        <v>507</v>
      </c>
      <c r="E92" s="778" t="s">
        <v>272</v>
      </c>
      <c r="F92" s="57">
        <v>1.95</v>
      </c>
      <c r="G92" s="424">
        <f>ROUND(F92*(1-VLOOKUP(J92,скидки!A:B,2,0)),2)</f>
        <v>1.95</v>
      </c>
      <c r="H92" s="30" t="s">
        <v>271</v>
      </c>
      <c r="I92" s="985"/>
      <c r="J92" s="55" t="s">
        <v>1320</v>
      </c>
    </row>
    <row r="93" spans="1:10">
      <c r="A93" s="161">
        <f t="shared" si="2"/>
        <v>76</v>
      </c>
      <c r="B93" s="9" t="s">
        <v>511</v>
      </c>
      <c r="C93" s="778" t="s">
        <v>777</v>
      </c>
      <c r="D93" s="778" t="s">
        <v>573</v>
      </c>
      <c r="E93" s="778" t="s">
        <v>272</v>
      </c>
      <c r="F93" s="57">
        <v>0.31</v>
      </c>
      <c r="G93" s="424">
        <f>ROUND(F93*(1-VLOOKUP(J93,скидки!A:B,2,0)),2)</f>
        <v>0.31</v>
      </c>
      <c r="H93" s="30" t="s">
        <v>271</v>
      </c>
      <c r="I93" s="985"/>
      <c r="J93" s="55" t="s">
        <v>1320</v>
      </c>
    </row>
    <row r="94" spans="1:10">
      <c r="A94" s="161">
        <f t="shared" si="2"/>
        <v>77</v>
      </c>
      <c r="B94" s="9" t="s">
        <v>1523</v>
      </c>
      <c r="C94" s="778" t="s">
        <v>777</v>
      </c>
      <c r="D94" s="778" t="s">
        <v>573</v>
      </c>
      <c r="E94" s="778" t="s">
        <v>272</v>
      </c>
      <c r="F94" s="57">
        <v>0.31</v>
      </c>
      <c r="G94" s="424">
        <f>ROUND(F94*(1-VLOOKUP(J94,скидки!A:B,2,0)),2)</f>
        <v>0.31</v>
      </c>
      <c r="H94" s="30" t="s">
        <v>271</v>
      </c>
      <c r="I94" s="985"/>
      <c r="J94" s="55" t="s">
        <v>1320</v>
      </c>
    </row>
    <row r="95" spans="1:10" s="537" customFormat="1">
      <c r="A95" s="161">
        <f t="shared" si="2"/>
        <v>78</v>
      </c>
      <c r="B95" s="9" t="s">
        <v>1331</v>
      </c>
      <c r="C95" s="778" t="s">
        <v>1333</v>
      </c>
      <c r="D95" s="778" t="s">
        <v>585</v>
      </c>
      <c r="E95" s="778" t="s">
        <v>272</v>
      </c>
      <c r="F95" s="57">
        <v>0.31</v>
      </c>
      <c r="G95" s="424">
        <f>ROUND(F95*(1-VLOOKUP(J95,скидки!A:B,2,0)),2)</f>
        <v>0.31</v>
      </c>
      <c r="H95" s="30" t="s">
        <v>271</v>
      </c>
      <c r="I95" s="985"/>
      <c r="J95" s="55" t="s">
        <v>1319</v>
      </c>
    </row>
    <row r="96" spans="1:10">
      <c r="A96" s="161">
        <f t="shared" si="2"/>
        <v>79</v>
      </c>
      <c r="B96" s="9" t="s">
        <v>516</v>
      </c>
      <c r="C96" s="778" t="s">
        <v>778</v>
      </c>
      <c r="D96" s="778" t="s">
        <v>585</v>
      </c>
      <c r="E96" s="778" t="s">
        <v>272</v>
      </c>
      <c r="F96" s="57">
        <v>0.09</v>
      </c>
      <c r="G96" s="424">
        <f>ROUND(F96*(1-VLOOKUP(J96,скидки!A:B,2,0)),2)</f>
        <v>0.09</v>
      </c>
      <c r="H96" s="30" t="s">
        <v>271</v>
      </c>
      <c r="I96" s="985"/>
      <c r="J96" s="55" t="s">
        <v>1319</v>
      </c>
    </row>
    <row r="97" spans="1:10">
      <c r="A97" s="161">
        <f t="shared" si="2"/>
        <v>80</v>
      </c>
      <c r="B97" s="9" t="s">
        <v>1039</v>
      </c>
      <c r="C97" s="778" t="s">
        <v>1056</v>
      </c>
      <c r="D97" s="774" t="s">
        <v>585</v>
      </c>
      <c r="E97" s="778" t="s">
        <v>272</v>
      </c>
      <c r="F97" s="58">
        <v>0.09</v>
      </c>
      <c r="G97" s="424">
        <f>ROUND(F97*(1-VLOOKUP(J97,скидки!A:B,2,0)),2)</f>
        <v>0.09</v>
      </c>
      <c r="H97" s="30" t="s">
        <v>271</v>
      </c>
      <c r="I97" s="985"/>
      <c r="J97" s="55" t="s">
        <v>1319</v>
      </c>
    </row>
    <row r="98" spans="1:10">
      <c r="A98" s="161">
        <f t="shared" si="2"/>
        <v>81</v>
      </c>
      <c r="B98" s="23" t="s">
        <v>506</v>
      </c>
      <c r="C98" s="778" t="s">
        <v>779</v>
      </c>
      <c r="D98" s="774" t="s">
        <v>575</v>
      </c>
      <c r="E98" s="778" t="s">
        <v>272</v>
      </c>
      <c r="F98" s="58">
        <v>0.31</v>
      </c>
      <c r="G98" s="424">
        <f>ROUND(F98*(1-VLOOKUP(J98,скидки!A:B,2,0)),2)</f>
        <v>0.31</v>
      </c>
      <c r="H98" s="30" t="s">
        <v>271</v>
      </c>
      <c r="I98" s="986"/>
      <c r="J98" s="55" t="s">
        <v>1319</v>
      </c>
    </row>
    <row r="99" spans="1:10" ht="13.5" thickBot="1">
      <c r="A99" s="1041" t="s">
        <v>517</v>
      </c>
      <c r="B99" s="1042"/>
      <c r="C99" s="1042"/>
      <c r="D99" s="1042"/>
      <c r="E99" s="1042"/>
      <c r="F99" s="1042"/>
      <c r="G99" s="1042"/>
      <c r="H99" s="1042"/>
      <c r="I99" s="1043"/>
      <c r="J99" s="55" t="e">
        <v>#N/A</v>
      </c>
    </row>
    <row r="100" spans="1:10" ht="15.75" thickBot="1">
      <c r="A100" s="903" t="s">
        <v>495</v>
      </c>
      <c r="B100" s="904"/>
      <c r="C100" s="904"/>
      <c r="D100" s="904"/>
      <c r="E100" s="904"/>
      <c r="F100" s="904"/>
      <c r="G100" s="904"/>
      <c r="H100" s="904"/>
      <c r="I100" s="905"/>
      <c r="J100" s="55" t="e">
        <v>#N/A</v>
      </c>
    </row>
    <row r="101" spans="1:10" ht="15.75" thickBot="1">
      <c r="A101" s="958" t="s">
        <v>508</v>
      </c>
      <c r="B101" s="959"/>
      <c r="C101" s="959"/>
      <c r="D101" s="959"/>
      <c r="E101" s="959"/>
      <c r="F101" s="959"/>
      <c r="G101" s="959"/>
      <c r="H101" s="959"/>
      <c r="I101" s="960"/>
      <c r="J101" s="55" t="e">
        <v>#N/A</v>
      </c>
    </row>
    <row r="102" spans="1:10">
      <c r="A102" s="611">
        <f>A98+1</f>
        <v>82</v>
      </c>
      <c r="B102" s="483" t="s">
        <v>1524</v>
      </c>
      <c r="C102" s="709" t="s">
        <v>781</v>
      </c>
      <c r="D102" s="709" t="s">
        <v>497</v>
      </c>
      <c r="E102" s="709" t="s">
        <v>270</v>
      </c>
      <c r="F102" s="65">
        <v>2.2599999999999998</v>
      </c>
      <c r="G102" s="107">
        <f>ROUND(F102*(1-VLOOKUP(J102,скидки!A:B,2,0)),2)</f>
        <v>2.2599999999999998</v>
      </c>
      <c r="H102" s="414" t="s">
        <v>271</v>
      </c>
      <c r="I102" s="984" t="s">
        <v>282</v>
      </c>
      <c r="J102" s="55" t="s">
        <v>1322</v>
      </c>
    </row>
    <row r="103" spans="1:10">
      <c r="A103" s="606">
        <f>A102+1</f>
        <v>83</v>
      </c>
      <c r="B103" s="23" t="s">
        <v>1525</v>
      </c>
      <c r="C103" s="59" t="s">
        <v>782</v>
      </c>
      <c r="D103" s="774" t="s">
        <v>497</v>
      </c>
      <c r="E103" s="774" t="s">
        <v>302</v>
      </c>
      <c r="F103" s="58">
        <v>5.48</v>
      </c>
      <c r="G103" s="424">
        <f>ROUND(F103*(1-VLOOKUP(J103,скидки!A:B,2,0)),2)</f>
        <v>5.48</v>
      </c>
      <c r="H103" s="32" t="s">
        <v>271</v>
      </c>
      <c r="I103" s="985"/>
      <c r="J103" s="55" t="s">
        <v>1321</v>
      </c>
    </row>
    <row r="104" spans="1:10" ht="13.5" thickBot="1">
      <c r="A104" s="301">
        <f>A103+1</f>
        <v>84</v>
      </c>
      <c r="B104" s="85" t="s">
        <v>519</v>
      </c>
      <c r="C104" s="610" t="s">
        <v>1136</v>
      </c>
      <c r="D104" s="610" t="s">
        <v>497</v>
      </c>
      <c r="E104" s="610" t="s">
        <v>302</v>
      </c>
      <c r="F104" s="86">
        <v>5.48</v>
      </c>
      <c r="G104" s="479">
        <f>ROUND(F104*(1-VLOOKUP(J104,скидки!A:B,2,0)),2)</f>
        <v>5.48</v>
      </c>
      <c r="H104" s="610" t="s">
        <v>271</v>
      </c>
      <c r="I104" s="1022"/>
      <c r="J104" s="55" t="s">
        <v>1321</v>
      </c>
    </row>
    <row r="105" spans="1:10" ht="15.75" thickBot="1">
      <c r="A105" s="958" t="s">
        <v>493</v>
      </c>
      <c r="B105" s="959"/>
      <c r="C105" s="959"/>
      <c r="D105" s="959"/>
      <c r="E105" s="959"/>
      <c r="F105" s="959"/>
      <c r="G105" s="959"/>
      <c r="H105" s="959"/>
      <c r="I105" s="960"/>
      <c r="J105" s="55" t="e">
        <v>#N/A</v>
      </c>
    </row>
    <row r="106" spans="1:10">
      <c r="A106" s="611">
        <f>A104+1</f>
        <v>85</v>
      </c>
      <c r="B106" s="473" t="s">
        <v>1834</v>
      </c>
      <c r="C106" s="709" t="s">
        <v>783</v>
      </c>
      <c r="D106" s="709" t="s">
        <v>498</v>
      </c>
      <c r="E106" s="709" t="s">
        <v>272</v>
      </c>
      <c r="F106" s="65">
        <v>0.66</v>
      </c>
      <c r="G106" s="107">
        <f>ROUND(F106*(1-VLOOKUP(J106,скидки!A:B,2,0)),2)</f>
        <v>0.66</v>
      </c>
      <c r="H106" s="414" t="s">
        <v>271</v>
      </c>
      <c r="I106" s="984" t="s">
        <v>282</v>
      </c>
      <c r="J106" s="55" t="s">
        <v>1323</v>
      </c>
    </row>
    <row r="107" spans="1:10">
      <c r="A107" s="253">
        <f>A106+1</f>
        <v>86</v>
      </c>
      <c r="B107" s="407" t="s">
        <v>1527</v>
      </c>
      <c r="C107" s="469" t="s">
        <v>784</v>
      </c>
      <c r="D107" s="469" t="s">
        <v>499</v>
      </c>
      <c r="E107" s="469" t="s">
        <v>272</v>
      </c>
      <c r="F107" s="62">
        <v>0.41</v>
      </c>
      <c r="G107" s="424">
        <f>ROUND(F107*(1-VLOOKUP(J107,скидки!A:B,2,0)),2)</f>
        <v>0.41</v>
      </c>
      <c r="H107" s="103" t="s">
        <v>271</v>
      </c>
      <c r="I107" s="985"/>
      <c r="J107" s="55" t="s">
        <v>1324</v>
      </c>
    </row>
    <row r="108" spans="1:10" ht="13.5" thickBot="1">
      <c r="A108" s="301">
        <f>A107+1</f>
        <v>87</v>
      </c>
      <c r="B108" s="85" t="s">
        <v>1528</v>
      </c>
      <c r="C108" s="610" t="s">
        <v>785</v>
      </c>
      <c r="D108" s="610" t="s">
        <v>502</v>
      </c>
      <c r="E108" s="610" t="s">
        <v>272</v>
      </c>
      <c r="F108" s="86">
        <v>0.1</v>
      </c>
      <c r="G108" s="479">
        <f>ROUND(F108*(1-VLOOKUP(J108,скидки!A:B,2,0)),2)</f>
        <v>0.1</v>
      </c>
      <c r="H108" s="415" t="s">
        <v>271</v>
      </c>
      <c r="I108" s="1040"/>
      <c r="J108" s="55" t="s">
        <v>1323</v>
      </c>
    </row>
    <row r="109" spans="1:10" ht="15.75" thickBot="1">
      <c r="A109" s="958" t="s">
        <v>509</v>
      </c>
      <c r="B109" s="959"/>
      <c r="C109" s="959"/>
      <c r="D109" s="959"/>
      <c r="E109" s="959"/>
      <c r="F109" s="959"/>
      <c r="G109" s="959"/>
      <c r="H109" s="959"/>
      <c r="I109" s="960"/>
      <c r="J109" s="55" t="e">
        <v>#N/A</v>
      </c>
    </row>
    <row r="110" spans="1:10">
      <c r="A110" s="477">
        <f>A108+1</f>
        <v>88</v>
      </c>
      <c r="B110" s="21" t="s">
        <v>1529</v>
      </c>
      <c r="C110" s="775" t="s">
        <v>786</v>
      </c>
      <c r="D110" s="775" t="s">
        <v>501</v>
      </c>
      <c r="E110" s="775" t="s">
        <v>302</v>
      </c>
      <c r="F110" s="56">
        <v>2.7</v>
      </c>
      <c r="G110" s="424">
        <f>ROUND(F110*(1-VLOOKUP(J110,скидки!A:B,2,0)),2)</f>
        <v>2.7</v>
      </c>
      <c r="H110" s="30" t="s">
        <v>271</v>
      </c>
      <c r="I110" s="1047" t="s">
        <v>282</v>
      </c>
      <c r="J110" s="55" t="s">
        <v>1322</v>
      </c>
    </row>
    <row r="111" spans="1:10" ht="13.5" thickBot="1">
      <c r="A111" s="570">
        <f>A110+1</f>
        <v>89</v>
      </c>
      <c r="B111" s="23" t="s">
        <v>1530</v>
      </c>
      <c r="C111" s="59" t="s">
        <v>787</v>
      </c>
      <c r="D111" s="774" t="s">
        <v>501</v>
      </c>
      <c r="E111" s="774" t="s">
        <v>302</v>
      </c>
      <c r="F111" s="58">
        <v>4.5999999999999996</v>
      </c>
      <c r="G111" s="451">
        <f>ROUND(F111*(1-VLOOKUP(J111,скидки!A:B,2,0)),2)</f>
        <v>4.5999999999999996</v>
      </c>
      <c r="H111" s="32" t="s">
        <v>271</v>
      </c>
      <c r="I111" s="1048"/>
      <c r="J111" s="55" t="s">
        <v>1322</v>
      </c>
    </row>
    <row r="112" spans="1:10" ht="15.75" thickBot="1">
      <c r="A112" s="958" t="s">
        <v>493</v>
      </c>
      <c r="B112" s="959"/>
      <c r="C112" s="959"/>
      <c r="D112" s="959"/>
      <c r="E112" s="959"/>
      <c r="F112" s="959"/>
      <c r="G112" s="959"/>
      <c r="H112" s="959"/>
      <c r="I112" s="960"/>
      <c r="J112" s="55" t="e">
        <v>#N/A</v>
      </c>
    </row>
    <row r="113" spans="1:10">
      <c r="A113" s="611">
        <v>90</v>
      </c>
      <c r="B113" s="473" t="s">
        <v>1526</v>
      </c>
      <c r="C113" s="709" t="s">
        <v>788</v>
      </c>
      <c r="D113" s="709" t="s">
        <v>500</v>
      </c>
      <c r="E113" s="709" t="s">
        <v>272</v>
      </c>
      <c r="F113" s="65">
        <v>0.71</v>
      </c>
      <c r="G113" s="107">
        <f>ROUND(F113*(1-VLOOKUP(J113,скидки!A:B,2,0)),2)</f>
        <v>0.71</v>
      </c>
      <c r="H113" s="414" t="s">
        <v>271</v>
      </c>
      <c r="I113" s="984" t="s">
        <v>282</v>
      </c>
      <c r="J113" s="55" t="s">
        <v>1324</v>
      </c>
    </row>
    <row r="114" spans="1:10">
      <c r="A114" s="253">
        <f>A113+1</f>
        <v>91</v>
      </c>
      <c r="B114" s="407" t="s">
        <v>1527</v>
      </c>
      <c r="C114" s="469" t="s">
        <v>784</v>
      </c>
      <c r="D114" s="469" t="s">
        <v>275</v>
      </c>
      <c r="E114" s="469" t="s">
        <v>272</v>
      </c>
      <c r="F114" s="62">
        <v>0.41</v>
      </c>
      <c r="G114" s="424">
        <f>ROUND(F114*(1-VLOOKUP(J114,скидки!A:B,2,0)),2)</f>
        <v>0.41</v>
      </c>
      <c r="H114" s="103" t="s">
        <v>271</v>
      </c>
      <c r="I114" s="985"/>
      <c r="J114" s="55" t="s">
        <v>1324</v>
      </c>
    </row>
    <row r="115" spans="1:10" ht="13.5" thickBot="1">
      <c r="A115" s="301">
        <f>A114+1</f>
        <v>92</v>
      </c>
      <c r="B115" s="85" t="s">
        <v>1528</v>
      </c>
      <c r="C115" s="610" t="s">
        <v>789</v>
      </c>
      <c r="D115" s="610" t="s">
        <v>502</v>
      </c>
      <c r="E115" s="610" t="s">
        <v>272</v>
      </c>
      <c r="F115" s="86">
        <v>0.15</v>
      </c>
      <c r="G115" s="479">
        <f>ROUND(F115*(1-VLOOKUP(J115,скидки!A:B,2,0)),2)</f>
        <v>0.15</v>
      </c>
      <c r="H115" s="415" t="s">
        <v>271</v>
      </c>
      <c r="I115" s="1040"/>
      <c r="J115" s="55" t="s">
        <v>1324</v>
      </c>
    </row>
    <row r="116" spans="1:10" ht="13.5" thickBot="1">
      <c r="A116" s="1044" t="s">
        <v>518</v>
      </c>
      <c r="B116" s="1045"/>
      <c r="C116" s="1045"/>
      <c r="D116" s="1045"/>
      <c r="E116" s="1045"/>
      <c r="F116" s="1045"/>
      <c r="G116" s="1045"/>
      <c r="H116" s="1045"/>
      <c r="I116" s="1046"/>
      <c r="J116" s="55" t="e">
        <v>#N/A</v>
      </c>
    </row>
  </sheetData>
  <autoFilter ref="A10:J11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4">
    <mergeCell ref="I113:I115"/>
    <mergeCell ref="A116:I116"/>
    <mergeCell ref="I102:I104"/>
    <mergeCell ref="A105:I105"/>
    <mergeCell ref="I106:I108"/>
    <mergeCell ref="A109:I109"/>
    <mergeCell ref="A112:I112"/>
    <mergeCell ref="I110:I111"/>
    <mergeCell ref="I80:I84"/>
    <mergeCell ref="A85:I85"/>
    <mergeCell ref="A99:I99"/>
    <mergeCell ref="A100:I100"/>
    <mergeCell ref="A101:I101"/>
    <mergeCell ref="I86:I98"/>
    <mergeCell ref="A7:I7"/>
    <mergeCell ref="A9:I9"/>
    <mergeCell ref="I54:I63"/>
    <mergeCell ref="A64:I64"/>
    <mergeCell ref="I65:I77"/>
    <mergeCell ref="A52:I52"/>
    <mergeCell ref="I11:I13"/>
    <mergeCell ref="A10:I10"/>
    <mergeCell ref="C4:I4"/>
    <mergeCell ref="C5:I5"/>
    <mergeCell ref="A6:I6"/>
    <mergeCell ref="A1:B5"/>
    <mergeCell ref="C1:I1"/>
    <mergeCell ref="C2:I2"/>
    <mergeCell ref="C3:I3"/>
    <mergeCell ref="A79:I79"/>
    <mergeCell ref="A78:I78"/>
    <mergeCell ref="A14:I14"/>
    <mergeCell ref="I15:I51"/>
    <mergeCell ref="A53:I53"/>
  </mergeCells>
  <phoneticPr fontId="0" type="noConversion"/>
  <pageMargins left="0.35433070866141736" right="0.27559055118110237" top="0.78740157480314965" bottom="0.98425196850393704" header="0.15748031496062992" footer="0.51181102362204722"/>
  <pageSetup paperSize="9" scale="76" fitToHeight="2" orientation="portrait" r:id="rId1"/>
  <headerFooter alignWithMargins="0">
    <oddHeader>&amp;R&amp;D</oddHeader>
    <oddFooter>&amp;C&amp;12&amp;P</oddFooter>
  </headerFooter>
  <rowBreaks count="1" manualBreakCount="1">
    <brk id="63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6">
    <tabColor rgb="FF6893C6"/>
  </sheetPr>
  <dimension ref="A1:M523"/>
  <sheetViews>
    <sheetView view="pageBreakPreview" zoomScaleNormal="100" zoomScaleSheetLayoutView="100" workbookViewId="0">
      <selection activeCell="J18" sqref="J18"/>
    </sheetView>
  </sheetViews>
  <sheetFormatPr defaultRowHeight="12.75"/>
  <cols>
    <col min="1" max="1" width="5.7109375" customWidth="1"/>
    <col min="2" max="2" width="23.28515625" style="334" customWidth="1"/>
    <col min="3" max="3" width="48.28515625" customWidth="1"/>
    <col min="4" max="4" width="10.42578125" hidden="1" customWidth="1"/>
    <col min="5" max="5" width="10" customWidth="1"/>
    <col min="6" max="6" width="8.140625" customWidth="1"/>
    <col min="7" max="7" width="10.5703125" style="1" bestFit="1" customWidth="1"/>
    <col min="8" max="8" width="10.5703125" style="1" customWidth="1"/>
    <col min="9" max="9" width="8" customWidth="1"/>
    <col min="10" max="10" width="10.28515625" customWidth="1"/>
    <col min="11" max="11" width="10.28515625" style="537" hidden="1" customWidth="1"/>
    <col min="12" max="12" width="9.85546875" style="220" customWidth="1"/>
    <col min="13" max="13" width="31" hidden="1" customWidth="1"/>
  </cols>
  <sheetData>
    <row r="1" spans="1:13" ht="12.75" customHeight="1">
      <c r="A1" s="967" t="s">
        <v>277</v>
      </c>
      <c r="B1" s="968"/>
      <c r="C1" s="968"/>
      <c r="D1" s="941" t="s">
        <v>515</v>
      </c>
      <c r="E1" s="941"/>
      <c r="F1" s="1078"/>
      <c r="G1" s="1078"/>
      <c r="H1" s="1078"/>
      <c r="I1" s="1078"/>
      <c r="J1" s="1078"/>
      <c r="K1" s="1078"/>
      <c r="L1" s="1079"/>
    </row>
    <row r="2" spans="1:13" ht="12.75" customHeight="1">
      <c r="A2" s="1074"/>
      <c r="B2" s="1075"/>
      <c r="C2" s="1075"/>
      <c r="D2" s="1029" t="s">
        <v>1364</v>
      </c>
      <c r="E2" s="1029"/>
      <c r="F2" s="1068"/>
      <c r="G2" s="1068"/>
      <c r="H2" s="1068"/>
      <c r="I2" s="1068"/>
      <c r="J2" s="1068"/>
      <c r="K2" s="1068"/>
      <c r="L2" s="1069"/>
    </row>
    <row r="3" spans="1:13" ht="15" customHeight="1">
      <c r="A3" s="1074"/>
      <c r="B3" s="1075"/>
      <c r="C3" s="1075"/>
      <c r="D3" s="945" t="s">
        <v>816</v>
      </c>
      <c r="E3" s="945"/>
      <c r="F3" s="1068"/>
      <c r="G3" s="1068"/>
      <c r="H3" s="1068"/>
      <c r="I3" s="1068"/>
      <c r="J3" s="1068"/>
      <c r="K3" s="1068"/>
      <c r="L3" s="1069"/>
    </row>
    <row r="4" spans="1:13" ht="12.75" customHeight="1">
      <c r="A4" s="1074"/>
      <c r="B4" s="1075"/>
      <c r="C4" s="1075"/>
      <c r="D4" s="947" t="s">
        <v>16</v>
      </c>
      <c r="E4" s="947"/>
      <c r="F4" s="1068"/>
      <c r="G4" s="1068"/>
      <c r="H4" s="1068"/>
      <c r="I4" s="1068"/>
      <c r="J4" s="1068"/>
      <c r="K4" s="1068"/>
      <c r="L4" s="1069"/>
    </row>
    <row r="5" spans="1:13" ht="13.5" customHeight="1" thickBot="1">
      <c r="A5" s="1076"/>
      <c r="B5" s="1077"/>
      <c r="C5" s="1077"/>
      <c r="D5" s="1023"/>
      <c r="E5" s="1023"/>
      <c r="F5" s="1088"/>
      <c r="G5" s="1088"/>
      <c r="H5" s="1088"/>
      <c r="I5" s="1088"/>
      <c r="J5" s="1088"/>
      <c r="K5" s="1088"/>
      <c r="L5" s="1089"/>
    </row>
    <row r="6" spans="1:13" ht="27" customHeight="1">
      <c r="A6" s="1084" t="s">
        <v>467</v>
      </c>
      <c r="B6" s="1085"/>
      <c r="C6" s="1085"/>
      <c r="D6" s="1085"/>
      <c r="E6" s="1085"/>
      <c r="F6" s="1085"/>
      <c r="G6" s="1085"/>
      <c r="H6" s="1085"/>
      <c r="I6" s="1085"/>
      <c r="J6" s="1086"/>
      <c r="K6" s="1086"/>
      <c r="L6" s="1087"/>
    </row>
    <row r="7" spans="1:13" ht="27" customHeight="1" thickBot="1">
      <c r="A7" s="1090" t="s">
        <v>553</v>
      </c>
      <c r="B7" s="1091"/>
      <c r="C7" s="1091"/>
      <c r="D7" s="1091"/>
      <c r="E7" s="1091"/>
      <c r="F7" s="1091"/>
      <c r="G7" s="1091"/>
      <c r="H7" s="1091"/>
      <c r="I7" s="1091"/>
      <c r="J7" s="1092"/>
      <c r="K7" s="1092"/>
      <c r="L7" s="1093"/>
    </row>
    <row r="8" spans="1:13" ht="33" customHeight="1" thickBot="1">
      <c r="A8" s="324" t="s">
        <v>264</v>
      </c>
      <c r="B8" s="321" t="s">
        <v>176</v>
      </c>
      <c r="C8" s="321" t="s">
        <v>265</v>
      </c>
      <c r="D8" s="321" t="s">
        <v>266</v>
      </c>
      <c r="E8" s="321" t="s">
        <v>267</v>
      </c>
      <c r="F8" s="321" t="s">
        <v>54</v>
      </c>
      <c r="G8" s="321" t="s">
        <v>642</v>
      </c>
      <c r="H8" s="321" t="s">
        <v>1064</v>
      </c>
      <c r="I8" s="322" t="s">
        <v>554</v>
      </c>
      <c r="J8" s="413" t="s">
        <v>1212</v>
      </c>
      <c r="K8" s="413" t="s">
        <v>1281</v>
      </c>
      <c r="L8" s="323" t="s">
        <v>476</v>
      </c>
    </row>
    <row r="9" spans="1:13" ht="21" customHeight="1" thickBot="1">
      <c r="A9" s="1080" t="s">
        <v>625</v>
      </c>
      <c r="B9" s="1081"/>
      <c r="C9" s="1081"/>
      <c r="D9" s="1081"/>
      <c r="E9" s="1081"/>
      <c r="F9" s="1081"/>
      <c r="G9" s="1081"/>
      <c r="H9" s="1081"/>
      <c r="I9" s="1081"/>
      <c r="J9" s="1082"/>
      <c r="K9" s="1082"/>
      <c r="L9" s="1083"/>
    </row>
    <row r="10" spans="1:13" ht="15" customHeight="1" thickBot="1">
      <c r="A10" s="1070" t="s">
        <v>589</v>
      </c>
      <c r="B10" s="1071"/>
      <c r="C10" s="1071"/>
      <c r="D10" s="1071"/>
      <c r="E10" s="1071"/>
      <c r="F10" s="1071"/>
      <c r="G10" s="1071"/>
      <c r="H10" s="1071"/>
      <c r="I10" s="1071"/>
      <c r="J10" s="1072"/>
      <c r="K10" s="1072"/>
      <c r="L10" s="1073"/>
    </row>
    <row r="11" spans="1:13" ht="17.25" customHeight="1" thickBot="1">
      <c r="A11" s="1094" t="s">
        <v>630</v>
      </c>
      <c r="B11" s="1095"/>
      <c r="C11" s="1095"/>
      <c r="D11" s="1095"/>
      <c r="E11" s="1095"/>
      <c r="F11" s="1095"/>
      <c r="G11" s="1095"/>
      <c r="H11" s="1095"/>
      <c r="I11" s="1095"/>
      <c r="J11" s="1096"/>
      <c r="K11" s="1096"/>
      <c r="L11" s="1097"/>
    </row>
    <row r="12" spans="1:13" s="255" customFormat="1" ht="12.95" customHeight="1">
      <c r="A12" s="806">
        <v>1</v>
      </c>
      <c r="B12" s="1098"/>
      <c r="C12" s="807" t="s">
        <v>1167</v>
      </c>
      <c r="D12" s="709"/>
      <c r="E12" s="709" t="s">
        <v>502</v>
      </c>
      <c r="F12" s="298" t="s">
        <v>626</v>
      </c>
      <c r="G12" s="297">
        <v>487.5</v>
      </c>
      <c r="H12" s="297">
        <f>ROUND(G12*(1-VLOOKUP(M12,скидки!A:B,2,0)),2)</f>
        <v>487.5</v>
      </c>
      <c r="I12" s="298" t="s">
        <v>368</v>
      </c>
      <c r="J12" s="677" t="s">
        <v>1214</v>
      </c>
      <c r="K12" s="298"/>
      <c r="L12" s="930" t="s">
        <v>627</v>
      </c>
      <c r="M12" s="255" t="s">
        <v>1093</v>
      </c>
    </row>
    <row r="13" spans="1:13" s="255" customFormat="1" ht="12.95" customHeight="1">
      <c r="A13" s="478">
        <v>2</v>
      </c>
      <c r="B13" s="1017"/>
      <c r="C13" s="538" t="s">
        <v>1168</v>
      </c>
      <c r="D13" s="778"/>
      <c r="E13" s="778" t="s">
        <v>569</v>
      </c>
      <c r="F13" s="10" t="s">
        <v>626</v>
      </c>
      <c r="G13" s="133">
        <v>8607.5</v>
      </c>
      <c r="H13" s="134">
        <f>ROUND(G13*(1-VLOOKUP(M13,скидки!A:B,2,0)),2)</f>
        <v>8607.5</v>
      </c>
      <c r="I13" s="10" t="s">
        <v>368</v>
      </c>
      <c r="J13" s="361" t="s">
        <v>1213</v>
      </c>
      <c r="K13" s="10"/>
      <c r="L13" s="931"/>
      <c r="M13" s="255" t="s">
        <v>1093</v>
      </c>
    </row>
    <row r="14" spans="1:13" s="255" customFormat="1" ht="12.95" customHeight="1">
      <c r="A14" s="478">
        <v>3</v>
      </c>
      <c r="B14" s="1017"/>
      <c r="C14" s="538" t="s">
        <v>1169</v>
      </c>
      <c r="D14" s="778"/>
      <c r="E14" s="778" t="s">
        <v>502</v>
      </c>
      <c r="F14" s="10" t="s">
        <v>626</v>
      </c>
      <c r="G14" s="133">
        <v>461.58</v>
      </c>
      <c r="H14" s="134">
        <f>ROUND(G14*(1-VLOOKUP(M14,скидки!A:B,2,0)),2)</f>
        <v>461.58</v>
      </c>
      <c r="I14" s="10" t="s">
        <v>368</v>
      </c>
      <c r="J14" s="361" t="s">
        <v>1213</v>
      </c>
      <c r="K14" s="10"/>
      <c r="L14" s="931"/>
      <c r="M14" s="255" t="s">
        <v>1093</v>
      </c>
    </row>
    <row r="15" spans="1:13" s="255" customFormat="1" ht="12.95" customHeight="1">
      <c r="A15" s="478">
        <v>4</v>
      </c>
      <c r="B15" s="1017"/>
      <c r="C15" s="538" t="s">
        <v>1531</v>
      </c>
      <c r="D15" s="778"/>
      <c r="E15" s="778" t="s">
        <v>570</v>
      </c>
      <c r="F15" s="10" t="s">
        <v>626</v>
      </c>
      <c r="G15" s="133">
        <v>8987.4</v>
      </c>
      <c r="H15" s="134">
        <f>ROUND(G15*(1-VLOOKUP(M15,скидки!A:B,2,0)),2)</f>
        <v>8987.4</v>
      </c>
      <c r="I15" s="10" t="s">
        <v>368</v>
      </c>
      <c r="J15" s="361" t="s">
        <v>1214</v>
      </c>
      <c r="K15" s="10"/>
      <c r="L15" s="931"/>
      <c r="M15" s="255" t="s">
        <v>1093</v>
      </c>
    </row>
    <row r="16" spans="1:13" s="255" customFormat="1" ht="12.95" customHeight="1">
      <c r="A16" s="478">
        <v>5</v>
      </c>
      <c r="B16" s="1017"/>
      <c r="C16" s="538" t="s">
        <v>1532</v>
      </c>
      <c r="D16" s="778"/>
      <c r="E16" s="778" t="s">
        <v>502</v>
      </c>
      <c r="F16" s="10" t="s">
        <v>626</v>
      </c>
      <c r="G16" s="133">
        <v>785.53</v>
      </c>
      <c r="H16" s="134">
        <f>ROUND(G16*(1-VLOOKUP(M16,скидки!A:B,2,0)),2)</f>
        <v>785.53</v>
      </c>
      <c r="I16" s="10" t="s">
        <v>368</v>
      </c>
      <c r="J16" s="361" t="s">
        <v>1214</v>
      </c>
      <c r="K16" s="10"/>
      <c r="L16" s="931"/>
      <c r="M16" s="255" t="s">
        <v>1093</v>
      </c>
    </row>
    <row r="17" spans="1:13" s="255" customFormat="1" ht="12.95" customHeight="1">
      <c r="A17" s="478">
        <v>6</v>
      </c>
      <c r="B17" s="1017"/>
      <c r="C17" s="538" t="s">
        <v>1532</v>
      </c>
      <c r="D17" s="778"/>
      <c r="E17" s="778" t="s">
        <v>1226</v>
      </c>
      <c r="F17" s="10" t="s">
        <v>626</v>
      </c>
      <c r="G17" s="133">
        <v>11345.63</v>
      </c>
      <c r="H17" s="134">
        <f>ROUND(G17*(1-VLOOKUP(M17,скидки!A:B,2,0)),2)</f>
        <v>11345.63</v>
      </c>
      <c r="I17" s="10" t="s">
        <v>368</v>
      </c>
      <c r="J17" s="361" t="s">
        <v>1214</v>
      </c>
      <c r="K17" s="10"/>
      <c r="L17" s="931"/>
      <c r="M17" s="255" t="s">
        <v>1093</v>
      </c>
    </row>
    <row r="18" spans="1:13" s="255" customFormat="1" ht="12.95" customHeight="1">
      <c r="A18" s="478">
        <v>7</v>
      </c>
      <c r="B18" s="1017"/>
      <c r="C18" s="538" t="s">
        <v>1718</v>
      </c>
      <c r="D18" s="778"/>
      <c r="E18" s="778" t="s">
        <v>1226</v>
      </c>
      <c r="F18" s="10" t="s">
        <v>626</v>
      </c>
      <c r="G18" s="133">
        <v>10844.63</v>
      </c>
      <c r="H18" s="134">
        <f>ROUND(G18*(1-VLOOKUP(M18,скидки!A:B,2,0)),2)</f>
        <v>10844.63</v>
      </c>
      <c r="I18" s="10" t="s">
        <v>368</v>
      </c>
      <c r="J18" s="361" t="s">
        <v>1215</v>
      </c>
      <c r="K18" s="10"/>
      <c r="L18" s="931"/>
      <c r="M18" s="255" t="s">
        <v>1096</v>
      </c>
    </row>
    <row r="19" spans="1:13" s="255" customFormat="1" ht="12.95" customHeight="1">
      <c r="A19" s="478">
        <v>8</v>
      </c>
      <c r="B19" s="1017"/>
      <c r="C19" s="538" t="s">
        <v>1533</v>
      </c>
      <c r="D19" s="778"/>
      <c r="E19" s="778" t="s">
        <v>502</v>
      </c>
      <c r="F19" s="10" t="s">
        <v>626</v>
      </c>
      <c r="G19" s="133">
        <v>944.08</v>
      </c>
      <c r="H19" s="134">
        <f>ROUND(G19*(1-VLOOKUP(M19,скидки!A:B,2,0)),2)</f>
        <v>944.08</v>
      </c>
      <c r="I19" s="10" t="s">
        <v>368</v>
      </c>
      <c r="J19" s="361" t="s">
        <v>1214</v>
      </c>
      <c r="K19" s="10"/>
      <c r="L19" s="1057"/>
      <c r="M19" s="255" t="s">
        <v>1093</v>
      </c>
    </row>
    <row r="20" spans="1:13" s="255" customFormat="1" ht="12.95" customHeight="1">
      <c r="A20" s="478">
        <v>9</v>
      </c>
      <c r="B20" s="1017"/>
      <c r="C20" s="538" t="s">
        <v>1533</v>
      </c>
      <c r="D20" s="778"/>
      <c r="E20" s="778" t="s">
        <v>863</v>
      </c>
      <c r="F20" s="10" t="s">
        <v>626</v>
      </c>
      <c r="G20" s="133">
        <v>11052.53</v>
      </c>
      <c r="H20" s="134">
        <f>ROUND(G20*(1-VLOOKUP(M20,скидки!A:B,2,0)),2)</f>
        <v>11052.53</v>
      </c>
      <c r="I20" s="10" t="s">
        <v>368</v>
      </c>
      <c r="J20" s="361" t="s">
        <v>1214</v>
      </c>
      <c r="K20" s="10"/>
      <c r="L20" s="1057"/>
      <c r="M20" s="255" t="s">
        <v>1093</v>
      </c>
    </row>
    <row r="21" spans="1:13" s="255" customFormat="1" ht="12.95" customHeight="1">
      <c r="A21" s="478">
        <v>10</v>
      </c>
      <c r="B21" s="1017"/>
      <c r="C21" s="538" t="s">
        <v>1534</v>
      </c>
      <c r="D21" s="778"/>
      <c r="E21" s="778" t="s">
        <v>502</v>
      </c>
      <c r="F21" s="10" t="s">
        <v>626</v>
      </c>
      <c r="G21" s="133">
        <v>987.33</v>
      </c>
      <c r="H21" s="134">
        <f>ROUND(G21*(1-VLOOKUP(M21,скидки!A:B,2,0)),2)</f>
        <v>987.33</v>
      </c>
      <c r="I21" s="10" t="s">
        <v>368</v>
      </c>
      <c r="J21" s="361" t="s">
        <v>1214</v>
      </c>
      <c r="K21" s="10"/>
      <c r="L21" s="1057"/>
      <c r="M21" s="255" t="s">
        <v>1093</v>
      </c>
    </row>
    <row r="22" spans="1:13" s="255" customFormat="1" ht="12.95" customHeight="1">
      <c r="A22" s="478">
        <v>11</v>
      </c>
      <c r="B22" s="1017"/>
      <c r="C22" s="538" t="s">
        <v>1535</v>
      </c>
      <c r="D22" s="778"/>
      <c r="E22" s="778" t="s">
        <v>502</v>
      </c>
      <c r="F22" s="10" t="s">
        <v>626</v>
      </c>
      <c r="G22" s="133">
        <v>1039.93</v>
      </c>
      <c r="H22" s="134">
        <f>ROUND(G22*(1-VLOOKUP(M22,скидки!A:B,2,0)),2)</f>
        <v>1039.93</v>
      </c>
      <c r="I22" s="10" t="s">
        <v>368</v>
      </c>
      <c r="J22" s="361" t="s">
        <v>1214</v>
      </c>
      <c r="K22" s="10"/>
      <c r="L22" s="1057"/>
      <c r="M22" s="255" t="s">
        <v>1093</v>
      </c>
    </row>
    <row r="23" spans="1:13" s="255" customFormat="1" ht="12.95" customHeight="1">
      <c r="A23" s="478">
        <f>A22+1</f>
        <v>12</v>
      </c>
      <c r="B23" s="1017"/>
      <c r="C23" s="538" t="s">
        <v>1536</v>
      </c>
      <c r="D23" s="778"/>
      <c r="E23" s="778" t="s">
        <v>502</v>
      </c>
      <c r="F23" s="10" t="s">
        <v>626</v>
      </c>
      <c r="G23" s="133">
        <v>1042.73</v>
      </c>
      <c r="H23" s="134">
        <f>ROUND(G23*(1-VLOOKUP(M23,скидки!A:B,2,0)),2)</f>
        <v>1042.73</v>
      </c>
      <c r="I23" s="10" t="s">
        <v>368</v>
      </c>
      <c r="J23" s="361" t="s">
        <v>1214</v>
      </c>
      <c r="K23" s="10"/>
      <c r="L23" s="1057"/>
      <c r="M23" s="255" t="s">
        <v>1093</v>
      </c>
    </row>
    <row r="24" spans="1:13" s="255" customFormat="1" ht="12.75" customHeight="1">
      <c r="A24" s="478">
        <f t="shared" ref="A24:A28" si="0">A23+1</f>
        <v>13</v>
      </c>
      <c r="B24" s="1017"/>
      <c r="C24" s="538" t="s">
        <v>1170</v>
      </c>
      <c r="D24" s="778"/>
      <c r="E24" s="778" t="s">
        <v>571</v>
      </c>
      <c r="F24" s="10" t="s">
        <v>626</v>
      </c>
      <c r="G24" s="133">
        <v>8474.5</v>
      </c>
      <c r="H24" s="134">
        <f>ROUND(G24*(1-VLOOKUP(M24,скидки!A:B,2,0)),2)</f>
        <v>8474.5</v>
      </c>
      <c r="I24" s="10" t="s">
        <v>368</v>
      </c>
      <c r="J24" s="361" t="s">
        <v>1214</v>
      </c>
      <c r="K24" s="10"/>
      <c r="L24" s="1057"/>
      <c r="M24" s="255" t="s">
        <v>1093</v>
      </c>
    </row>
    <row r="25" spans="1:13" s="255" customFormat="1" ht="12.95" customHeight="1">
      <c r="A25" s="478">
        <f t="shared" si="0"/>
        <v>14</v>
      </c>
      <c r="B25" s="1017"/>
      <c r="C25" s="538" t="s">
        <v>1535</v>
      </c>
      <c r="D25" s="774"/>
      <c r="E25" s="774" t="s">
        <v>571</v>
      </c>
      <c r="F25" s="5" t="s">
        <v>626</v>
      </c>
      <c r="G25" s="133">
        <v>9428.75</v>
      </c>
      <c r="H25" s="134">
        <f>ROUND(G25*(1-VLOOKUP(M25,скидки!A:B,2,0)),2)</f>
        <v>9428.75</v>
      </c>
      <c r="I25" s="5" t="s">
        <v>368</v>
      </c>
      <c r="J25" s="361" t="s">
        <v>1214</v>
      </c>
      <c r="K25" s="10"/>
      <c r="L25" s="1057"/>
      <c r="M25" s="255" t="s">
        <v>1093</v>
      </c>
    </row>
    <row r="26" spans="1:13" s="255" customFormat="1" ht="12.95" customHeight="1">
      <c r="A26" s="478">
        <f t="shared" si="0"/>
        <v>15</v>
      </c>
      <c r="B26" s="1017"/>
      <c r="C26" s="256" t="s">
        <v>1537</v>
      </c>
      <c r="D26" s="384"/>
      <c r="E26" s="774" t="s">
        <v>502</v>
      </c>
      <c r="F26" s="5" t="s">
        <v>626</v>
      </c>
      <c r="G26" s="133">
        <v>1151.48</v>
      </c>
      <c r="H26" s="134">
        <f>ROUND(G26*(1-VLOOKUP(M26,скидки!A:B,2,0)),2)</f>
        <v>1151.48</v>
      </c>
      <c r="I26" s="5" t="s">
        <v>368</v>
      </c>
      <c r="J26" s="361" t="s">
        <v>1214</v>
      </c>
      <c r="K26" s="10"/>
      <c r="L26" s="1057"/>
      <c r="M26" s="255" t="s">
        <v>1093</v>
      </c>
    </row>
    <row r="27" spans="1:13" s="255" customFormat="1" ht="12.95" customHeight="1">
      <c r="A27" s="478">
        <f t="shared" si="0"/>
        <v>16</v>
      </c>
      <c r="B27" s="1017"/>
      <c r="C27" s="256" t="s">
        <v>1538</v>
      </c>
      <c r="D27" s="384"/>
      <c r="E27" s="774" t="s">
        <v>502</v>
      </c>
      <c r="F27" s="5" t="s">
        <v>626</v>
      </c>
      <c r="G27" s="135">
        <v>1134</v>
      </c>
      <c r="H27" s="134">
        <f>ROUND(G27*(1-VLOOKUP(M27,скидки!A:B,2,0)),2)</f>
        <v>1134</v>
      </c>
      <c r="I27" s="5" t="s">
        <v>368</v>
      </c>
      <c r="J27" s="362" t="s">
        <v>1214</v>
      </c>
      <c r="K27" s="10"/>
      <c r="L27" s="1057"/>
      <c r="M27" s="255" t="s">
        <v>1093</v>
      </c>
    </row>
    <row r="28" spans="1:13" s="255" customFormat="1" ht="12.95" customHeight="1" thickBot="1">
      <c r="A28" s="570">
        <f t="shared" si="0"/>
        <v>17</v>
      </c>
      <c r="B28" s="1014"/>
      <c r="C28" s="329" t="s">
        <v>1538</v>
      </c>
      <c r="D28" s="59"/>
      <c r="E28" s="774" t="s">
        <v>1229</v>
      </c>
      <c r="F28" s="5" t="s">
        <v>626</v>
      </c>
      <c r="G28" s="135">
        <v>8061.53</v>
      </c>
      <c r="H28" s="134">
        <f>ROUND(G28*(1-VLOOKUP(M28,скидки!A:B,2,0)),2)</f>
        <v>8061.53</v>
      </c>
      <c r="I28" s="5" t="s">
        <v>368</v>
      </c>
      <c r="J28" s="362" t="s">
        <v>1214</v>
      </c>
      <c r="K28" s="5"/>
      <c r="L28" s="932"/>
      <c r="M28" s="255" t="s">
        <v>1093</v>
      </c>
    </row>
    <row r="29" spans="1:13" ht="16.5" customHeight="1" thickBot="1">
      <c r="A29" s="958" t="s">
        <v>177</v>
      </c>
      <c r="B29" s="959"/>
      <c r="C29" s="959"/>
      <c r="D29" s="959"/>
      <c r="E29" s="959"/>
      <c r="F29" s="959"/>
      <c r="G29" s="959"/>
      <c r="H29" s="959"/>
      <c r="I29" s="959"/>
      <c r="J29" s="959"/>
      <c r="K29" s="959"/>
      <c r="L29" s="960"/>
      <c r="M29" s="255" t="e">
        <v>#N/A</v>
      </c>
    </row>
    <row r="30" spans="1:13" s="2" customFormat="1" ht="12.95" customHeight="1">
      <c r="A30" s="161">
        <v>18</v>
      </c>
      <c r="B30" s="980"/>
      <c r="C30" s="340" t="s">
        <v>1539</v>
      </c>
      <c r="D30" s="785"/>
      <c r="E30" s="775" t="s">
        <v>502</v>
      </c>
      <c r="F30" s="14" t="s">
        <v>626</v>
      </c>
      <c r="G30" s="134">
        <v>432.03</v>
      </c>
      <c r="H30" s="134">
        <f>ROUND(G30*(1-VLOOKUP(M30,скидки!A:B,2,0)),2)</f>
        <v>432.03</v>
      </c>
      <c r="I30" s="14" t="s">
        <v>368</v>
      </c>
      <c r="J30" s="360" t="s">
        <v>1214</v>
      </c>
      <c r="K30" s="14"/>
      <c r="L30" s="1099" t="s">
        <v>627</v>
      </c>
      <c r="M30" s="255" t="s">
        <v>1093</v>
      </c>
    </row>
    <row r="31" spans="1:13" s="2" customFormat="1" ht="12.95" customHeight="1">
      <c r="A31" s="161">
        <f>A30+1</f>
        <v>19</v>
      </c>
      <c r="B31" s="980"/>
      <c r="C31" s="256" t="s">
        <v>1540</v>
      </c>
      <c r="D31" s="257"/>
      <c r="E31" s="778" t="s">
        <v>502</v>
      </c>
      <c r="F31" s="10" t="s">
        <v>626</v>
      </c>
      <c r="G31" s="133">
        <v>384.65</v>
      </c>
      <c r="H31" s="134">
        <f>ROUND(G31*(1-VLOOKUP(M31,скидки!A:B,2,0)),2)</f>
        <v>384.65</v>
      </c>
      <c r="I31" s="10" t="s">
        <v>368</v>
      </c>
      <c r="J31" s="361" t="s">
        <v>1214</v>
      </c>
      <c r="K31" s="10"/>
      <c r="L31" s="1099"/>
      <c r="M31" s="255" t="s">
        <v>1093</v>
      </c>
    </row>
    <row r="32" spans="1:13" ht="12.95" customHeight="1">
      <c r="A32" s="161">
        <f t="shared" ref="A32:A41" si="1">A31+1</f>
        <v>20</v>
      </c>
      <c r="B32" s="980"/>
      <c r="C32" s="256" t="s">
        <v>1541</v>
      </c>
      <c r="D32" s="778"/>
      <c r="E32" s="778" t="s">
        <v>502</v>
      </c>
      <c r="F32" s="10" t="s">
        <v>626</v>
      </c>
      <c r="G32" s="133">
        <v>473.38</v>
      </c>
      <c r="H32" s="134">
        <f>ROUND(G32*(1-VLOOKUP(M32,скидки!A:B,2,0)),2)</f>
        <v>473.38</v>
      </c>
      <c r="I32" s="10" t="s">
        <v>368</v>
      </c>
      <c r="J32" s="361" t="s">
        <v>1214</v>
      </c>
      <c r="K32" s="10"/>
      <c r="L32" s="1100"/>
      <c r="M32" s="255" t="s">
        <v>1093</v>
      </c>
    </row>
    <row r="33" spans="1:13" ht="12.95" customHeight="1">
      <c r="A33" s="161">
        <f t="shared" si="1"/>
        <v>21</v>
      </c>
      <c r="B33" s="980"/>
      <c r="C33" s="256" t="s">
        <v>1542</v>
      </c>
      <c r="D33" s="778"/>
      <c r="E33" s="778" t="s">
        <v>502</v>
      </c>
      <c r="F33" s="10" t="s">
        <v>626</v>
      </c>
      <c r="G33" s="133">
        <v>442.98</v>
      </c>
      <c r="H33" s="134">
        <f>ROUND(G33*(1-VLOOKUP(M33,скидки!A:B,2,0)),2)</f>
        <v>442.98</v>
      </c>
      <c r="I33" s="10" t="s">
        <v>368</v>
      </c>
      <c r="J33" s="361" t="s">
        <v>1214</v>
      </c>
      <c r="K33" s="10"/>
      <c r="L33" s="1100"/>
      <c r="M33" s="255" t="s">
        <v>1093</v>
      </c>
    </row>
    <row r="34" spans="1:13" ht="12.95" customHeight="1">
      <c r="A34" s="161">
        <f t="shared" si="1"/>
        <v>22</v>
      </c>
      <c r="B34" s="980"/>
      <c r="C34" s="256" t="s">
        <v>1171</v>
      </c>
      <c r="D34" s="778"/>
      <c r="E34" s="778" t="s">
        <v>570</v>
      </c>
      <c r="F34" s="10" t="s">
        <v>626</v>
      </c>
      <c r="G34" s="133">
        <v>8991</v>
      </c>
      <c r="H34" s="134">
        <f>ROUND(G34*(1-VLOOKUP(M34,скидки!A:B,2,0)),2)</f>
        <v>8991</v>
      </c>
      <c r="I34" s="10" t="s">
        <v>368</v>
      </c>
      <c r="J34" s="361" t="s">
        <v>1214</v>
      </c>
      <c r="K34" s="10"/>
      <c r="L34" s="1100"/>
      <c r="M34" s="255" t="s">
        <v>1093</v>
      </c>
    </row>
    <row r="35" spans="1:13" ht="12.95" customHeight="1">
      <c r="A35" s="161">
        <f t="shared" si="1"/>
        <v>23</v>
      </c>
      <c r="B35" s="980"/>
      <c r="C35" s="256" t="s">
        <v>1172</v>
      </c>
      <c r="D35" s="778"/>
      <c r="E35" s="778" t="s">
        <v>502</v>
      </c>
      <c r="F35" s="10" t="s">
        <v>626</v>
      </c>
      <c r="G35" s="133">
        <v>714</v>
      </c>
      <c r="H35" s="134">
        <f>ROUND(G35*(1-VLOOKUP(M35,скидки!A:B,2,0)),2)</f>
        <v>714</v>
      </c>
      <c r="I35" s="10" t="s">
        <v>368</v>
      </c>
      <c r="J35" s="361" t="s">
        <v>1214</v>
      </c>
      <c r="K35" s="10"/>
      <c r="L35" s="1100"/>
      <c r="M35" s="255" t="s">
        <v>1093</v>
      </c>
    </row>
    <row r="36" spans="1:13" s="534" customFormat="1" ht="12.95" customHeight="1">
      <c r="A36" s="161">
        <f t="shared" si="1"/>
        <v>24</v>
      </c>
      <c r="B36" s="980"/>
      <c r="C36" s="256" t="s">
        <v>1543</v>
      </c>
      <c r="D36" s="778"/>
      <c r="E36" s="778" t="s">
        <v>1226</v>
      </c>
      <c r="F36" s="10" t="s">
        <v>626</v>
      </c>
      <c r="G36" s="133">
        <v>8692.1299999999992</v>
      </c>
      <c r="H36" s="134">
        <f>ROUND(G36*(1-VLOOKUP(M36,скидки!A:B,2,0)),2)</f>
        <v>8692.1299999999992</v>
      </c>
      <c r="I36" s="10" t="s">
        <v>368</v>
      </c>
      <c r="J36" s="361" t="s">
        <v>1214</v>
      </c>
      <c r="K36" s="10"/>
      <c r="L36" s="1100"/>
      <c r="M36" s="255" t="s">
        <v>1093</v>
      </c>
    </row>
    <row r="37" spans="1:13" ht="13.5" customHeight="1">
      <c r="A37" s="161">
        <f t="shared" si="1"/>
        <v>25</v>
      </c>
      <c r="B37" s="980"/>
      <c r="C37" s="256" t="s">
        <v>1173</v>
      </c>
      <c r="D37" s="778"/>
      <c r="E37" s="778" t="s">
        <v>502</v>
      </c>
      <c r="F37" s="10" t="s">
        <v>626</v>
      </c>
      <c r="G37" s="133">
        <v>937.13</v>
      </c>
      <c r="H37" s="134">
        <f>ROUND(G37*(1-VLOOKUP(M37,скидки!A:B,2,0)),2)</f>
        <v>937.13</v>
      </c>
      <c r="I37" s="10" t="s">
        <v>368</v>
      </c>
      <c r="J37" s="361" t="s">
        <v>1214</v>
      </c>
      <c r="K37" s="10"/>
      <c r="L37" s="1100"/>
      <c r="M37" s="255" t="s">
        <v>1093</v>
      </c>
    </row>
    <row r="38" spans="1:13" s="505" customFormat="1" ht="13.5" customHeight="1">
      <c r="A38" s="161">
        <f t="shared" si="1"/>
        <v>26</v>
      </c>
      <c r="B38" s="980"/>
      <c r="C38" s="256" t="s">
        <v>1173</v>
      </c>
      <c r="D38" s="774"/>
      <c r="E38" s="774" t="s">
        <v>1206</v>
      </c>
      <c r="F38" s="10" t="s">
        <v>626</v>
      </c>
      <c r="G38" s="135">
        <v>7710.3</v>
      </c>
      <c r="H38" s="134">
        <f>ROUND(G38*(1-VLOOKUP(M38,скидки!A:B,2,0)),2)</f>
        <v>7710.3</v>
      </c>
      <c r="I38" s="10" t="s">
        <v>368</v>
      </c>
      <c r="J38" s="361" t="s">
        <v>1213</v>
      </c>
      <c r="K38" s="10"/>
      <c r="L38" s="1100"/>
      <c r="M38" s="255" t="s">
        <v>1093</v>
      </c>
    </row>
    <row r="39" spans="1:13" s="537" customFormat="1" ht="13.5" customHeight="1">
      <c r="A39" s="161">
        <f t="shared" si="1"/>
        <v>27</v>
      </c>
      <c r="B39" s="980"/>
      <c r="C39" s="751" t="s">
        <v>1717</v>
      </c>
      <c r="D39" s="774"/>
      <c r="E39" s="774" t="s">
        <v>502</v>
      </c>
      <c r="F39" s="10" t="s">
        <v>626</v>
      </c>
      <c r="G39" s="135">
        <v>548</v>
      </c>
      <c r="H39" s="134">
        <f>ROUND(G39*(1-VLOOKUP(M39,скидки!A:B,2,0)),2)</f>
        <v>548</v>
      </c>
      <c r="I39" s="10" t="s">
        <v>368</v>
      </c>
      <c r="J39" s="362" t="s">
        <v>1215</v>
      </c>
      <c r="K39" s="10"/>
      <c r="L39" s="1100"/>
      <c r="M39" s="255" t="s">
        <v>1093</v>
      </c>
    </row>
    <row r="40" spans="1:13" ht="13.5" customHeight="1">
      <c r="A40" s="161">
        <f t="shared" si="1"/>
        <v>28</v>
      </c>
      <c r="B40" s="980"/>
      <c r="C40" s="329" t="s">
        <v>1544</v>
      </c>
      <c r="D40" s="774"/>
      <c r="E40" s="774" t="s">
        <v>502</v>
      </c>
      <c r="F40" s="5" t="s">
        <v>626</v>
      </c>
      <c r="G40" s="135">
        <v>717.48</v>
      </c>
      <c r="H40" s="134">
        <f>ROUND(G40*(1-VLOOKUP(M40,скидки!A:B,2,0)),2)</f>
        <v>717.48</v>
      </c>
      <c r="I40" s="5" t="s">
        <v>368</v>
      </c>
      <c r="J40" s="362" t="s">
        <v>1214</v>
      </c>
      <c r="K40" s="10"/>
      <c r="L40" s="1100"/>
      <c r="M40" s="255" t="s">
        <v>1093</v>
      </c>
    </row>
    <row r="41" spans="1:13" s="534" customFormat="1" ht="13.5" customHeight="1" thickBot="1">
      <c r="A41" s="161">
        <f t="shared" si="1"/>
        <v>29</v>
      </c>
      <c r="B41" s="983"/>
      <c r="C41" s="329" t="s">
        <v>1544</v>
      </c>
      <c r="D41" s="774"/>
      <c r="E41" s="774" t="s">
        <v>571</v>
      </c>
      <c r="F41" s="5" t="s">
        <v>626</v>
      </c>
      <c r="G41" s="135">
        <v>6958.75</v>
      </c>
      <c r="H41" s="134">
        <f>ROUND(G41*(1-VLOOKUP(M41,скидки!A:B,2,0)),2)</f>
        <v>6958.75</v>
      </c>
      <c r="I41" s="5" t="s">
        <v>368</v>
      </c>
      <c r="J41" s="361" t="s">
        <v>1214</v>
      </c>
      <c r="K41" s="5"/>
      <c r="L41" s="1101"/>
      <c r="M41" s="255" t="s">
        <v>1093</v>
      </c>
    </row>
    <row r="42" spans="1:13" ht="15.75" customHeight="1" thickBot="1">
      <c r="A42" s="903" t="s">
        <v>590</v>
      </c>
      <c r="B42" s="904"/>
      <c r="C42" s="904"/>
      <c r="D42" s="904"/>
      <c r="E42" s="904"/>
      <c r="F42" s="904"/>
      <c r="G42" s="904"/>
      <c r="H42" s="904"/>
      <c r="I42" s="904"/>
      <c r="J42" s="904"/>
      <c r="K42" s="904"/>
      <c r="L42" s="905"/>
      <c r="M42" s="255" t="e">
        <v>#N/A</v>
      </c>
    </row>
    <row r="43" spans="1:13" ht="19.5" customHeight="1" thickBot="1">
      <c r="A43" s="958" t="s">
        <v>628</v>
      </c>
      <c r="B43" s="959"/>
      <c r="C43" s="959"/>
      <c r="D43" s="959"/>
      <c r="E43" s="959"/>
      <c r="F43" s="959"/>
      <c r="G43" s="959"/>
      <c r="H43" s="959"/>
      <c r="I43" s="959"/>
      <c r="J43" s="959"/>
      <c r="K43" s="959"/>
      <c r="L43" s="960"/>
      <c r="M43" s="255" t="e">
        <v>#N/A</v>
      </c>
    </row>
    <row r="44" spans="1:13" ht="12.95" customHeight="1">
      <c r="A44" s="161">
        <v>30</v>
      </c>
      <c r="B44" s="944"/>
      <c r="C44" s="21" t="s">
        <v>340</v>
      </c>
      <c r="D44" s="775"/>
      <c r="E44" s="775" t="s">
        <v>573</v>
      </c>
      <c r="F44" s="14" t="s">
        <v>272</v>
      </c>
      <c r="G44" s="631">
        <v>4.3099999999999996</v>
      </c>
      <c r="H44" s="134">
        <f>ROUND(G44*(1-VLOOKUP(M44,скидки!A:B,2,0)),2)</f>
        <v>4.3099999999999996</v>
      </c>
      <c r="I44" s="775" t="s">
        <v>368</v>
      </c>
      <c r="J44" s="30" t="s">
        <v>1213</v>
      </c>
      <c r="K44" s="30"/>
      <c r="L44" s="1049" t="s">
        <v>279</v>
      </c>
      <c r="M44" s="255" t="s">
        <v>1094</v>
      </c>
    </row>
    <row r="45" spans="1:13" ht="12.95" customHeight="1">
      <c r="A45" s="612">
        <f>A44+1</f>
        <v>31</v>
      </c>
      <c r="B45" s="975"/>
      <c r="C45" s="7" t="s">
        <v>342</v>
      </c>
      <c r="D45" s="778"/>
      <c r="E45" s="778" t="s">
        <v>573</v>
      </c>
      <c r="F45" s="10" t="s">
        <v>272</v>
      </c>
      <c r="G45" s="632">
        <v>4.28</v>
      </c>
      <c r="H45" s="134">
        <f>ROUND(G45*(1-VLOOKUP(M45,скидки!A:B,2,0)),2)</f>
        <v>4.28</v>
      </c>
      <c r="I45" s="778" t="s">
        <v>368</v>
      </c>
      <c r="J45" s="31" t="s">
        <v>1215</v>
      </c>
      <c r="K45" s="31"/>
      <c r="L45" s="1050"/>
      <c r="M45" s="255" t="s">
        <v>1094</v>
      </c>
    </row>
    <row r="46" spans="1:13" ht="12.95" customHeight="1">
      <c r="A46" s="612">
        <f>A45+1</f>
        <v>32</v>
      </c>
      <c r="B46" s="975"/>
      <c r="C46" s="9" t="s">
        <v>324</v>
      </c>
      <c r="D46" s="778"/>
      <c r="E46" s="778" t="s">
        <v>574</v>
      </c>
      <c r="F46" s="10" t="s">
        <v>272</v>
      </c>
      <c r="G46" s="632">
        <v>6.02</v>
      </c>
      <c r="H46" s="134">
        <f>ROUND(G46*(1-VLOOKUP(M46,скидки!A:B,2,0)),2)</f>
        <v>6.02</v>
      </c>
      <c r="I46" s="778" t="s">
        <v>368</v>
      </c>
      <c r="J46" s="31" t="s">
        <v>1214</v>
      </c>
      <c r="K46" s="31"/>
      <c r="L46" s="1050"/>
      <c r="M46" s="255" t="s">
        <v>1094</v>
      </c>
    </row>
    <row r="47" spans="1:13" ht="12.95" customHeight="1">
      <c r="A47" s="612">
        <f>A46+1</f>
        <v>33</v>
      </c>
      <c r="B47" s="975"/>
      <c r="C47" s="9" t="s">
        <v>1134</v>
      </c>
      <c r="D47" s="778"/>
      <c r="E47" s="778" t="s">
        <v>574</v>
      </c>
      <c r="F47" s="10" t="s">
        <v>272</v>
      </c>
      <c r="G47" s="632">
        <v>6.02</v>
      </c>
      <c r="H47" s="134">
        <f>ROUND(G47*(1-VLOOKUP(M47,скидки!A:B,2,0)),2)</f>
        <v>6.02</v>
      </c>
      <c r="I47" s="778" t="s">
        <v>368</v>
      </c>
      <c r="J47" s="31" t="s">
        <v>1214</v>
      </c>
      <c r="K47" s="31"/>
      <c r="L47" s="1050"/>
      <c r="M47" s="255" t="s">
        <v>1094</v>
      </c>
    </row>
    <row r="48" spans="1:13" s="449" customFormat="1" ht="12.95" customHeight="1">
      <c r="A48" s="612">
        <f t="shared" ref="A48:A51" si="2">A47+1</f>
        <v>34</v>
      </c>
      <c r="B48" s="975"/>
      <c r="C48" s="9" t="s">
        <v>1135</v>
      </c>
      <c r="D48" s="778"/>
      <c r="E48" s="778" t="s">
        <v>576</v>
      </c>
      <c r="F48" s="10" t="s">
        <v>272</v>
      </c>
      <c r="G48" s="632">
        <v>6.46</v>
      </c>
      <c r="H48" s="134">
        <f>ROUND(G48*(1-VLOOKUP(M48,скидки!A:B,2,0)),2)</f>
        <v>6.46</v>
      </c>
      <c r="I48" s="778" t="s">
        <v>368</v>
      </c>
      <c r="J48" s="31" t="s">
        <v>1214</v>
      </c>
      <c r="K48" s="31"/>
      <c r="L48" s="1050"/>
      <c r="M48" s="255" t="s">
        <v>1094</v>
      </c>
    </row>
    <row r="49" spans="1:13" ht="12.95" customHeight="1">
      <c r="A49" s="612">
        <f t="shared" si="2"/>
        <v>35</v>
      </c>
      <c r="B49" s="975"/>
      <c r="C49" s="9" t="s">
        <v>341</v>
      </c>
      <c r="D49" s="778"/>
      <c r="E49" s="778" t="s">
        <v>575</v>
      </c>
      <c r="F49" s="10" t="s">
        <v>272</v>
      </c>
      <c r="G49" s="632">
        <v>7.83</v>
      </c>
      <c r="H49" s="134">
        <f>ROUND(G49*(1-VLOOKUP(M49,скидки!A:B,2,0)),2)</f>
        <v>7.83</v>
      </c>
      <c r="I49" s="778" t="s">
        <v>368</v>
      </c>
      <c r="J49" s="31" t="s">
        <v>1214</v>
      </c>
      <c r="K49" s="31"/>
      <c r="L49" s="1050"/>
      <c r="M49" s="255" t="s">
        <v>1094</v>
      </c>
    </row>
    <row r="50" spans="1:13" s="502" customFormat="1" ht="12.95" customHeight="1">
      <c r="A50" s="612">
        <f t="shared" si="2"/>
        <v>36</v>
      </c>
      <c r="B50" s="943"/>
      <c r="C50" s="23" t="s">
        <v>1545</v>
      </c>
      <c r="D50" s="774"/>
      <c r="E50" s="774" t="s">
        <v>1141</v>
      </c>
      <c r="F50" s="10" t="s">
        <v>272</v>
      </c>
      <c r="G50" s="632">
        <v>8.5500000000000007</v>
      </c>
      <c r="H50" s="134">
        <f>ROUND(G50*(1-VLOOKUP(M50,скидки!A:B,2,0)),2)</f>
        <v>8.5500000000000007</v>
      </c>
      <c r="I50" s="778" t="s">
        <v>368</v>
      </c>
      <c r="J50" s="32" t="s">
        <v>1214</v>
      </c>
      <c r="K50" s="32"/>
      <c r="L50" s="1051"/>
      <c r="M50" s="255" t="s">
        <v>1094</v>
      </c>
    </row>
    <row r="51" spans="1:13" ht="12.95" customHeight="1" thickBot="1">
      <c r="A51" s="606">
        <f t="shared" si="2"/>
        <v>37</v>
      </c>
      <c r="B51" s="943"/>
      <c r="C51" s="23" t="s">
        <v>343</v>
      </c>
      <c r="D51" s="774"/>
      <c r="E51" s="774" t="s">
        <v>575</v>
      </c>
      <c r="F51" s="5" t="s">
        <v>272</v>
      </c>
      <c r="G51" s="732">
        <v>7.83</v>
      </c>
      <c r="H51" s="639">
        <f>ROUND(G51*(1-VLOOKUP(M51,скидки!A:B,2,0)),2)</f>
        <v>7.83</v>
      </c>
      <c r="I51" s="774" t="s">
        <v>368</v>
      </c>
      <c r="J51" s="32" t="s">
        <v>1214</v>
      </c>
      <c r="K51" s="32"/>
      <c r="L51" s="1051"/>
      <c r="M51" s="255" t="s">
        <v>1094</v>
      </c>
    </row>
    <row r="52" spans="1:13" ht="16.5" customHeight="1" thickBot="1">
      <c r="A52" s="958" t="s">
        <v>629</v>
      </c>
      <c r="B52" s="959"/>
      <c r="C52" s="959"/>
      <c r="D52" s="959"/>
      <c r="E52" s="959"/>
      <c r="F52" s="959"/>
      <c r="G52" s="959"/>
      <c r="H52" s="959"/>
      <c r="I52" s="959"/>
      <c r="J52" s="959"/>
      <c r="K52" s="959"/>
      <c r="L52" s="960"/>
      <c r="M52" s="255" t="e">
        <v>#N/A</v>
      </c>
    </row>
    <row r="53" spans="1:13" ht="26.25" customHeight="1">
      <c r="A53" s="161">
        <v>38</v>
      </c>
      <c r="B53" s="1102"/>
      <c r="C53" s="18" t="s">
        <v>344</v>
      </c>
      <c r="D53" s="775"/>
      <c r="E53" s="775" t="s">
        <v>576</v>
      </c>
      <c r="F53" s="775" t="s">
        <v>272</v>
      </c>
      <c r="G53" s="56">
        <v>6.66</v>
      </c>
      <c r="H53" s="56">
        <f>ROUND(G53*(1-VLOOKUP(M53,скидки!A:B,2,0)),2)</f>
        <v>6.66</v>
      </c>
      <c r="I53" s="775" t="s">
        <v>368</v>
      </c>
      <c r="J53" s="30" t="s">
        <v>1214</v>
      </c>
      <c r="K53" s="30"/>
      <c r="L53" s="1049" t="s">
        <v>279</v>
      </c>
      <c r="M53" s="255" t="s">
        <v>1095</v>
      </c>
    </row>
    <row r="54" spans="1:13" ht="26.25" customHeight="1">
      <c r="A54" s="161">
        <f>A53+1</f>
        <v>39</v>
      </c>
      <c r="B54" s="1010"/>
      <c r="C54" s="18" t="s">
        <v>817</v>
      </c>
      <c r="D54" s="775"/>
      <c r="E54" s="775" t="s">
        <v>577</v>
      </c>
      <c r="F54" s="775" t="s">
        <v>272</v>
      </c>
      <c r="G54" s="56">
        <v>8.93</v>
      </c>
      <c r="H54" s="56">
        <f>ROUND(G54*(1-VLOOKUP(M54,скидки!A:B,2,0)),2)</f>
        <v>8.93</v>
      </c>
      <c r="I54" s="775" t="s">
        <v>368</v>
      </c>
      <c r="J54" s="30" t="s">
        <v>1214</v>
      </c>
      <c r="K54" s="30"/>
      <c r="L54" s="1049"/>
      <c r="M54" s="255" t="s">
        <v>1095</v>
      </c>
    </row>
    <row r="55" spans="1:13" ht="26.25" customHeight="1">
      <c r="A55" s="161">
        <f>A54+1</f>
        <v>40</v>
      </c>
      <c r="B55" s="1065"/>
      <c r="C55" s="789" t="s">
        <v>1546</v>
      </c>
      <c r="D55" s="778"/>
      <c r="E55" s="778" t="s">
        <v>576</v>
      </c>
      <c r="F55" s="778" t="s">
        <v>272</v>
      </c>
      <c r="G55" s="57">
        <v>5.39</v>
      </c>
      <c r="H55" s="56">
        <f>ROUND(G55*(1-VLOOKUP(M55,скидки!A:B,2,0)),2)</f>
        <v>5.39</v>
      </c>
      <c r="I55" s="778" t="s">
        <v>368</v>
      </c>
      <c r="J55" s="31" t="s">
        <v>1214</v>
      </c>
      <c r="K55" s="31"/>
      <c r="L55" s="1050"/>
      <c r="M55" s="255" t="s">
        <v>1095</v>
      </c>
    </row>
    <row r="56" spans="1:13" ht="26.25" customHeight="1">
      <c r="A56" s="161">
        <f>A55+1</f>
        <v>41</v>
      </c>
      <c r="B56" s="1066"/>
      <c r="C56" s="789" t="s">
        <v>922</v>
      </c>
      <c r="D56" s="774"/>
      <c r="E56" s="774" t="s">
        <v>923</v>
      </c>
      <c r="F56" s="778" t="s">
        <v>272</v>
      </c>
      <c r="G56" s="58">
        <v>7.67</v>
      </c>
      <c r="H56" s="56">
        <f>ROUND(G56*(1-VLOOKUP(M56,скидки!A:B,2,0)),2)</f>
        <v>7.67</v>
      </c>
      <c r="I56" s="778" t="s">
        <v>368</v>
      </c>
      <c r="J56" s="31" t="s">
        <v>1214</v>
      </c>
      <c r="K56" s="32"/>
      <c r="L56" s="1051"/>
      <c r="M56" s="255" t="s">
        <v>1095</v>
      </c>
    </row>
    <row r="57" spans="1:13" s="221" customFormat="1" ht="28.5" customHeight="1" thickBot="1">
      <c r="A57" s="161">
        <f>A56+1</f>
        <v>42</v>
      </c>
      <c r="B57" s="1067"/>
      <c r="C57" s="121" t="s">
        <v>594</v>
      </c>
      <c r="D57" s="610"/>
      <c r="E57" s="610" t="s">
        <v>577</v>
      </c>
      <c r="F57" s="610" t="s">
        <v>272</v>
      </c>
      <c r="G57" s="86">
        <v>6.55</v>
      </c>
      <c r="H57" s="56">
        <f>ROUND(G57*(1-VLOOKUP(M57,скидки!A:B,2,0)),2)</f>
        <v>6.55</v>
      </c>
      <c r="I57" s="610" t="s">
        <v>368</v>
      </c>
      <c r="J57" s="415" t="s">
        <v>1215</v>
      </c>
      <c r="K57" s="415"/>
      <c r="L57" s="1052"/>
      <c r="M57" s="255" t="s">
        <v>1095</v>
      </c>
    </row>
    <row r="58" spans="1:13" ht="16.5" customHeight="1" thickBot="1">
      <c r="A58" s="903" t="s">
        <v>633</v>
      </c>
      <c r="B58" s="904"/>
      <c r="C58" s="904"/>
      <c r="D58" s="904"/>
      <c r="E58" s="904"/>
      <c r="F58" s="904"/>
      <c r="G58" s="904"/>
      <c r="H58" s="904"/>
      <c r="I58" s="904"/>
      <c r="J58" s="904"/>
      <c r="K58" s="904"/>
      <c r="L58" s="905"/>
      <c r="M58" s="255" t="e">
        <v>#N/A</v>
      </c>
    </row>
    <row r="59" spans="1:13" s="26" customFormat="1" ht="15.75" customHeight="1" thickBot="1">
      <c r="A59" s="958" t="s">
        <v>580</v>
      </c>
      <c r="B59" s="959"/>
      <c r="C59" s="959"/>
      <c r="D59" s="959"/>
      <c r="E59" s="959"/>
      <c r="F59" s="959"/>
      <c r="G59" s="959"/>
      <c r="H59" s="959"/>
      <c r="I59" s="959"/>
      <c r="J59" s="959"/>
      <c r="K59" s="959"/>
      <c r="L59" s="960"/>
      <c r="M59" s="255" t="e">
        <v>#N/A</v>
      </c>
    </row>
    <row r="60" spans="1:13" s="26" customFormat="1" ht="12.95" customHeight="1">
      <c r="A60" s="611">
        <f>A57+1</f>
        <v>43</v>
      </c>
      <c r="B60" s="982"/>
      <c r="C60" s="304" t="s">
        <v>579</v>
      </c>
      <c r="D60" s="709"/>
      <c r="E60" s="709" t="s">
        <v>576</v>
      </c>
      <c r="F60" s="709" t="s">
        <v>626</v>
      </c>
      <c r="G60" s="65">
        <v>169.68</v>
      </c>
      <c r="H60" s="56">
        <f>ROUND(G60*(1-VLOOKUP(M60,скидки!A:B,2,0)),2)</f>
        <v>169.68</v>
      </c>
      <c r="I60" s="709" t="s">
        <v>368</v>
      </c>
      <c r="J60" s="414" t="s">
        <v>1213</v>
      </c>
      <c r="K60" s="414"/>
      <c r="L60" s="1053" t="s">
        <v>279</v>
      </c>
      <c r="M60" s="255" t="s">
        <v>1096</v>
      </c>
    </row>
    <row r="61" spans="1:13" s="26" customFormat="1" ht="12.95" customHeight="1">
      <c r="A61" s="606">
        <f>A60+1</f>
        <v>44</v>
      </c>
      <c r="B61" s="983"/>
      <c r="C61" s="311" t="s">
        <v>572</v>
      </c>
      <c r="D61" s="774"/>
      <c r="E61" s="774" t="s">
        <v>578</v>
      </c>
      <c r="F61" s="774" t="s">
        <v>626</v>
      </c>
      <c r="G61" s="58">
        <v>252.28</v>
      </c>
      <c r="H61" s="56">
        <f>ROUND(G61*(1-VLOOKUP(M61,скидки!A:B,2,0)),2)</f>
        <v>252.28</v>
      </c>
      <c r="I61" s="774" t="s">
        <v>368</v>
      </c>
      <c r="J61" s="32" t="s">
        <v>1213</v>
      </c>
      <c r="K61" s="32"/>
      <c r="L61" s="1054"/>
      <c r="M61" s="255" t="s">
        <v>1096</v>
      </c>
    </row>
    <row r="62" spans="1:13" s="12" customFormat="1" ht="32.25" customHeight="1" thickBot="1">
      <c r="A62" s="606">
        <f>A61+1</f>
        <v>45</v>
      </c>
      <c r="B62" s="786"/>
      <c r="C62" s="341" t="s">
        <v>912</v>
      </c>
      <c r="D62" s="780"/>
      <c r="E62" s="780" t="s">
        <v>741</v>
      </c>
      <c r="F62" s="780" t="s">
        <v>626</v>
      </c>
      <c r="G62" s="64">
        <v>580.17999999999995</v>
      </c>
      <c r="H62" s="56">
        <f>ROUND(G62*(1-VLOOKUP(M62,скидки!A:B,2,0)),2)</f>
        <v>580.17999999999995</v>
      </c>
      <c r="I62" s="780" t="s">
        <v>368</v>
      </c>
      <c r="J62" s="392" t="s">
        <v>1214</v>
      </c>
      <c r="K62" s="392"/>
      <c r="L62" s="363" t="s">
        <v>632</v>
      </c>
      <c r="M62" s="255" t="s">
        <v>1096</v>
      </c>
    </row>
    <row r="63" spans="1:13" s="26" customFormat="1" ht="15" customHeight="1" thickBot="1">
      <c r="A63" s="958" t="s">
        <v>581</v>
      </c>
      <c r="B63" s="959"/>
      <c r="C63" s="959"/>
      <c r="D63" s="959"/>
      <c r="E63" s="959"/>
      <c r="F63" s="959"/>
      <c r="G63" s="959"/>
      <c r="H63" s="959"/>
      <c r="I63" s="959"/>
      <c r="J63" s="959"/>
      <c r="K63" s="959"/>
      <c r="L63" s="960"/>
      <c r="M63" s="255" t="e">
        <v>#N/A</v>
      </c>
    </row>
    <row r="64" spans="1:13" s="26" customFormat="1" ht="12.95" customHeight="1">
      <c r="A64" s="477">
        <f>A62+1</f>
        <v>46</v>
      </c>
      <c r="B64" s="1056"/>
      <c r="C64" s="303" t="s">
        <v>634</v>
      </c>
      <c r="D64" s="775"/>
      <c r="E64" s="775" t="s">
        <v>578</v>
      </c>
      <c r="F64" s="775" t="s">
        <v>626</v>
      </c>
      <c r="G64" s="56">
        <v>169.68</v>
      </c>
      <c r="H64" s="56">
        <f>ROUND(G64*(1-VLOOKUP(M64,скидки!A:B,2,0)),2)</f>
        <v>169.68</v>
      </c>
      <c r="I64" s="775" t="s">
        <v>368</v>
      </c>
      <c r="J64" s="30" t="s">
        <v>1213</v>
      </c>
      <c r="K64" s="775"/>
      <c r="L64" s="1057" t="s">
        <v>279</v>
      </c>
      <c r="M64" s="255" t="s">
        <v>1096</v>
      </c>
    </row>
    <row r="65" spans="1:13" s="26" customFormat="1" ht="12.95" customHeight="1">
      <c r="A65" s="478">
        <f>A64+1</f>
        <v>47</v>
      </c>
      <c r="B65" s="1017"/>
      <c r="C65" s="258" t="s">
        <v>635</v>
      </c>
      <c r="D65" s="778"/>
      <c r="E65" s="778" t="s">
        <v>578</v>
      </c>
      <c r="F65" s="778" t="s">
        <v>626</v>
      </c>
      <c r="G65" s="57">
        <v>252.23</v>
      </c>
      <c r="H65" s="56">
        <f>ROUND(G65*(1-VLOOKUP(M65,скидки!A:B,2,0)),2)</f>
        <v>252.23</v>
      </c>
      <c r="I65" s="778" t="s">
        <v>368</v>
      </c>
      <c r="J65" s="31" t="s">
        <v>1214</v>
      </c>
      <c r="K65" s="778"/>
      <c r="L65" s="1057"/>
      <c r="M65" s="255" t="s">
        <v>1096</v>
      </c>
    </row>
    <row r="66" spans="1:13" s="26" customFormat="1" ht="12.95" customHeight="1">
      <c r="A66" s="478">
        <f>A65+1</f>
        <v>48</v>
      </c>
      <c r="B66" s="1017"/>
      <c r="C66" s="258" t="s">
        <v>380</v>
      </c>
      <c r="D66" s="258" t="s">
        <v>541</v>
      </c>
      <c r="E66" s="778" t="s">
        <v>741</v>
      </c>
      <c r="F66" s="778" t="s">
        <v>626</v>
      </c>
      <c r="G66" s="57">
        <v>178.63</v>
      </c>
      <c r="H66" s="56">
        <f>ROUND(G66*(1-VLOOKUP(M66,скидки!A:B,2,0)),2)</f>
        <v>178.63</v>
      </c>
      <c r="I66" s="778" t="s">
        <v>368</v>
      </c>
      <c r="J66" s="31" t="s">
        <v>1214</v>
      </c>
      <c r="K66" s="778"/>
      <c r="L66" s="1057"/>
      <c r="M66" s="255" t="s">
        <v>1096</v>
      </c>
    </row>
    <row r="67" spans="1:13" s="613" customFormat="1" ht="12.95" customHeight="1">
      <c r="A67" s="478">
        <f t="shared" ref="A67:A72" si="3">A66+1</f>
        <v>49</v>
      </c>
      <c r="B67" s="1017"/>
      <c r="C67" s="258" t="s">
        <v>1712</v>
      </c>
      <c r="D67" s="311"/>
      <c r="E67" s="774" t="s">
        <v>1713</v>
      </c>
      <c r="F67" s="778" t="s">
        <v>626</v>
      </c>
      <c r="G67" s="57">
        <v>1458.7</v>
      </c>
      <c r="H67" s="56">
        <f>ROUND(G67*(1-VLOOKUP(M67,скидки!A:B,2,0)),2)</f>
        <v>1458.7</v>
      </c>
      <c r="I67" s="778" t="s">
        <v>368</v>
      </c>
      <c r="J67" s="32" t="s">
        <v>1214</v>
      </c>
      <c r="K67" s="778"/>
      <c r="L67" s="1057"/>
      <c r="M67" s="255" t="s">
        <v>1096</v>
      </c>
    </row>
    <row r="68" spans="1:13" s="26" customFormat="1" ht="12.95" customHeight="1">
      <c r="A68" s="478">
        <f t="shared" si="3"/>
        <v>50</v>
      </c>
      <c r="B68" s="1017"/>
      <c r="C68" s="258" t="s">
        <v>1547</v>
      </c>
      <c r="D68" s="311"/>
      <c r="E68" s="774" t="s">
        <v>577</v>
      </c>
      <c r="F68" s="774" t="s">
        <v>626</v>
      </c>
      <c r="G68" s="57">
        <v>223.78</v>
      </c>
      <c r="H68" s="56">
        <f>ROUND(G68*(1-VLOOKUP(M68,скидки!A:B,2,0)),2)</f>
        <v>223.78</v>
      </c>
      <c r="I68" s="778" t="s">
        <v>368</v>
      </c>
      <c r="J68" s="32" t="s">
        <v>1214</v>
      </c>
      <c r="K68" s="778"/>
      <c r="L68" s="1057"/>
      <c r="M68" s="255" t="s">
        <v>1096</v>
      </c>
    </row>
    <row r="69" spans="1:13" s="609" customFormat="1" ht="12.95" customHeight="1">
      <c r="A69" s="478">
        <f t="shared" si="3"/>
        <v>51</v>
      </c>
      <c r="B69" s="1017"/>
      <c r="C69" s="258" t="s">
        <v>1548</v>
      </c>
      <c r="D69" s="311"/>
      <c r="E69" s="774" t="s">
        <v>577</v>
      </c>
      <c r="F69" s="774" t="s">
        <v>626</v>
      </c>
      <c r="G69" s="58">
        <v>282.25</v>
      </c>
      <c r="H69" s="56">
        <f>ROUND(G69*(1-VLOOKUP(M69,скидки!A:B,2,0)),2)</f>
        <v>282.25</v>
      </c>
      <c r="I69" s="774" t="s">
        <v>368</v>
      </c>
      <c r="J69" s="32" t="s">
        <v>1214</v>
      </c>
      <c r="K69" s="778"/>
      <c r="L69" s="1057"/>
      <c r="M69" s="255" t="s">
        <v>1096</v>
      </c>
    </row>
    <row r="70" spans="1:13" s="613" customFormat="1" ht="12.95" customHeight="1">
      <c r="A70" s="478">
        <f t="shared" si="3"/>
        <v>52</v>
      </c>
      <c r="B70" s="1017"/>
      <c r="C70" s="258" t="s">
        <v>1714</v>
      </c>
      <c r="D70" s="311"/>
      <c r="E70" s="774" t="s">
        <v>577</v>
      </c>
      <c r="F70" s="774" t="s">
        <v>626</v>
      </c>
      <c r="G70" s="58">
        <v>365.75</v>
      </c>
      <c r="H70" s="56">
        <f>ROUND(G70*(1-VLOOKUP(M70,скидки!A:B,2,0)),2)</f>
        <v>365.75</v>
      </c>
      <c r="I70" s="774" t="s">
        <v>368</v>
      </c>
      <c r="J70" s="32" t="s">
        <v>1214</v>
      </c>
      <c r="K70" s="778"/>
      <c r="L70" s="1057"/>
      <c r="M70" s="255" t="s">
        <v>1096</v>
      </c>
    </row>
    <row r="71" spans="1:13" s="26" customFormat="1" ht="12.95" customHeight="1">
      <c r="A71" s="478">
        <f t="shared" si="3"/>
        <v>53</v>
      </c>
      <c r="B71" s="1018"/>
      <c r="C71" s="311" t="s">
        <v>381</v>
      </c>
      <c r="D71" s="774"/>
      <c r="E71" s="774" t="s">
        <v>577</v>
      </c>
      <c r="F71" s="774" t="s">
        <v>626</v>
      </c>
      <c r="G71" s="58">
        <v>452.1</v>
      </c>
      <c r="H71" s="56">
        <f>ROUND(G71*(1-VLOOKUP(M71,скидки!A:B,2,0)),2)</f>
        <v>452.1</v>
      </c>
      <c r="I71" s="774" t="s">
        <v>368</v>
      </c>
      <c r="J71" s="32" t="s">
        <v>1213</v>
      </c>
      <c r="K71" s="778"/>
      <c r="L71" s="932"/>
      <c r="M71" s="255" t="s">
        <v>1096</v>
      </c>
    </row>
    <row r="72" spans="1:13" s="613" customFormat="1" ht="12.95" customHeight="1" thickBot="1">
      <c r="A72" s="478">
        <f t="shared" si="3"/>
        <v>54</v>
      </c>
      <c r="B72" s="1014"/>
      <c r="C72" s="311" t="s">
        <v>1549</v>
      </c>
      <c r="D72" s="59"/>
      <c r="E72" s="774" t="s">
        <v>1274</v>
      </c>
      <c r="F72" s="774" t="s">
        <v>626</v>
      </c>
      <c r="G72" s="58">
        <v>407.85</v>
      </c>
      <c r="H72" s="56">
        <f>ROUND(G72*(1-VLOOKUP(M72,скидки!A:B,2,0)),2)</f>
        <v>407.85</v>
      </c>
      <c r="I72" s="774" t="s">
        <v>368</v>
      </c>
      <c r="J72" s="774" t="s">
        <v>1214</v>
      </c>
      <c r="K72" s="774"/>
      <c r="L72" s="932"/>
      <c r="M72" s="255" t="s">
        <v>1096</v>
      </c>
    </row>
    <row r="73" spans="1:13" s="26" customFormat="1" ht="16.5" customHeight="1" thickBot="1">
      <c r="A73" s="903" t="s">
        <v>616</v>
      </c>
      <c r="B73" s="904"/>
      <c r="C73" s="904"/>
      <c r="D73" s="904"/>
      <c r="E73" s="904"/>
      <c r="F73" s="904"/>
      <c r="G73" s="904"/>
      <c r="H73" s="904"/>
      <c r="I73" s="904"/>
      <c r="J73" s="904"/>
      <c r="K73" s="904"/>
      <c r="L73" s="905"/>
      <c r="M73" s="255" t="e">
        <v>#N/A</v>
      </c>
    </row>
    <row r="74" spans="1:13" s="26" customFormat="1" ht="17.25" customHeight="1" thickBot="1">
      <c r="A74" s="958" t="s">
        <v>530</v>
      </c>
      <c r="B74" s="959"/>
      <c r="C74" s="959"/>
      <c r="D74" s="959"/>
      <c r="E74" s="959"/>
      <c r="F74" s="959"/>
      <c r="G74" s="959"/>
      <c r="H74" s="959"/>
      <c r="I74" s="959"/>
      <c r="J74" s="959"/>
      <c r="K74" s="959"/>
      <c r="L74" s="960"/>
      <c r="M74" s="255" t="e">
        <v>#N/A</v>
      </c>
    </row>
    <row r="75" spans="1:13" s="613" customFormat="1" ht="12.95" customHeight="1" thickBot="1">
      <c r="A75" s="161">
        <v>55</v>
      </c>
      <c r="B75" s="973"/>
      <c r="C75" s="303" t="s">
        <v>1487</v>
      </c>
      <c r="D75" s="775"/>
      <c r="E75" s="775" t="s">
        <v>502</v>
      </c>
      <c r="F75" s="775" t="s">
        <v>626</v>
      </c>
      <c r="G75" s="63">
        <v>183.43</v>
      </c>
      <c r="H75" s="63">
        <f>ROUND(G75*(1-VLOOKUP(M75,скидки!A:B,2,0)),2)</f>
        <v>183.43</v>
      </c>
      <c r="I75" s="470" t="s">
        <v>368</v>
      </c>
      <c r="J75" s="514" t="s">
        <v>1214</v>
      </c>
      <c r="K75" s="775"/>
      <c r="L75" s="1057" t="s">
        <v>279</v>
      </c>
      <c r="M75" s="255" t="s">
        <v>1096</v>
      </c>
    </row>
    <row r="76" spans="1:13" s="26" customFormat="1" ht="12.95" customHeight="1">
      <c r="A76" s="161">
        <v>56</v>
      </c>
      <c r="B76" s="1130"/>
      <c r="C76" s="258" t="s">
        <v>529</v>
      </c>
      <c r="D76" s="778"/>
      <c r="E76" s="778" t="s">
        <v>502</v>
      </c>
      <c r="F76" s="778" t="s">
        <v>626</v>
      </c>
      <c r="G76" s="62">
        <v>215.73</v>
      </c>
      <c r="H76" s="62">
        <f>ROUND(G76*(1-VLOOKUP(M76,скидки!A:B,2,0)),2)</f>
        <v>215.73</v>
      </c>
      <c r="I76" s="469" t="s">
        <v>368</v>
      </c>
      <c r="J76" s="185" t="s">
        <v>1214</v>
      </c>
      <c r="K76" s="709"/>
      <c r="L76" s="994"/>
      <c r="M76" s="255" t="s">
        <v>1096</v>
      </c>
    </row>
    <row r="77" spans="1:13" s="26" customFormat="1" ht="12.95" customHeight="1">
      <c r="A77" s="161">
        <v>57</v>
      </c>
      <c r="B77" s="1131"/>
      <c r="C77" s="303" t="s">
        <v>1550</v>
      </c>
      <c r="D77" s="775"/>
      <c r="E77" s="775" t="s">
        <v>585</v>
      </c>
      <c r="F77" s="775" t="s">
        <v>626</v>
      </c>
      <c r="G77" s="63">
        <v>182.73</v>
      </c>
      <c r="H77" s="63">
        <f>ROUND(G77*(1-VLOOKUP(M77,скидки!A:B,2,0)),2)</f>
        <v>182.73</v>
      </c>
      <c r="I77" s="470" t="s">
        <v>368</v>
      </c>
      <c r="J77" s="778" t="s">
        <v>1214</v>
      </c>
      <c r="K77" s="778"/>
      <c r="L77" s="994"/>
      <c r="M77" s="255" t="s">
        <v>1096</v>
      </c>
    </row>
    <row r="78" spans="1:13" s="613" customFormat="1" ht="12.95" customHeight="1">
      <c r="A78" s="161">
        <v>58</v>
      </c>
      <c r="B78" s="1131"/>
      <c r="C78" s="258" t="s">
        <v>1488</v>
      </c>
      <c r="D78" s="778"/>
      <c r="E78" s="778" t="s">
        <v>585</v>
      </c>
      <c r="F78" s="778" t="s">
        <v>626</v>
      </c>
      <c r="G78" s="62">
        <v>139.65</v>
      </c>
      <c r="H78" s="63">
        <f>ROUND(G78*(1-VLOOKUP(M78,скидки!A:B,2,0)),2)</f>
        <v>139.65</v>
      </c>
      <c r="I78" s="469" t="s">
        <v>368</v>
      </c>
      <c r="J78" s="778" t="s">
        <v>1214</v>
      </c>
      <c r="K78" s="778"/>
      <c r="L78" s="994"/>
      <c r="M78" s="255" t="s">
        <v>1096</v>
      </c>
    </row>
    <row r="79" spans="1:13" s="26" customFormat="1" ht="12.95" customHeight="1">
      <c r="A79" s="161">
        <v>59</v>
      </c>
      <c r="B79" s="1131"/>
      <c r="C79" s="258" t="s">
        <v>1551</v>
      </c>
      <c r="D79" s="778"/>
      <c r="E79" s="778" t="s">
        <v>585</v>
      </c>
      <c r="F79" s="778" t="s">
        <v>626</v>
      </c>
      <c r="G79" s="57">
        <v>147.72999999999999</v>
      </c>
      <c r="H79" s="56">
        <f>ROUND(G79*(1-VLOOKUP(M79,скидки!A:B,2,0)),2)</f>
        <v>147.72999999999999</v>
      </c>
      <c r="I79" s="778" t="s">
        <v>368</v>
      </c>
      <c r="J79" s="778" t="s">
        <v>1214</v>
      </c>
      <c r="K79" s="778"/>
      <c r="L79" s="994"/>
      <c r="M79" s="255" t="s">
        <v>1096</v>
      </c>
    </row>
    <row r="80" spans="1:13" s="26" customFormat="1" ht="12.95" customHeight="1" thickBot="1">
      <c r="A80" s="301">
        <v>60</v>
      </c>
      <c r="B80" s="1132"/>
      <c r="C80" s="305" t="s">
        <v>1552</v>
      </c>
      <c r="D80" s="610"/>
      <c r="E80" s="610" t="s">
        <v>585</v>
      </c>
      <c r="F80" s="610" t="s">
        <v>626</v>
      </c>
      <c r="G80" s="86">
        <v>330.23</v>
      </c>
      <c r="H80" s="504">
        <f>ROUND(G80*(1-VLOOKUP(M80,скидки!A:B,2,0)),2)</f>
        <v>330.23</v>
      </c>
      <c r="I80" s="610" t="s">
        <v>368</v>
      </c>
      <c r="J80" s="610" t="s">
        <v>1214</v>
      </c>
      <c r="K80" s="610"/>
      <c r="L80" s="1022"/>
      <c r="M80" s="255" t="s">
        <v>1096</v>
      </c>
    </row>
    <row r="81" spans="1:13" s="26" customFormat="1" ht="16.5" customHeight="1" thickBot="1">
      <c r="A81" s="958" t="s">
        <v>542</v>
      </c>
      <c r="B81" s="959"/>
      <c r="C81" s="959"/>
      <c r="D81" s="959"/>
      <c r="E81" s="959"/>
      <c r="F81" s="959"/>
      <c r="G81" s="959"/>
      <c r="H81" s="959"/>
      <c r="I81" s="959"/>
      <c r="J81" s="959"/>
      <c r="K81" s="959"/>
      <c r="L81" s="960"/>
      <c r="M81" s="255" t="e">
        <v>#N/A</v>
      </c>
    </row>
    <row r="82" spans="1:13" s="26" customFormat="1" ht="55.5" customHeight="1">
      <c r="A82" s="161">
        <f>A80+1</f>
        <v>61</v>
      </c>
      <c r="B82" s="1134"/>
      <c r="C82" s="303" t="s">
        <v>619</v>
      </c>
      <c r="D82" s="775"/>
      <c r="E82" s="775" t="s">
        <v>502</v>
      </c>
      <c r="F82" s="775" t="s">
        <v>626</v>
      </c>
      <c r="G82" s="56">
        <v>4988.58</v>
      </c>
      <c r="H82" s="56">
        <f>ROUND(G82*(1-VLOOKUP(M82,скидки!A:B,2,0)),2)</f>
        <v>4988.58</v>
      </c>
      <c r="I82" s="775" t="s">
        <v>368</v>
      </c>
      <c r="J82" s="775" t="s">
        <v>1213</v>
      </c>
      <c r="K82" s="30"/>
      <c r="L82" s="1059" t="s">
        <v>279</v>
      </c>
      <c r="M82" s="255" t="s">
        <v>1096</v>
      </c>
    </row>
    <row r="83" spans="1:13" s="613" customFormat="1" ht="55.5" customHeight="1">
      <c r="A83" s="161">
        <v>62</v>
      </c>
      <c r="B83" s="1010"/>
      <c r="C83" s="303" t="s">
        <v>1711</v>
      </c>
      <c r="D83" s="775"/>
      <c r="E83" s="775" t="s">
        <v>585</v>
      </c>
      <c r="F83" s="775" t="s">
        <v>626</v>
      </c>
      <c r="G83" s="56">
        <v>5227</v>
      </c>
      <c r="H83" s="56">
        <f>ROUND(G83*(1-VLOOKUP(M83,скидки!A:B,2,0)),2)</f>
        <v>5227</v>
      </c>
      <c r="I83" s="775" t="s">
        <v>368</v>
      </c>
      <c r="J83" s="775" t="s">
        <v>1214</v>
      </c>
      <c r="K83" s="382"/>
      <c r="L83" s="1060"/>
      <c r="M83" s="255" t="s">
        <v>1096</v>
      </c>
    </row>
    <row r="84" spans="1:13" s="613" customFormat="1" ht="29.25" customHeight="1">
      <c r="A84" s="161">
        <v>63</v>
      </c>
      <c r="B84" s="1058"/>
      <c r="C84" s="303" t="s">
        <v>1682</v>
      </c>
      <c r="D84" s="775"/>
      <c r="E84" s="775" t="s">
        <v>502</v>
      </c>
      <c r="F84" s="775" t="s">
        <v>626</v>
      </c>
      <c r="G84" s="63">
        <v>2924.68</v>
      </c>
      <c r="H84" s="56">
        <f>ROUND(G84*(1-VLOOKUP(M84,скидки!A:B,2,0)),2)</f>
        <v>2924.68</v>
      </c>
      <c r="I84" s="470" t="s">
        <v>368</v>
      </c>
      <c r="J84" s="470" t="s">
        <v>1214</v>
      </c>
      <c r="K84" s="382"/>
      <c r="L84" s="1060"/>
      <c r="M84" s="255" t="s">
        <v>1096</v>
      </c>
    </row>
    <row r="85" spans="1:13" s="26" customFormat="1" ht="29.25" customHeight="1">
      <c r="A85" s="161">
        <f t="shared" ref="A85:A86" si="4">A83+1</f>
        <v>63</v>
      </c>
      <c r="B85" s="1013"/>
      <c r="C85" s="258" t="s">
        <v>1553</v>
      </c>
      <c r="D85" s="778"/>
      <c r="E85" s="778" t="s">
        <v>502</v>
      </c>
      <c r="F85" s="778" t="s">
        <v>626</v>
      </c>
      <c r="G85" s="57">
        <v>3373.63</v>
      </c>
      <c r="H85" s="57">
        <f>ROUND(G85*(1-VLOOKUP(M85,скидки!A:B,2,0)),2)</f>
        <v>3373.63</v>
      </c>
      <c r="I85" s="778" t="s">
        <v>368</v>
      </c>
      <c r="J85" s="778" t="s">
        <v>1214</v>
      </c>
      <c r="K85" s="32"/>
      <c r="L85" s="1060"/>
      <c r="M85" s="255" t="s">
        <v>1096</v>
      </c>
    </row>
    <row r="86" spans="1:13" s="613" customFormat="1" ht="30" customHeight="1">
      <c r="A86" s="161">
        <f t="shared" si="4"/>
        <v>64</v>
      </c>
      <c r="B86" s="1062"/>
      <c r="C86" s="258" t="s">
        <v>1671</v>
      </c>
      <c r="D86" s="778"/>
      <c r="E86" s="778" t="s">
        <v>502</v>
      </c>
      <c r="F86" s="778" t="s">
        <v>626</v>
      </c>
      <c r="G86" s="57">
        <v>9417.25</v>
      </c>
      <c r="H86" s="57">
        <f>ROUND(G86*(1-VLOOKUP(M86,скидки!A2:B203,2,0)),2)</f>
        <v>9417.25</v>
      </c>
      <c r="I86" s="778" t="s">
        <v>368</v>
      </c>
      <c r="J86" s="778" t="s">
        <v>1214</v>
      </c>
      <c r="K86" s="59"/>
      <c r="L86" s="1060"/>
      <c r="M86" s="255" t="s">
        <v>1096</v>
      </c>
    </row>
    <row r="87" spans="1:13" s="613" customFormat="1" ht="25.5" customHeight="1">
      <c r="A87" s="161">
        <v>65</v>
      </c>
      <c r="B87" s="1063"/>
      <c r="C87" s="258" t="s">
        <v>1672</v>
      </c>
      <c r="D87" s="778"/>
      <c r="E87" s="778" t="s">
        <v>585</v>
      </c>
      <c r="F87" s="778" t="s">
        <v>626</v>
      </c>
      <c r="G87" s="57">
        <v>5863.65</v>
      </c>
      <c r="H87" s="57">
        <f>ROUND(G87*(1-VLOOKUP(M87,скидки!A4:B204,2,0)),2)</f>
        <v>5863.65</v>
      </c>
      <c r="I87" s="778" t="s">
        <v>368</v>
      </c>
      <c r="J87" s="778" t="s">
        <v>1214</v>
      </c>
      <c r="K87" s="59"/>
      <c r="L87" s="1060"/>
      <c r="M87" s="255" t="s">
        <v>1096</v>
      </c>
    </row>
    <row r="88" spans="1:13" s="613" customFormat="1" ht="22.5" customHeight="1">
      <c r="A88" s="606">
        <v>66</v>
      </c>
      <c r="B88" s="1063"/>
      <c r="C88" s="258" t="s">
        <v>1673</v>
      </c>
      <c r="D88" s="778"/>
      <c r="E88" s="778" t="s">
        <v>585</v>
      </c>
      <c r="F88" s="778" t="s">
        <v>626</v>
      </c>
      <c r="G88" s="57">
        <v>6519.85</v>
      </c>
      <c r="H88" s="57">
        <f>ROUND(G88*(1-VLOOKUP(M88,скидки!A5:B205,2,0)),2)</f>
        <v>6519.85</v>
      </c>
      <c r="I88" s="778" t="s">
        <v>368</v>
      </c>
      <c r="J88" s="778" t="s">
        <v>1214</v>
      </c>
      <c r="K88" s="59"/>
      <c r="L88" s="1060"/>
      <c r="M88" s="255" t="s">
        <v>1096</v>
      </c>
    </row>
    <row r="89" spans="1:13" s="613" customFormat="1" ht="27" customHeight="1">
      <c r="A89" s="606">
        <f t="shared" ref="A89:A90" si="5">A88+1</f>
        <v>67</v>
      </c>
      <c r="B89" s="1063"/>
      <c r="C89" s="258" t="s">
        <v>1554</v>
      </c>
      <c r="D89" s="778"/>
      <c r="E89" s="778" t="s">
        <v>573</v>
      </c>
      <c r="F89" s="778" t="s">
        <v>626</v>
      </c>
      <c r="G89" s="57">
        <v>6748.25</v>
      </c>
      <c r="H89" s="57">
        <f>ROUND(G89*(1-VLOOKUP(M89,скидки!A6:B206,2,0)),2)</f>
        <v>6748.25</v>
      </c>
      <c r="I89" s="778" t="s">
        <v>368</v>
      </c>
      <c r="J89" s="778" t="s">
        <v>1214</v>
      </c>
      <c r="K89" s="59"/>
      <c r="L89" s="1060"/>
      <c r="M89" s="255" t="s">
        <v>1096</v>
      </c>
    </row>
    <row r="90" spans="1:13" s="613" customFormat="1" ht="41.25" customHeight="1" thickBot="1">
      <c r="A90" s="606">
        <f t="shared" si="5"/>
        <v>68</v>
      </c>
      <c r="B90" s="1064"/>
      <c r="C90" s="311" t="s">
        <v>1674</v>
      </c>
      <c r="D90" s="774"/>
      <c r="E90" s="774" t="s">
        <v>573</v>
      </c>
      <c r="F90" s="778" t="s">
        <v>626</v>
      </c>
      <c r="G90" s="58">
        <v>8799.0300000000007</v>
      </c>
      <c r="H90" s="57">
        <f>ROUND(G90*(1-VLOOKUP(M90,скидки!A7:B207,2,0)),2)</f>
        <v>8799.0300000000007</v>
      </c>
      <c r="I90" s="778" t="s">
        <v>368</v>
      </c>
      <c r="J90" s="778" t="s">
        <v>1214</v>
      </c>
      <c r="K90" s="59"/>
      <c r="L90" s="1061"/>
      <c r="M90" s="255" t="s">
        <v>1096</v>
      </c>
    </row>
    <row r="91" spans="1:13" s="26" customFormat="1" ht="16.5" customHeight="1" thickBot="1">
      <c r="A91" s="958" t="s">
        <v>545</v>
      </c>
      <c r="B91" s="959"/>
      <c r="C91" s="959"/>
      <c r="D91" s="959"/>
      <c r="E91" s="959"/>
      <c r="F91" s="959"/>
      <c r="G91" s="959"/>
      <c r="H91" s="959"/>
      <c r="I91" s="959"/>
      <c r="J91" s="959"/>
      <c r="K91" s="959"/>
      <c r="L91" s="960"/>
      <c r="M91" s="255" t="e">
        <v>#N/A</v>
      </c>
    </row>
    <row r="92" spans="1:13" s="26" customFormat="1" ht="15" customHeight="1">
      <c r="A92" s="161">
        <f>A90+1</f>
        <v>69</v>
      </c>
      <c r="B92" s="1063"/>
      <c r="C92" s="303" t="s">
        <v>543</v>
      </c>
      <c r="D92" s="775"/>
      <c r="E92" s="775" t="s">
        <v>502</v>
      </c>
      <c r="F92" s="775" t="s">
        <v>626</v>
      </c>
      <c r="G92" s="56">
        <v>469.13</v>
      </c>
      <c r="H92" s="56">
        <f>ROUND(G92*(1-VLOOKUP(M92,скидки!A:B,2,0)),2)</f>
        <v>469.13</v>
      </c>
      <c r="I92" s="775" t="s">
        <v>368</v>
      </c>
      <c r="J92" s="775" t="s">
        <v>1213</v>
      </c>
      <c r="K92" s="775"/>
      <c r="L92" s="1055" t="s">
        <v>632</v>
      </c>
      <c r="M92" s="255" t="s">
        <v>1096</v>
      </c>
    </row>
    <row r="93" spans="1:13" s="26" customFormat="1" ht="15" customHeight="1" thickBot="1">
      <c r="A93" s="606">
        <f>A92+1</f>
        <v>70</v>
      </c>
      <c r="B93" s="1063"/>
      <c r="C93" s="311" t="s">
        <v>1555</v>
      </c>
      <c r="D93" s="774"/>
      <c r="E93" s="774" t="s">
        <v>384</v>
      </c>
      <c r="F93" s="774" t="s">
        <v>626</v>
      </c>
      <c r="G93" s="58">
        <v>497.08</v>
      </c>
      <c r="H93" s="56">
        <f>ROUND(G93*(1-VLOOKUP(M93,скидки!A:B,2,0)),2)</f>
        <v>497.08</v>
      </c>
      <c r="I93" s="774" t="s">
        <v>368</v>
      </c>
      <c r="J93" s="774" t="s">
        <v>1214</v>
      </c>
      <c r="K93" s="774"/>
      <c r="L93" s="1055"/>
      <c r="M93" s="255" t="s">
        <v>1096</v>
      </c>
    </row>
    <row r="94" spans="1:13" ht="15" customHeight="1" thickBot="1">
      <c r="A94" s="903" t="s">
        <v>591</v>
      </c>
      <c r="B94" s="904"/>
      <c r="C94" s="904"/>
      <c r="D94" s="904"/>
      <c r="E94" s="904"/>
      <c r="F94" s="904"/>
      <c r="G94" s="904"/>
      <c r="H94" s="904"/>
      <c r="I94" s="904"/>
      <c r="J94" s="904"/>
      <c r="K94" s="904"/>
      <c r="L94" s="905"/>
      <c r="M94" s="255" t="e">
        <v>#N/A</v>
      </c>
    </row>
    <row r="95" spans="1:13" s="26" customFormat="1" ht="18" customHeight="1" thickBot="1">
      <c r="A95" s="958" t="s">
        <v>588</v>
      </c>
      <c r="B95" s="959"/>
      <c r="C95" s="959"/>
      <c r="D95" s="959"/>
      <c r="E95" s="959"/>
      <c r="F95" s="959"/>
      <c r="G95" s="959"/>
      <c r="H95" s="959"/>
      <c r="I95" s="959"/>
      <c r="J95" s="959"/>
      <c r="K95" s="959"/>
      <c r="L95" s="960"/>
      <c r="M95" s="255" t="e">
        <v>#N/A</v>
      </c>
    </row>
    <row r="96" spans="1:13" ht="12.95" customHeight="1">
      <c r="A96" s="161">
        <f>A93+1</f>
        <v>71</v>
      </c>
      <c r="B96" s="944"/>
      <c r="C96" s="340" t="s">
        <v>1556</v>
      </c>
      <c r="D96" s="775"/>
      <c r="E96" s="775" t="s">
        <v>577</v>
      </c>
      <c r="F96" s="14" t="s">
        <v>626</v>
      </c>
      <c r="G96" s="134">
        <v>536.6</v>
      </c>
      <c r="H96" s="134">
        <f>ROUND(G96*(1-VLOOKUP(M96,скидки!A:B,2,0)),2)</f>
        <v>536.6</v>
      </c>
      <c r="I96" s="14" t="s">
        <v>368</v>
      </c>
      <c r="J96" s="14" t="s">
        <v>1214</v>
      </c>
      <c r="K96" s="14"/>
      <c r="L96" s="1057" t="s">
        <v>632</v>
      </c>
      <c r="M96" s="255" t="s">
        <v>1096</v>
      </c>
    </row>
    <row r="97" spans="1:13" ht="12.95" customHeight="1">
      <c r="A97" s="612">
        <f>A96+1</f>
        <v>72</v>
      </c>
      <c r="B97" s="975"/>
      <c r="C97" s="256" t="s">
        <v>1557</v>
      </c>
      <c r="D97" s="778"/>
      <c r="E97" s="778" t="s">
        <v>577</v>
      </c>
      <c r="F97" s="10" t="s">
        <v>626</v>
      </c>
      <c r="G97" s="133">
        <v>692.1</v>
      </c>
      <c r="H97" s="134">
        <f>ROUND(G97*(1-VLOOKUP(M97,скидки!A:B,2,0)),2)</f>
        <v>692.1</v>
      </c>
      <c r="I97" s="10" t="s">
        <v>368</v>
      </c>
      <c r="J97" s="10" t="s">
        <v>1214</v>
      </c>
      <c r="K97" s="10"/>
      <c r="L97" s="1113"/>
      <c r="M97" s="255" t="s">
        <v>1096</v>
      </c>
    </row>
    <row r="98" spans="1:13" ht="12.95" customHeight="1">
      <c r="A98" s="612">
        <f t="shared" ref="A98:A108" si="6">A97+1</f>
        <v>73</v>
      </c>
      <c r="B98" s="975"/>
      <c r="C98" s="256" t="s">
        <v>1558</v>
      </c>
      <c r="D98" s="778"/>
      <c r="E98" s="778" t="s">
        <v>577</v>
      </c>
      <c r="F98" s="10" t="s">
        <v>626</v>
      </c>
      <c r="G98" s="133">
        <v>751.38</v>
      </c>
      <c r="H98" s="134">
        <f>ROUND(G98*(1-VLOOKUP(M98,скидки!A:B,2,0)),2)</f>
        <v>751.38</v>
      </c>
      <c r="I98" s="10" t="s">
        <v>368</v>
      </c>
      <c r="J98" s="10" t="s">
        <v>1214</v>
      </c>
      <c r="K98" s="10"/>
      <c r="L98" s="1113"/>
      <c r="M98" s="255" t="s">
        <v>1096</v>
      </c>
    </row>
    <row r="99" spans="1:13" ht="12.95" customHeight="1">
      <c r="A99" s="612">
        <f t="shared" si="6"/>
        <v>74</v>
      </c>
      <c r="B99" s="975"/>
      <c r="C99" s="256" t="s">
        <v>1559</v>
      </c>
      <c r="D99" s="778"/>
      <c r="E99" s="778" t="s">
        <v>577</v>
      </c>
      <c r="F99" s="10" t="s">
        <v>626</v>
      </c>
      <c r="G99" s="133">
        <v>814.85</v>
      </c>
      <c r="H99" s="134">
        <f>ROUND(G99*(1-VLOOKUP(M99,скидки!A:B,2,0)),2)</f>
        <v>814.85</v>
      </c>
      <c r="I99" s="10" t="s">
        <v>368</v>
      </c>
      <c r="J99" s="10" t="s">
        <v>1214</v>
      </c>
      <c r="K99" s="10"/>
      <c r="L99" s="1113"/>
      <c r="M99" s="255" t="s">
        <v>1096</v>
      </c>
    </row>
    <row r="100" spans="1:13" ht="12.95" customHeight="1">
      <c r="A100" s="612">
        <f t="shared" si="6"/>
        <v>75</v>
      </c>
      <c r="B100" s="975"/>
      <c r="C100" s="256" t="s">
        <v>1560</v>
      </c>
      <c r="D100" s="778"/>
      <c r="E100" s="778" t="s">
        <v>577</v>
      </c>
      <c r="F100" s="10" t="s">
        <v>626</v>
      </c>
      <c r="G100" s="133">
        <v>1012.48</v>
      </c>
      <c r="H100" s="134">
        <f>ROUND(G100*(1-VLOOKUP(M100,скидки!A:B,2,0)),2)</f>
        <v>1012.48</v>
      </c>
      <c r="I100" s="10" t="s">
        <v>368</v>
      </c>
      <c r="J100" s="10" t="s">
        <v>1214</v>
      </c>
      <c r="K100" s="10"/>
      <c r="L100" s="1113"/>
      <c r="M100" s="255" t="s">
        <v>1096</v>
      </c>
    </row>
    <row r="101" spans="1:13" ht="12.95" customHeight="1">
      <c r="A101" s="612">
        <f t="shared" si="6"/>
        <v>76</v>
      </c>
      <c r="B101" s="975"/>
      <c r="C101" s="256" t="s">
        <v>1561</v>
      </c>
      <c r="D101" s="778"/>
      <c r="E101" s="778" t="s">
        <v>577</v>
      </c>
      <c r="F101" s="10" t="s">
        <v>626</v>
      </c>
      <c r="G101" s="133">
        <v>1152.83</v>
      </c>
      <c r="H101" s="134">
        <f>ROUND(G101*(1-VLOOKUP(M101,скидки!A:B,2,0)),2)</f>
        <v>1152.83</v>
      </c>
      <c r="I101" s="10" t="s">
        <v>368</v>
      </c>
      <c r="J101" s="10" t="s">
        <v>1214</v>
      </c>
      <c r="K101" s="10"/>
      <c r="L101" s="1113"/>
      <c r="M101" s="255" t="s">
        <v>1096</v>
      </c>
    </row>
    <row r="102" spans="1:13" ht="12.95" customHeight="1">
      <c r="A102" s="612">
        <f t="shared" si="6"/>
        <v>77</v>
      </c>
      <c r="B102" s="975"/>
      <c r="C102" s="256" t="s">
        <v>1562</v>
      </c>
      <c r="D102" s="778"/>
      <c r="E102" s="778" t="s">
        <v>577</v>
      </c>
      <c r="F102" s="10" t="s">
        <v>626</v>
      </c>
      <c r="G102" s="133">
        <v>1216.8800000000001</v>
      </c>
      <c r="H102" s="134">
        <f>ROUND(G102*(1-VLOOKUP(M102,скидки!A:B,2,0)),2)</f>
        <v>1216.8800000000001</v>
      </c>
      <c r="I102" s="10" t="s">
        <v>368</v>
      </c>
      <c r="J102" s="10" t="s">
        <v>1214</v>
      </c>
      <c r="K102" s="10"/>
      <c r="L102" s="1113"/>
      <c r="M102" s="255" t="s">
        <v>1096</v>
      </c>
    </row>
    <row r="103" spans="1:13" ht="12.95" customHeight="1">
      <c r="A103" s="612">
        <f t="shared" si="6"/>
        <v>78</v>
      </c>
      <c r="B103" s="975"/>
      <c r="C103" s="256" t="s">
        <v>1563</v>
      </c>
      <c r="D103" s="778"/>
      <c r="E103" s="778" t="s">
        <v>577</v>
      </c>
      <c r="F103" s="10" t="s">
        <v>626</v>
      </c>
      <c r="G103" s="133">
        <v>1556.65</v>
      </c>
      <c r="H103" s="134">
        <f>ROUND(G103*(1-VLOOKUP(M103,скидки!A:B,2,0)),2)</f>
        <v>1556.65</v>
      </c>
      <c r="I103" s="10" t="s">
        <v>368</v>
      </c>
      <c r="J103" s="10" t="s">
        <v>1214</v>
      </c>
      <c r="K103" s="10"/>
      <c r="L103" s="1113"/>
      <c r="M103" s="255" t="s">
        <v>1096</v>
      </c>
    </row>
    <row r="104" spans="1:13" ht="25.5" customHeight="1">
      <c r="A104" s="612">
        <f t="shared" si="6"/>
        <v>79</v>
      </c>
      <c r="B104" s="778"/>
      <c r="C104" s="561" t="s">
        <v>1564</v>
      </c>
      <c r="D104" s="778"/>
      <c r="E104" s="778" t="s">
        <v>577</v>
      </c>
      <c r="F104" s="778" t="s">
        <v>626</v>
      </c>
      <c r="G104" s="57">
        <v>561.63</v>
      </c>
      <c r="H104" s="56">
        <f>ROUND(G104*(1-VLOOKUP(M104,скидки!A:B,2,0)),2)</f>
        <v>561.63</v>
      </c>
      <c r="I104" s="778" t="s">
        <v>368</v>
      </c>
      <c r="J104" s="778" t="s">
        <v>1214</v>
      </c>
      <c r="K104" s="778"/>
      <c r="L104" s="1114"/>
      <c r="M104" s="255" t="s">
        <v>1096</v>
      </c>
    </row>
    <row r="105" spans="1:13" s="537" customFormat="1" ht="25.5" customHeight="1">
      <c r="A105" s="612"/>
      <c r="B105" s="831"/>
      <c r="C105" s="577" t="s">
        <v>1789</v>
      </c>
      <c r="D105" s="831"/>
      <c r="E105" s="831" t="s">
        <v>1790</v>
      </c>
      <c r="F105" s="831" t="s">
        <v>626</v>
      </c>
      <c r="G105" s="834">
        <v>618.28</v>
      </c>
      <c r="H105" s="835">
        <f>ROUND(G105*(1-VLOOKUP(M105,скидки!A:B,2,0)),2)</f>
        <v>618.28</v>
      </c>
      <c r="I105" s="836" t="s">
        <v>368</v>
      </c>
      <c r="J105" s="837" t="s">
        <v>1214</v>
      </c>
      <c r="K105" s="832"/>
      <c r="L105" s="1114"/>
      <c r="M105" s="255" t="s">
        <v>1096</v>
      </c>
    </row>
    <row r="106" spans="1:13" s="537" customFormat="1" ht="17.25" customHeight="1">
      <c r="A106" s="612">
        <f>A104+1</f>
        <v>80</v>
      </c>
      <c r="B106" s="1115"/>
      <c r="C106" s="577" t="s">
        <v>1565</v>
      </c>
      <c r="D106" s="774"/>
      <c r="E106" s="774" t="s">
        <v>1231</v>
      </c>
      <c r="F106" s="774" t="s">
        <v>626</v>
      </c>
      <c r="G106" s="58">
        <v>375.6</v>
      </c>
      <c r="H106" s="56">
        <f>ROUND(G106*(1-VLOOKUP(M106,скидки!A:B,2,0)),2)</f>
        <v>375.6</v>
      </c>
      <c r="I106" s="778" t="s">
        <v>368</v>
      </c>
      <c r="J106" s="774" t="s">
        <v>1214</v>
      </c>
      <c r="K106" s="778"/>
      <c r="L106" s="1114"/>
      <c r="M106" s="255" t="s">
        <v>1096</v>
      </c>
    </row>
    <row r="107" spans="1:13" s="537" customFormat="1" ht="16.5" customHeight="1">
      <c r="A107" s="612">
        <f t="shared" si="6"/>
        <v>81</v>
      </c>
      <c r="B107" s="1015"/>
      <c r="C107" s="577" t="s">
        <v>1583</v>
      </c>
      <c r="D107" s="774"/>
      <c r="E107" s="774" t="s">
        <v>1231</v>
      </c>
      <c r="F107" s="774" t="s">
        <v>626</v>
      </c>
      <c r="G107" s="58">
        <v>421.2</v>
      </c>
      <c r="H107" s="56">
        <f>ROUND(G107*(1-VLOOKUP(M107,скидки!A:B,2,0)),2)</f>
        <v>421.2</v>
      </c>
      <c r="I107" s="774" t="s">
        <v>368</v>
      </c>
      <c r="J107" s="774" t="s">
        <v>1214</v>
      </c>
      <c r="K107" s="778"/>
      <c r="L107" s="1114"/>
      <c r="M107" s="255" t="s">
        <v>1096</v>
      </c>
    </row>
    <row r="108" spans="1:13" s="537" customFormat="1" ht="16.5" customHeight="1" thickBot="1">
      <c r="A108" s="612">
        <f t="shared" si="6"/>
        <v>82</v>
      </c>
      <c r="B108" s="1116"/>
      <c r="C108" s="624" t="s">
        <v>1280</v>
      </c>
      <c r="D108" s="774"/>
      <c r="E108" s="774" t="s">
        <v>1231</v>
      </c>
      <c r="F108" s="774" t="s">
        <v>626</v>
      </c>
      <c r="G108" s="58">
        <v>718.05</v>
      </c>
      <c r="H108" s="56">
        <f>ROUND(G108*(1-VLOOKUP(M108,скидки!A:B,2,0)),2)</f>
        <v>718.05</v>
      </c>
      <c r="I108" s="774" t="s">
        <v>368</v>
      </c>
      <c r="J108" s="774" t="s">
        <v>1215</v>
      </c>
      <c r="K108" s="774"/>
      <c r="L108" s="1114"/>
      <c r="M108" s="255" t="s">
        <v>1096</v>
      </c>
    </row>
    <row r="109" spans="1:13" s="26" customFormat="1" ht="18.75" customHeight="1" thickBot="1">
      <c r="A109" s="958" t="s">
        <v>592</v>
      </c>
      <c r="B109" s="959"/>
      <c r="C109" s="959"/>
      <c r="D109" s="959"/>
      <c r="E109" s="959"/>
      <c r="F109" s="959"/>
      <c r="G109" s="959"/>
      <c r="H109" s="959"/>
      <c r="I109" s="959"/>
      <c r="J109" s="959"/>
      <c r="K109" s="959"/>
      <c r="L109" s="960"/>
      <c r="M109" s="255" t="e">
        <v>#N/A</v>
      </c>
    </row>
    <row r="110" spans="1:13" s="251" customFormat="1" ht="30" customHeight="1" thickBot="1">
      <c r="A110" s="306">
        <f>A108+1</f>
        <v>83</v>
      </c>
      <c r="B110" s="308"/>
      <c r="C110" s="307" t="s">
        <v>587</v>
      </c>
      <c r="D110" s="308"/>
      <c r="E110" s="308" t="s">
        <v>502</v>
      </c>
      <c r="F110" s="308" t="s">
        <v>626</v>
      </c>
      <c r="G110" s="309">
        <v>466.55</v>
      </c>
      <c r="H110" s="309">
        <f>ROUND(G110*(1-VLOOKUP(M110,скидки!A:B,2,0)),2)</f>
        <v>466.55</v>
      </c>
      <c r="I110" s="308" t="s">
        <v>368</v>
      </c>
      <c r="J110" s="417" t="s">
        <v>1215</v>
      </c>
      <c r="K110" s="417"/>
      <c r="L110" s="310" t="s">
        <v>279</v>
      </c>
      <c r="M110" s="255" t="s">
        <v>1096</v>
      </c>
    </row>
    <row r="111" spans="1:13" s="251" customFormat="1" ht="30" customHeight="1" thickBot="1">
      <c r="A111" s="958" t="s">
        <v>1209</v>
      </c>
      <c r="B111" s="959"/>
      <c r="C111" s="959"/>
      <c r="D111" s="959"/>
      <c r="E111" s="959"/>
      <c r="F111" s="959"/>
      <c r="G111" s="959"/>
      <c r="H111" s="959"/>
      <c r="I111" s="959"/>
      <c r="J111" s="959"/>
      <c r="K111" s="959"/>
      <c r="L111" s="960"/>
      <c r="M111" s="255" t="e">
        <v>#N/A</v>
      </c>
    </row>
    <row r="112" spans="1:13" s="251" customFormat="1" ht="13.5" customHeight="1">
      <c r="A112" s="477">
        <f>A110+1</f>
        <v>84</v>
      </c>
      <c r="B112" s="1111"/>
      <c r="C112" s="371" t="s">
        <v>1584</v>
      </c>
      <c r="D112" s="775"/>
      <c r="E112" s="775" t="s">
        <v>1210</v>
      </c>
      <c r="F112" s="30" t="s">
        <v>272</v>
      </c>
      <c r="G112" s="56">
        <v>23.8</v>
      </c>
      <c r="H112" s="56">
        <f>ROUND(G112*(1-VLOOKUP(M112,скидки!A:B,2,0)),2)</f>
        <v>23.8</v>
      </c>
      <c r="I112" s="514" t="s">
        <v>368</v>
      </c>
      <c r="J112" s="775" t="s">
        <v>1214</v>
      </c>
      <c r="K112" s="775"/>
      <c r="L112" s="1057"/>
      <c r="M112" s="255" t="s">
        <v>1291</v>
      </c>
    </row>
    <row r="113" spans="1:13" s="251" customFormat="1" ht="25.5" customHeight="1">
      <c r="A113" s="477">
        <f>A112+1</f>
        <v>85</v>
      </c>
      <c r="B113" s="1111"/>
      <c r="C113" s="605" t="s">
        <v>1585</v>
      </c>
      <c r="D113" s="775"/>
      <c r="E113" s="775" t="s">
        <v>1210</v>
      </c>
      <c r="F113" s="30" t="s">
        <v>272</v>
      </c>
      <c r="G113" s="63">
        <v>23.8</v>
      </c>
      <c r="H113" s="56">
        <f>ROUND(G113*(1-VLOOKUP(M113,скидки!A:B,2,0)),2)</f>
        <v>23.8</v>
      </c>
      <c r="I113" s="514" t="s">
        <v>368</v>
      </c>
      <c r="J113" s="775" t="s">
        <v>1214</v>
      </c>
      <c r="K113" s="778"/>
      <c r="L113" s="1057"/>
      <c r="M113" s="255" t="s">
        <v>1291</v>
      </c>
    </row>
    <row r="114" spans="1:13" s="251" customFormat="1" ht="26.25" customHeight="1">
      <c r="A114" s="477">
        <f t="shared" ref="A114:A124" si="7">A113+1</f>
        <v>86</v>
      </c>
      <c r="B114" s="1111"/>
      <c r="C114" s="513" t="s">
        <v>1586</v>
      </c>
      <c r="D114" s="775"/>
      <c r="E114" s="775" t="s">
        <v>1210</v>
      </c>
      <c r="F114" s="30" t="s">
        <v>272</v>
      </c>
      <c r="G114" s="63">
        <v>31.08</v>
      </c>
      <c r="H114" s="56">
        <f>ROUND(G114*(1-VLOOKUP(M114,скидки!A:B,2,0)),2)</f>
        <v>31.08</v>
      </c>
      <c r="I114" s="592" t="s">
        <v>368</v>
      </c>
      <c r="J114" s="470" t="s">
        <v>1214</v>
      </c>
      <c r="K114" s="469"/>
      <c r="L114" s="1057"/>
      <c r="M114" s="255" t="s">
        <v>1291</v>
      </c>
    </row>
    <row r="115" spans="1:13" s="251" customFormat="1" ht="13.5" customHeight="1">
      <c r="A115" s="477">
        <f t="shared" si="7"/>
        <v>87</v>
      </c>
      <c r="B115" s="1015"/>
      <c r="C115" s="372" t="s">
        <v>1587</v>
      </c>
      <c r="D115" s="778"/>
      <c r="E115" s="778" t="s">
        <v>1210</v>
      </c>
      <c r="F115" s="31" t="s">
        <v>272</v>
      </c>
      <c r="G115" s="57">
        <v>31.08</v>
      </c>
      <c r="H115" s="56">
        <f>ROUND(G115*(1-VLOOKUP(M115,скидки!A:B,2,0)),2)</f>
        <v>31.08</v>
      </c>
      <c r="I115" s="185" t="s">
        <v>368</v>
      </c>
      <c r="J115" s="778" t="s">
        <v>1213</v>
      </c>
      <c r="K115" s="778"/>
      <c r="L115" s="1057"/>
      <c r="M115" s="255" t="s">
        <v>1291</v>
      </c>
    </row>
    <row r="116" spans="1:13" s="251" customFormat="1" ht="13.5" customHeight="1">
      <c r="A116" s="477">
        <f t="shared" si="7"/>
        <v>88</v>
      </c>
      <c r="B116" s="1015"/>
      <c r="C116" s="372" t="s">
        <v>1588</v>
      </c>
      <c r="D116" s="778"/>
      <c r="E116" s="778" t="s">
        <v>1210</v>
      </c>
      <c r="F116" s="31" t="s">
        <v>272</v>
      </c>
      <c r="G116" s="57">
        <v>40</v>
      </c>
      <c r="H116" s="56">
        <f>ROUND(G116*(1-VLOOKUP(M116,скидки!A:B,2,0)),2)</f>
        <v>40</v>
      </c>
      <c r="I116" s="185" t="s">
        <v>368</v>
      </c>
      <c r="J116" s="778" t="s">
        <v>1213</v>
      </c>
      <c r="K116" s="778"/>
      <c r="L116" s="1057"/>
      <c r="M116" s="255" t="s">
        <v>1291</v>
      </c>
    </row>
    <row r="117" spans="1:13" s="251" customFormat="1" ht="13.5" customHeight="1">
      <c r="A117" s="477">
        <f t="shared" si="7"/>
        <v>89</v>
      </c>
      <c r="B117" s="1015"/>
      <c r="C117" s="372" t="s">
        <v>1589</v>
      </c>
      <c r="D117" s="778"/>
      <c r="E117" s="778" t="s">
        <v>1210</v>
      </c>
      <c r="F117" s="31" t="s">
        <v>272</v>
      </c>
      <c r="G117" s="57">
        <v>52.09</v>
      </c>
      <c r="H117" s="56">
        <f>ROUND(G117*(1-VLOOKUP(M117,скидки!A:B,2,0)),2)</f>
        <v>52.09</v>
      </c>
      <c r="I117" s="185" t="s">
        <v>368</v>
      </c>
      <c r="J117" s="778" t="s">
        <v>1213</v>
      </c>
      <c r="K117" s="778"/>
      <c r="L117" s="1057"/>
      <c r="M117" s="255" t="s">
        <v>1291</v>
      </c>
    </row>
    <row r="118" spans="1:13" s="251" customFormat="1" ht="13.5" customHeight="1">
      <c r="A118" s="477">
        <f t="shared" si="7"/>
        <v>90</v>
      </c>
      <c r="B118" s="1015"/>
      <c r="C118" s="512" t="s">
        <v>1590</v>
      </c>
      <c r="D118" s="774"/>
      <c r="E118" s="774" t="s">
        <v>1210</v>
      </c>
      <c r="F118" s="31" t="s">
        <v>272</v>
      </c>
      <c r="G118" s="58">
        <v>56</v>
      </c>
      <c r="H118" s="56">
        <f>ROUND(G118*(1-VLOOKUP(M118,скидки!A:B,2,0)),2)</f>
        <v>56</v>
      </c>
      <c r="I118" s="185" t="s">
        <v>368</v>
      </c>
      <c r="J118" s="778" t="s">
        <v>1213</v>
      </c>
      <c r="K118" s="778"/>
      <c r="L118" s="1057"/>
      <c r="M118" s="255" t="s">
        <v>1291</v>
      </c>
    </row>
    <row r="119" spans="1:13" s="251" customFormat="1" ht="13.5" customHeight="1">
      <c r="A119" s="477">
        <f t="shared" si="7"/>
        <v>91</v>
      </c>
      <c r="B119" s="1015"/>
      <c r="C119" s="512" t="s">
        <v>1591</v>
      </c>
      <c r="D119" s="774"/>
      <c r="E119" s="774" t="s">
        <v>1210</v>
      </c>
      <c r="F119" s="31" t="s">
        <v>272</v>
      </c>
      <c r="G119" s="58">
        <v>84.01</v>
      </c>
      <c r="H119" s="56">
        <f>ROUND(G119*(1-VLOOKUP(M119,скидки!A:B,2,0)),2)</f>
        <v>84.01</v>
      </c>
      <c r="I119" s="185" t="s">
        <v>368</v>
      </c>
      <c r="J119" s="778" t="s">
        <v>1214</v>
      </c>
      <c r="K119" s="778"/>
      <c r="L119" s="1057"/>
      <c r="M119" s="255" t="s">
        <v>1291</v>
      </c>
    </row>
    <row r="120" spans="1:13" s="251" customFormat="1" ht="13.5" customHeight="1">
      <c r="A120" s="477">
        <f t="shared" si="7"/>
        <v>92</v>
      </c>
      <c r="B120" s="1112"/>
      <c r="C120" s="789" t="s">
        <v>1691</v>
      </c>
      <c r="D120" s="778"/>
      <c r="E120" s="469" t="s">
        <v>1210</v>
      </c>
      <c r="F120" s="31" t="s">
        <v>272</v>
      </c>
      <c r="G120" s="62">
        <v>22.5</v>
      </c>
      <c r="H120" s="56">
        <f>ROUND(G120*(1-VLOOKUP(M120,скидки!A:B,2,0)),2)</f>
        <v>22.5</v>
      </c>
      <c r="I120" s="756" t="s">
        <v>368</v>
      </c>
      <c r="J120" s="469" t="s">
        <v>1214</v>
      </c>
      <c r="K120" s="778"/>
      <c r="L120" s="1057"/>
      <c r="M120" s="255" t="s">
        <v>1291</v>
      </c>
    </row>
    <row r="121" spans="1:13" s="251" customFormat="1" ht="26.25" customHeight="1">
      <c r="A121" s="477">
        <f t="shared" si="7"/>
        <v>93</v>
      </c>
      <c r="B121" s="1112"/>
      <c r="C121" s="605" t="s">
        <v>1504</v>
      </c>
      <c r="D121" s="384"/>
      <c r="E121" s="774"/>
      <c r="F121" s="32" t="s">
        <v>272</v>
      </c>
      <c r="G121" s="58">
        <v>8.75</v>
      </c>
      <c r="H121" s="56">
        <f>ROUND(G121*(1-VLOOKUP(M121,скидки!A:B,2,0)),2)</f>
        <v>8.75</v>
      </c>
      <c r="I121" s="185" t="s">
        <v>368</v>
      </c>
      <c r="J121" s="774" t="s">
        <v>1214</v>
      </c>
      <c r="K121" s="778"/>
      <c r="L121" s="1057"/>
      <c r="M121" s="255" t="s">
        <v>1291</v>
      </c>
    </row>
    <row r="122" spans="1:13" s="251" customFormat="1" ht="26.25" customHeight="1">
      <c r="A122" s="477">
        <f t="shared" si="7"/>
        <v>94</v>
      </c>
      <c r="B122" s="1112"/>
      <c r="C122" s="605" t="s">
        <v>1689</v>
      </c>
      <c r="D122" s="778"/>
      <c r="E122" s="778" t="s">
        <v>1210</v>
      </c>
      <c r="F122" s="778" t="s">
        <v>272</v>
      </c>
      <c r="G122" s="62">
        <v>22.5</v>
      </c>
      <c r="H122" s="62">
        <f>ROUND(G122*(1-VLOOKUP(M122,скидки!A:B,2,0)),2)</f>
        <v>22.5</v>
      </c>
      <c r="I122" s="469" t="s">
        <v>368</v>
      </c>
      <c r="J122" s="778" t="s">
        <v>1214</v>
      </c>
      <c r="K122" s="778"/>
      <c r="L122" s="1057"/>
      <c r="M122" s="255" t="s">
        <v>1291</v>
      </c>
    </row>
    <row r="123" spans="1:13" s="251" customFormat="1" ht="13.5" customHeight="1">
      <c r="A123" s="477">
        <f t="shared" si="7"/>
        <v>95</v>
      </c>
      <c r="B123" s="1015"/>
      <c r="C123" s="744" t="s">
        <v>1592</v>
      </c>
      <c r="D123" s="779"/>
      <c r="E123" s="779" t="s">
        <v>1211</v>
      </c>
      <c r="F123" s="382" t="s">
        <v>272</v>
      </c>
      <c r="G123" s="53">
        <v>99.23</v>
      </c>
      <c r="H123" s="56">
        <f>ROUND(G123*(1-VLOOKUP(M123,скидки!A:B,2,0)),2)</f>
        <v>99.23</v>
      </c>
      <c r="I123" s="755" t="s">
        <v>368</v>
      </c>
      <c r="J123" s="779" t="s">
        <v>1213</v>
      </c>
      <c r="K123" s="778"/>
      <c r="L123" s="1057"/>
      <c r="M123" s="255" t="s">
        <v>1291</v>
      </c>
    </row>
    <row r="124" spans="1:13" s="251" customFormat="1" ht="13.5" customHeight="1" thickBot="1">
      <c r="A124" s="614">
        <f t="shared" si="7"/>
        <v>96</v>
      </c>
      <c r="B124" s="1015"/>
      <c r="C124" s="615" t="s">
        <v>1593</v>
      </c>
      <c r="D124" s="774"/>
      <c r="E124" s="774" t="s">
        <v>577</v>
      </c>
      <c r="F124" s="32" t="s">
        <v>272</v>
      </c>
      <c r="G124" s="58">
        <v>909</v>
      </c>
      <c r="H124" s="56">
        <f>ROUND(G124*(1-VLOOKUP(M124,скидки!A:B,2,0)),2)</f>
        <v>909</v>
      </c>
      <c r="I124" s="384" t="s">
        <v>368</v>
      </c>
      <c r="J124" s="774" t="s">
        <v>1214</v>
      </c>
      <c r="K124" s="774"/>
      <c r="L124" s="932"/>
      <c r="M124" s="255" t="s">
        <v>1096</v>
      </c>
    </row>
    <row r="125" spans="1:13" ht="21" customHeight="1" thickBot="1">
      <c r="A125" s="903" t="s">
        <v>593</v>
      </c>
      <c r="B125" s="904"/>
      <c r="C125" s="904"/>
      <c r="D125" s="904"/>
      <c r="E125" s="904"/>
      <c r="F125" s="904"/>
      <c r="G125" s="904"/>
      <c r="H125" s="904"/>
      <c r="I125" s="904"/>
      <c r="J125" s="904"/>
      <c r="K125" s="904"/>
      <c r="L125" s="905"/>
      <c r="M125" s="255" t="e">
        <v>#N/A</v>
      </c>
    </row>
    <row r="126" spans="1:13" s="26" customFormat="1" ht="19.5" customHeight="1" thickBot="1">
      <c r="A126" s="958" t="s">
        <v>584</v>
      </c>
      <c r="B126" s="959"/>
      <c r="C126" s="959"/>
      <c r="D126" s="959"/>
      <c r="E126" s="959"/>
      <c r="F126" s="959"/>
      <c r="G126" s="959"/>
      <c r="H126" s="959"/>
      <c r="I126" s="959"/>
      <c r="J126" s="959"/>
      <c r="K126" s="959"/>
      <c r="L126" s="960"/>
      <c r="M126" s="255" t="e">
        <v>#N/A</v>
      </c>
    </row>
    <row r="127" spans="1:13" s="537" customFormat="1" ht="12.95" customHeight="1">
      <c r="A127" s="161">
        <f>A124+1</f>
        <v>97</v>
      </c>
      <c r="B127" s="1117"/>
      <c r="C127" s="340" t="s">
        <v>1594</v>
      </c>
      <c r="D127" s="775"/>
      <c r="E127" s="775" t="s">
        <v>502</v>
      </c>
      <c r="F127" s="14" t="s">
        <v>626</v>
      </c>
      <c r="G127" s="134">
        <v>526.33000000000004</v>
      </c>
      <c r="H127" s="134">
        <f>ROUND(G127*(1-VLOOKUP(M127,скидки!A:B,2,0)),2)</f>
        <v>526.33000000000004</v>
      </c>
      <c r="I127" s="281" t="s">
        <v>368</v>
      </c>
      <c r="J127" s="14" t="s">
        <v>1214</v>
      </c>
      <c r="K127" s="14"/>
      <c r="L127" s="1128" t="s">
        <v>632</v>
      </c>
      <c r="M127" s="255" t="s">
        <v>1096</v>
      </c>
    </row>
    <row r="128" spans="1:13" s="537" customFormat="1" ht="12.95" customHeight="1">
      <c r="A128" s="161">
        <f>A127+1</f>
        <v>98</v>
      </c>
      <c r="B128" s="1118"/>
      <c r="C128" s="340" t="s">
        <v>1595</v>
      </c>
      <c r="D128" s="775"/>
      <c r="E128" s="775" t="s">
        <v>502</v>
      </c>
      <c r="F128" s="14" t="s">
        <v>626</v>
      </c>
      <c r="G128" s="636">
        <v>548.67999999999995</v>
      </c>
      <c r="H128" s="636">
        <f>ROUND(G128*(1-VLOOKUP(M128,скидки!A:B,2,0)),2)</f>
        <v>548.67999999999995</v>
      </c>
      <c r="I128" s="281" t="s">
        <v>368</v>
      </c>
      <c r="J128" s="281" t="s">
        <v>1214</v>
      </c>
      <c r="K128" s="14"/>
      <c r="L128" s="1128"/>
      <c r="M128" s="255" t="s">
        <v>1096</v>
      </c>
    </row>
    <row r="129" spans="1:13" ht="12.95" customHeight="1">
      <c r="A129" s="161">
        <f t="shared" ref="A129:A142" si="8">A128+1</f>
        <v>99</v>
      </c>
      <c r="B129" s="1119"/>
      <c r="C129" s="340" t="s">
        <v>1596</v>
      </c>
      <c r="D129" s="775"/>
      <c r="E129" s="775" t="s">
        <v>502</v>
      </c>
      <c r="F129" s="14" t="s">
        <v>626</v>
      </c>
      <c r="G129" s="134">
        <v>927.43</v>
      </c>
      <c r="H129" s="134">
        <f>ROUND(G129*(1-VLOOKUP(M129,скидки!A:B,2,0)),2)</f>
        <v>927.43</v>
      </c>
      <c r="I129" s="14" t="s">
        <v>368</v>
      </c>
      <c r="J129" s="10" t="s">
        <v>1214</v>
      </c>
      <c r="K129" s="10"/>
      <c r="L129" s="1129"/>
      <c r="M129" s="255" t="s">
        <v>1096</v>
      </c>
    </row>
    <row r="130" spans="1:13" ht="12.95" customHeight="1">
      <c r="A130" s="161">
        <f t="shared" si="8"/>
        <v>100</v>
      </c>
      <c r="B130" s="1119"/>
      <c r="C130" s="256" t="s">
        <v>1597</v>
      </c>
      <c r="D130" s="778"/>
      <c r="E130" s="778" t="s">
        <v>502</v>
      </c>
      <c r="F130" s="10" t="s">
        <v>626</v>
      </c>
      <c r="G130" s="133">
        <v>905.5</v>
      </c>
      <c r="H130" s="134">
        <f>ROUND(G130*(1-VLOOKUP(M130,скидки!A:B,2,0)),2)</f>
        <v>905.5</v>
      </c>
      <c r="I130" s="10" t="s">
        <v>368</v>
      </c>
      <c r="J130" s="10" t="s">
        <v>1214</v>
      </c>
      <c r="K130" s="10"/>
      <c r="L130" s="1129"/>
      <c r="M130" s="255" t="s">
        <v>1096</v>
      </c>
    </row>
    <row r="131" spans="1:13" ht="12.95" customHeight="1">
      <c r="A131" s="161">
        <f t="shared" si="8"/>
        <v>101</v>
      </c>
      <c r="B131" s="1119"/>
      <c r="C131" s="256" t="s">
        <v>1598</v>
      </c>
      <c r="D131" s="778"/>
      <c r="E131" s="778" t="s">
        <v>502</v>
      </c>
      <c r="F131" s="10" t="s">
        <v>626</v>
      </c>
      <c r="G131" s="133">
        <v>1068.53</v>
      </c>
      <c r="H131" s="134">
        <f>ROUND(G131*(1-VLOOKUP(M131,скидки!A:B,2,0)),2)</f>
        <v>1068.53</v>
      </c>
      <c r="I131" s="10" t="s">
        <v>368</v>
      </c>
      <c r="J131" s="10" t="s">
        <v>1214</v>
      </c>
      <c r="K131" s="10"/>
      <c r="L131" s="1129"/>
      <c r="M131" s="255" t="s">
        <v>1096</v>
      </c>
    </row>
    <row r="132" spans="1:13" ht="12.95" customHeight="1">
      <c r="A132" s="161">
        <f t="shared" si="8"/>
        <v>102</v>
      </c>
      <c r="B132" s="1119"/>
      <c r="C132" s="256" t="s">
        <v>1599</v>
      </c>
      <c r="D132" s="778"/>
      <c r="E132" s="778" t="s">
        <v>585</v>
      </c>
      <c r="F132" s="10" t="s">
        <v>626</v>
      </c>
      <c r="G132" s="133">
        <v>670.68</v>
      </c>
      <c r="H132" s="134">
        <f>ROUND(G132*(1-VLOOKUP(M132,скидки!A:B,2,0)),2)</f>
        <v>670.68</v>
      </c>
      <c r="I132" s="10" t="s">
        <v>368</v>
      </c>
      <c r="J132" s="10" t="s">
        <v>1214</v>
      </c>
      <c r="K132" s="10"/>
      <c r="L132" s="1129"/>
      <c r="M132" s="255" t="s">
        <v>1096</v>
      </c>
    </row>
    <row r="133" spans="1:13" s="537" customFormat="1" ht="12.95" customHeight="1">
      <c r="A133" s="161">
        <f t="shared" si="8"/>
        <v>103</v>
      </c>
      <c r="B133" s="1119"/>
      <c r="C133" s="256" t="s">
        <v>1675</v>
      </c>
      <c r="D133" s="778"/>
      <c r="E133" s="778" t="s">
        <v>576</v>
      </c>
      <c r="F133" s="10" t="s">
        <v>626</v>
      </c>
      <c r="G133" s="133">
        <v>481.73</v>
      </c>
      <c r="H133" s="134">
        <f>ROUND(G133*(1-VLOOKUP(M133,скидки!A:B,2,0)),2)</f>
        <v>481.73</v>
      </c>
      <c r="I133" s="10" t="s">
        <v>368</v>
      </c>
      <c r="J133" s="10" t="s">
        <v>1213</v>
      </c>
      <c r="K133" s="10"/>
      <c r="L133" s="1129"/>
      <c r="M133" s="255" t="s">
        <v>1096</v>
      </c>
    </row>
    <row r="134" spans="1:13" ht="12.95" customHeight="1">
      <c r="A134" s="161">
        <f t="shared" si="8"/>
        <v>104</v>
      </c>
      <c r="B134" s="1119"/>
      <c r="C134" s="256" t="s">
        <v>1600</v>
      </c>
      <c r="D134" s="778"/>
      <c r="E134" s="778" t="s">
        <v>502</v>
      </c>
      <c r="F134" s="10" t="s">
        <v>626</v>
      </c>
      <c r="G134" s="133">
        <v>1137.78</v>
      </c>
      <c r="H134" s="134">
        <f>ROUND(G134*(1-VLOOKUP(M134,скидки!A:B,2,0)),2)</f>
        <v>1137.78</v>
      </c>
      <c r="I134" s="10" t="s">
        <v>368</v>
      </c>
      <c r="J134" s="10" t="s">
        <v>1214</v>
      </c>
      <c r="K134" s="10"/>
      <c r="L134" s="1129"/>
      <c r="M134" s="255" t="s">
        <v>1096</v>
      </c>
    </row>
    <row r="135" spans="1:13" ht="12.95" customHeight="1">
      <c r="A135" s="161">
        <f t="shared" si="8"/>
        <v>105</v>
      </c>
      <c r="B135" s="1119"/>
      <c r="C135" s="256" t="s">
        <v>1601</v>
      </c>
      <c r="D135" s="778"/>
      <c r="E135" s="778" t="s">
        <v>502</v>
      </c>
      <c r="F135" s="10" t="s">
        <v>626</v>
      </c>
      <c r="G135" s="133">
        <v>1327.65</v>
      </c>
      <c r="H135" s="134">
        <f>ROUND(G135*(1-VLOOKUP(M135,скидки!A:B,2,0)),2)</f>
        <v>1327.65</v>
      </c>
      <c r="I135" s="10" t="s">
        <v>368</v>
      </c>
      <c r="J135" s="10" t="s">
        <v>1214</v>
      </c>
      <c r="K135" s="10"/>
      <c r="L135" s="1129"/>
      <c r="M135" s="255" t="s">
        <v>1096</v>
      </c>
    </row>
    <row r="136" spans="1:13" ht="12.95" customHeight="1">
      <c r="A136" s="161">
        <f t="shared" si="8"/>
        <v>106</v>
      </c>
      <c r="B136" s="1119"/>
      <c r="C136" s="256" t="s">
        <v>1602</v>
      </c>
      <c r="D136" s="778"/>
      <c r="E136" s="778" t="s">
        <v>585</v>
      </c>
      <c r="F136" s="10" t="s">
        <v>626</v>
      </c>
      <c r="G136" s="133">
        <v>1093.8800000000001</v>
      </c>
      <c r="H136" s="134">
        <f>ROUND(G136*(1-VLOOKUP(M136,скидки!A:B,2,0)),2)</f>
        <v>1093.8800000000001</v>
      </c>
      <c r="I136" s="10" t="s">
        <v>368</v>
      </c>
      <c r="J136" s="10" t="s">
        <v>1214</v>
      </c>
      <c r="K136" s="10"/>
      <c r="L136" s="1129"/>
      <c r="M136" s="255" t="s">
        <v>1096</v>
      </c>
    </row>
    <row r="137" spans="1:13" s="537" customFormat="1" ht="12.95" customHeight="1">
      <c r="A137" s="161">
        <f t="shared" si="8"/>
        <v>107</v>
      </c>
      <c r="B137" s="1119"/>
      <c r="C137" s="256" t="s">
        <v>1361</v>
      </c>
      <c r="D137" s="778"/>
      <c r="E137" s="778" t="s">
        <v>576</v>
      </c>
      <c r="F137" s="10" t="s">
        <v>626</v>
      </c>
      <c r="G137" s="497">
        <v>309.25</v>
      </c>
      <c r="H137" s="636">
        <f>ROUND(G137*(1-VLOOKUP(M137,скидки!A:B,2,0)),2)</f>
        <v>309.25</v>
      </c>
      <c r="I137" s="498" t="s">
        <v>368</v>
      </c>
      <c r="J137" s="10" t="s">
        <v>1213</v>
      </c>
      <c r="K137" s="10"/>
      <c r="L137" s="1129"/>
      <c r="M137" s="255" t="s">
        <v>1096</v>
      </c>
    </row>
    <row r="138" spans="1:13" ht="12.95" customHeight="1">
      <c r="A138" s="161">
        <f t="shared" si="8"/>
        <v>108</v>
      </c>
      <c r="B138" s="1119"/>
      <c r="C138" s="256" t="s">
        <v>1603</v>
      </c>
      <c r="D138" s="778"/>
      <c r="E138" s="778" t="s">
        <v>576</v>
      </c>
      <c r="F138" s="10" t="s">
        <v>626</v>
      </c>
      <c r="G138" s="133">
        <v>925.3</v>
      </c>
      <c r="H138" s="134">
        <f>ROUND(G138*(1-VLOOKUP(M138,скидки!A:B,2,0)),2)</f>
        <v>925.3</v>
      </c>
      <c r="I138" s="10" t="s">
        <v>368</v>
      </c>
      <c r="J138" s="10" t="s">
        <v>1214</v>
      </c>
      <c r="K138" s="10"/>
      <c r="L138" s="1129"/>
      <c r="M138" s="255" t="s">
        <v>1096</v>
      </c>
    </row>
    <row r="139" spans="1:13" ht="12.95" customHeight="1">
      <c r="A139" s="161">
        <f t="shared" si="8"/>
        <v>109</v>
      </c>
      <c r="B139" s="1119"/>
      <c r="C139" s="329" t="s">
        <v>1604</v>
      </c>
      <c r="D139" s="774"/>
      <c r="E139" s="774" t="s">
        <v>576</v>
      </c>
      <c r="F139" s="5" t="s">
        <v>626</v>
      </c>
      <c r="G139" s="135">
        <v>1144</v>
      </c>
      <c r="H139" s="134">
        <f>ROUND(G139*(1-VLOOKUP(M139,скидки!A:B,2,0)),2)</f>
        <v>1144</v>
      </c>
      <c r="I139" s="5" t="s">
        <v>368</v>
      </c>
      <c r="J139" s="10" t="s">
        <v>1214</v>
      </c>
      <c r="K139" s="10"/>
      <c r="L139" s="1129"/>
      <c r="M139" s="255" t="s">
        <v>1096</v>
      </c>
    </row>
    <row r="140" spans="1:13" s="535" customFormat="1" ht="12.95" customHeight="1">
      <c r="A140" s="161">
        <f t="shared" si="8"/>
        <v>110</v>
      </c>
      <c r="B140" s="1119"/>
      <c r="C140" s="329" t="s">
        <v>1228</v>
      </c>
      <c r="D140" s="774"/>
      <c r="E140" s="774" t="s">
        <v>576</v>
      </c>
      <c r="F140" s="5" t="s">
        <v>626</v>
      </c>
      <c r="G140" s="135">
        <v>543.85</v>
      </c>
      <c r="H140" s="133">
        <f>ROUND(G140*(1-VLOOKUP(M140,скидки!A:B,2,0)),2)</f>
        <v>543.85</v>
      </c>
      <c r="I140" s="5" t="s">
        <v>368</v>
      </c>
      <c r="J140" s="5" t="s">
        <v>1213</v>
      </c>
      <c r="K140" s="10"/>
      <c r="L140" s="1129"/>
      <c r="M140" s="255" t="s">
        <v>1096</v>
      </c>
    </row>
    <row r="141" spans="1:13" s="537" customFormat="1" ht="12.95" customHeight="1">
      <c r="A141" s="161">
        <f t="shared" si="8"/>
        <v>111</v>
      </c>
      <c r="B141" s="1013"/>
      <c r="C141" s="256" t="s">
        <v>1719</v>
      </c>
      <c r="D141" s="778"/>
      <c r="E141" s="778" t="s">
        <v>577</v>
      </c>
      <c r="F141" s="10" t="s">
        <v>626</v>
      </c>
      <c r="G141" s="133">
        <v>861.05</v>
      </c>
      <c r="H141" s="133">
        <f>ROUND(G141*(1-VLOOKUP(M141,скидки!A:B,2,0)),2)</f>
        <v>861.05</v>
      </c>
      <c r="I141" s="5" t="s">
        <v>368</v>
      </c>
      <c r="J141" s="5" t="s">
        <v>1214</v>
      </c>
      <c r="K141" s="5"/>
      <c r="L141" s="1129"/>
      <c r="M141" s="255" t="s">
        <v>1096</v>
      </c>
    </row>
    <row r="142" spans="1:13" s="537" customFormat="1" ht="12.95" customHeight="1" thickBot="1">
      <c r="A142" s="381">
        <f t="shared" si="8"/>
        <v>112</v>
      </c>
      <c r="B142" s="619"/>
      <c r="C142" s="772" t="s">
        <v>1605</v>
      </c>
      <c r="D142" s="779"/>
      <c r="E142" s="779" t="s">
        <v>502</v>
      </c>
      <c r="F142" s="5" t="s">
        <v>626</v>
      </c>
      <c r="G142" s="639">
        <v>7500</v>
      </c>
      <c r="H142" s="639">
        <f>ROUND(G142*(1-VLOOKUP(M142,скидки!A:B,2,0)),2)</f>
        <v>7500</v>
      </c>
      <c r="I142" s="5" t="s">
        <v>368</v>
      </c>
      <c r="J142" s="5" t="s">
        <v>1214</v>
      </c>
      <c r="K142" s="5"/>
      <c r="L142" s="1129"/>
      <c r="M142" s="255" t="s">
        <v>1096</v>
      </c>
    </row>
    <row r="143" spans="1:13" ht="18" customHeight="1" thickBot="1">
      <c r="A143" s="958" t="s">
        <v>582</v>
      </c>
      <c r="B143" s="959"/>
      <c r="C143" s="959"/>
      <c r="D143" s="959"/>
      <c r="E143" s="959"/>
      <c r="F143" s="959"/>
      <c r="G143" s="959"/>
      <c r="H143" s="959"/>
      <c r="I143" s="959"/>
      <c r="J143" s="959"/>
      <c r="K143" s="959"/>
      <c r="L143" s="960"/>
      <c r="M143" s="255" t="e">
        <v>#N/A</v>
      </c>
    </row>
    <row r="144" spans="1:13" ht="12.95" customHeight="1">
      <c r="A144" s="161">
        <f>A142+1</f>
        <v>113</v>
      </c>
      <c r="B144" s="1156"/>
      <c r="C144" s="340" t="s">
        <v>531</v>
      </c>
      <c r="D144" s="775"/>
      <c r="E144" s="775" t="s">
        <v>502</v>
      </c>
      <c r="F144" s="14" t="s">
        <v>626</v>
      </c>
      <c r="G144" s="631">
        <v>337.1</v>
      </c>
      <c r="H144" s="631">
        <f>ROUND(G144*(1-VLOOKUP(M144,скидки!A:B,2,0)),2)</f>
        <v>337.1</v>
      </c>
      <c r="I144" s="14" t="s">
        <v>368</v>
      </c>
      <c r="J144" s="360" t="s">
        <v>1213</v>
      </c>
      <c r="K144" s="14"/>
      <c r="L144" s="1057" t="s">
        <v>632</v>
      </c>
      <c r="M144" s="255" t="s">
        <v>1096</v>
      </c>
    </row>
    <row r="145" spans="1:13" ht="12.95" customHeight="1">
      <c r="A145" s="161">
        <f>A144+1</f>
        <v>114</v>
      </c>
      <c r="B145" s="1156"/>
      <c r="C145" s="340" t="s">
        <v>1606</v>
      </c>
      <c r="D145" s="775"/>
      <c r="E145" s="775" t="s">
        <v>571</v>
      </c>
      <c r="F145" s="14" t="s">
        <v>626</v>
      </c>
      <c r="G145" s="632">
        <v>3153.25</v>
      </c>
      <c r="H145" s="631">
        <f>ROUND(G145*(1-VLOOKUP(M145,скидки!A:B,2,0)),2)</f>
        <v>3153.25</v>
      </c>
      <c r="I145" s="14" t="s">
        <v>368</v>
      </c>
      <c r="J145" s="360" t="s">
        <v>1214</v>
      </c>
      <c r="K145" s="10"/>
      <c r="L145" s="1057"/>
      <c r="M145" s="255" t="s">
        <v>1096</v>
      </c>
    </row>
    <row r="146" spans="1:13" ht="12.95" customHeight="1">
      <c r="A146" s="161">
        <f t="shared" ref="A146:A157" si="9">A145+1</f>
        <v>115</v>
      </c>
      <c r="B146" s="1156"/>
      <c r="C146" s="256" t="s">
        <v>1607</v>
      </c>
      <c r="D146" s="778"/>
      <c r="E146" s="778" t="s">
        <v>502</v>
      </c>
      <c r="F146" s="10" t="s">
        <v>626</v>
      </c>
      <c r="G146" s="632">
        <v>369.83</v>
      </c>
      <c r="H146" s="631">
        <f>ROUND(G146*(1-VLOOKUP(M146,скидки!A:B,2,0)),2)</f>
        <v>369.83</v>
      </c>
      <c r="I146" s="10" t="s">
        <v>368</v>
      </c>
      <c r="J146" s="361" t="s">
        <v>1214</v>
      </c>
      <c r="K146" s="10"/>
      <c r="L146" s="1057"/>
      <c r="M146" s="255" t="s">
        <v>1096</v>
      </c>
    </row>
    <row r="147" spans="1:13" ht="12.95" customHeight="1">
      <c r="A147" s="161">
        <f t="shared" si="9"/>
        <v>116</v>
      </c>
      <c r="B147" s="1156"/>
      <c r="C147" s="256" t="s">
        <v>532</v>
      </c>
      <c r="D147" s="778"/>
      <c r="E147" s="778" t="s">
        <v>502</v>
      </c>
      <c r="F147" s="10" t="s">
        <v>626</v>
      </c>
      <c r="G147" s="632">
        <v>452.48</v>
      </c>
      <c r="H147" s="632">
        <f>ROUND(G147*(1-VLOOKUP(M147,скидки!A:B,2,0)),2)</f>
        <v>452.48</v>
      </c>
      <c r="I147" s="10" t="s">
        <v>368</v>
      </c>
      <c r="J147" s="361" t="s">
        <v>1213</v>
      </c>
      <c r="K147" s="10"/>
      <c r="L147" s="1057"/>
      <c r="M147" s="255" t="s">
        <v>1096</v>
      </c>
    </row>
    <row r="148" spans="1:13" ht="12.95" customHeight="1">
      <c r="A148" s="161">
        <f t="shared" si="9"/>
        <v>117</v>
      </c>
      <c r="B148" s="1156"/>
      <c r="C148" s="258" t="s">
        <v>859</v>
      </c>
      <c r="D148" s="774"/>
      <c r="E148" s="778" t="s">
        <v>502</v>
      </c>
      <c r="F148" s="778" t="s">
        <v>626</v>
      </c>
      <c r="G148" s="632">
        <v>1125</v>
      </c>
      <c r="H148" s="632">
        <f>ROUND(G148*(1-VLOOKUP(M148,скидки!A:B,2,0)),2)</f>
        <v>1125</v>
      </c>
      <c r="I148" s="778" t="s">
        <v>368</v>
      </c>
      <c r="J148" s="32" t="s">
        <v>1214</v>
      </c>
      <c r="K148" s="778"/>
      <c r="L148" s="1057"/>
      <c r="M148" s="255" t="s">
        <v>1096</v>
      </c>
    </row>
    <row r="149" spans="1:13" ht="12.95" customHeight="1">
      <c r="A149" s="161">
        <f t="shared" si="9"/>
        <v>118</v>
      </c>
      <c r="B149" s="1156"/>
      <c r="C149" s="256" t="s">
        <v>1608</v>
      </c>
      <c r="D149" s="774"/>
      <c r="E149" s="774" t="s">
        <v>612</v>
      </c>
      <c r="F149" s="5" t="s">
        <v>626</v>
      </c>
      <c r="G149" s="632">
        <v>2812.4</v>
      </c>
      <c r="H149" s="632">
        <f>ROUND(G149*(1-VLOOKUP(M149,скидки!A:B,2,0)),2)</f>
        <v>2812.4</v>
      </c>
      <c r="I149" s="5" t="s">
        <v>368</v>
      </c>
      <c r="J149" s="32" t="s">
        <v>1214</v>
      </c>
      <c r="K149" s="778"/>
      <c r="L149" s="1057"/>
      <c r="M149" s="255" t="s">
        <v>1096</v>
      </c>
    </row>
    <row r="150" spans="1:13" ht="12.95" customHeight="1">
      <c r="A150" s="161">
        <f t="shared" si="9"/>
        <v>119</v>
      </c>
      <c r="B150" s="1156"/>
      <c r="C150" s="256" t="s">
        <v>1609</v>
      </c>
      <c r="D150" s="774"/>
      <c r="E150" s="774" t="s">
        <v>502</v>
      </c>
      <c r="F150" s="5" t="s">
        <v>626</v>
      </c>
      <c r="G150" s="632">
        <v>533.20000000000005</v>
      </c>
      <c r="H150" s="632">
        <f>ROUND(G150*(1-VLOOKUP(M150,скидки!A:B,2,0)),2)</f>
        <v>533.20000000000005</v>
      </c>
      <c r="I150" s="5" t="s">
        <v>368</v>
      </c>
      <c r="J150" s="32" t="s">
        <v>1214</v>
      </c>
      <c r="K150" s="778"/>
      <c r="L150" s="1057"/>
      <c r="M150" s="255" t="s">
        <v>1096</v>
      </c>
    </row>
    <row r="151" spans="1:13" s="537" customFormat="1" ht="12.95" customHeight="1">
      <c r="A151" s="161">
        <f t="shared" si="9"/>
        <v>120</v>
      </c>
      <c r="B151" s="1156"/>
      <c r="C151" s="256" t="s">
        <v>1715</v>
      </c>
      <c r="D151" s="774"/>
      <c r="E151" s="774" t="s">
        <v>1713</v>
      </c>
      <c r="F151" s="5" t="s">
        <v>626</v>
      </c>
      <c r="G151" s="632">
        <v>672.03</v>
      </c>
      <c r="H151" s="632">
        <f>ROUND(G151*(1-VLOOKUP(M151,скидки!A:B,2,0)),2)</f>
        <v>672.03</v>
      </c>
      <c r="I151" s="5" t="s">
        <v>368</v>
      </c>
      <c r="J151" s="32" t="s">
        <v>1214</v>
      </c>
      <c r="K151" s="778"/>
      <c r="L151" s="1057"/>
      <c r="M151" s="255" t="s">
        <v>1096</v>
      </c>
    </row>
    <row r="152" spans="1:13" s="537" customFormat="1" ht="12.95" customHeight="1">
      <c r="A152" s="161">
        <f t="shared" si="9"/>
        <v>121</v>
      </c>
      <c r="B152" s="1156"/>
      <c r="C152" s="256" t="s">
        <v>1716</v>
      </c>
      <c r="D152" s="774"/>
      <c r="E152" s="774" t="s">
        <v>585</v>
      </c>
      <c r="F152" s="5" t="s">
        <v>626</v>
      </c>
      <c r="G152" s="632">
        <v>399.68</v>
      </c>
      <c r="H152" s="632">
        <f>ROUND(G152*(1-VLOOKUP(M152,скидки!A:B,2,0)),2)</f>
        <v>399.68</v>
      </c>
      <c r="I152" s="5" t="s">
        <v>368</v>
      </c>
      <c r="J152" s="32" t="s">
        <v>1214</v>
      </c>
      <c r="K152" s="778"/>
      <c r="L152" s="1057"/>
      <c r="M152" s="255" t="s">
        <v>1096</v>
      </c>
    </row>
    <row r="153" spans="1:13" s="537" customFormat="1" ht="12.95" customHeight="1">
      <c r="A153" s="161">
        <f t="shared" si="9"/>
        <v>122</v>
      </c>
      <c r="B153" s="1156"/>
      <c r="C153" s="256" t="s">
        <v>1610</v>
      </c>
      <c r="D153" s="774"/>
      <c r="E153" s="774" t="s">
        <v>585</v>
      </c>
      <c r="F153" s="5" t="s">
        <v>626</v>
      </c>
      <c r="G153" s="632">
        <v>407.85</v>
      </c>
      <c r="H153" s="631">
        <f>ROUND(G153*(1-VLOOKUP(M153,скидки!A:B,2,0)),2)</f>
        <v>407.85</v>
      </c>
      <c r="I153" s="5" t="s">
        <v>368</v>
      </c>
      <c r="J153" s="32" t="s">
        <v>1214</v>
      </c>
      <c r="K153" s="778"/>
      <c r="L153" s="1057"/>
      <c r="M153" s="255" t="s">
        <v>1096</v>
      </c>
    </row>
    <row r="154" spans="1:13" ht="12.95" customHeight="1">
      <c r="A154" s="161">
        <f t="shared" si="9"/>
        <v>123</v>
      </c>
      <c r="B154" s="1156"/>
      <c r="C154" s="256" t="s">
        <v>1611</v>
      </c>
      <c r="D154" s="774"/>
      <c r="E154" s="774" t="s">
        <v>585</v>
      </c>
      <c r="F154" s="5" t="s">
        <v>626</v>
      </c>
      <c r="G154" s="632">
        <v>474.83</v>
      </c>
      <c r="H154" s="631">
        <f>ROUND(G154*(1-VLOOKUP(M154,скидки!A:B,2,0)),2)</f>
        <v>474.83</v>
      </c>
      <c r="I154" s="5" t="s">
        <v>368</v>
      </c>
      <c r="J154" s="32" t="s">
        <v>1213</v>
      </c>
      <c r="K154" s="778"/>
      <c r="L154" s="1057"/>
      <c r="M154" s="255" t="s">
        <v>1096</v>
      </c>
    </row>
    <row r="155" spans="1:13" s="537" customFormat="1" ht="12.95" customHeight="1">
      <c r="A155" s="161">
        <f t="shared" si="9"/>
        <v>124</v>
      </c>
      <c r="B155" s="1156"/>
      <c r="C155" s="256" t="s">
        <v>1611</v>
      </c>
      <c r="D155" s="774"/>
      <c r="E155" s="774" t="s">
        <v>1275</v>
      </c>
      <c r="F155" s="5" t="s">
        <v>626</v>
      </c>
      <c r="G155" s="632">
        <v>648.5</v>
      </c>
      <c r="H155" s="631">
        <f>ROUND(G155*(1-VLOOKUP(M155,скидки!A:B,2,0)),2)</f>
        <v>648.5</v>
      </c>
      <c r="I155" s="5" t="s">
        <v>368</v>
      </c>
      <c r="J155" s="32" t="s">
        <v>1214</v>
      </c>
      <c r="K155" s="778"/>
      <c r="L155" s="1057"/>
      <c r="M155" s="255" t="s">
        <v>1096</v>
      </c>
    </row>
    <row r="156" spans="1:13" ht="12.95" customHeight="1">
      <c r="A156" s="161">
        <f t="shared" si="9"/>
        <v>125</v>
      </c>
      <c r="B156" s="1156"/>
      <c r="C156" s="256" t="s">
        <v>1611</v>
      </c>
      <c r="D156" s="774"/>
      <c r="E156" s="774" t="s">
        <v>502</v>
      </c>
      <c r="F156" s="5" t="s">
        <v>626</v>
      </c>
      <c r="G156" s="632">
        <v>864.65</v>
      </c>
      <c r="H156" s="631">
        <f>ROUND(G156*(1-VLOOKUP(M156,скидки!A:B,2,0)),2)</f>
        <v>864.65</v>
      </c>
      <c r="I156" s="5" t="s">
        <v>368</v>
      </c>
      <c r="J156" s="32" t="s">
        <v>1214</v>
      </c>
      <c r="K156" s="778"/>
      <c r="L156" s="1057"/>
      <c r="M156" s="255" t="s">
        <v>1096</v>
      </c>
    </row>
    <row r="157" spans="1:13" s="251" customFormat="1" ht="12.95" customHeight="1" thickBot="1">
      <c r="A157" s="486">
        <f t="shared" si="9"/>
        <v>126</v>
      </c>
      <c r="B157" s="1157"/>
      <c r="C157" s="305" t="s">
        <v>1612</v>
      </c>
      <c r="D157" s="610"/>
      <c r="E157" s="610" t="s">
        <v>583</v>
      </c>
      <c r="F157" s="610" t="s">
        <v>626</v>
      </c>
      <c r="G157" s="640">
        <v>2577</v>
      </c>
      <c r="H157" s="641">
        <f>ROUND(G157*(1-VLOOKUP(M157,скидки!A:B,2,0)),2)</f>
        <v>2577</v>
      </c>
      <c r="I157" s="293" t="s">
        <v>368</v>
      </c>
      <c r="J157" s="415" t="s">
        <v>1214</v>
      </c>
      <c r="K157" s="610"/>
      <c r="L157" s="1133"/>
      <c r="M157" s="255" t="s">
        <v>1096</v>
      </c>
    </row>
    <row r="158" spans="1:13" ht="18" customHeight="1" thickBot="1">
      <c r="A158" s="958" t="s">
        <v>178</v>
      </c>
      <c r="B158" s="959"/>
      <c r="C158" s="959"/>
      <c r="D158" s="959"/>
      <c r="E158" s="959"/>
      <c r="F158" s="959"/>
      <c r="G158" s="959"/>
      <c r="H158" s="959"/>
      <c r="I158" s="959"/>
      <c r="J158" s="959"/>
      <c r="K158" s="959"/>
      <c r="L158" s="960"/>
      <c r="M158" s="255" t="e">
        <v>#N/A</v>
      </c>
    </row>
    <row r="159" spans="1:13" ht="12.95" customHeight="1">
      <c r="A159" s="161">
        <f>A157+1</f>
        <v>127</v>
      </c>
      <c r="B159" s="1118"/>
      <c r="C159" s="633" t="s">
        <v>1613</v>
      </c>
      <c r="D159" s="785"/>
      <c r="E159" s="775" t="s">
        <v>606</v>
      </c>
      <c r="F159" s="775" t="s">
        <v>626</v>
      </c>
      <c r="G159" s="56">
        <v>3826.5</v>
      </c>
      <c r="H159" s="56">
        <f>ROUND(G159*(1-VLOOKUP(M159,скидки!A:B,2,0)),2)</f>
        <v>3826.5</v>
      </c>
      <c r="I159" s="775" t="s">
        <v>368</v>
      </c>
      <c r="J159" s="30" t="s">
        <v>1214</v>
      </c>
      <c r="K159" s="30"/>
      <c r="L159" s="1049" t="s">
        <v>632</v>
      </c>
      <c r="M159" s="255" t="s">
        <v>1096</v>
      </c>
    </row>
    <row r="160" spans="1:13" s="523" customFormat="1" ht="12.95" customHeight="1">
      <c r="A160" s="612">
        <f>A159+1</f>
        <v>128</v>
      </c>
      <c r="B160" s="1015"/>
      <c r="C160" s="617" t="s">
        <v>1613</v>
      </c>
      <c r="D160" s="257"/>
      <c r="E160" s="778" t="s">
        <v>502</v>
      </c>
      <c r="F160" s="778" t="s">
        <v>626</v>
      </c>
      <c r="G160" s="57">
        <v>399.45</v>
      </c>
      <c r="H160" s="57">
        <f>ROUND(G160*(1-VLOOKUP(M160,скидки!A:B,2,0)),2)</f>
        <v>399.45</v>
      </c>
      <c r="I160" s="778" t="s">
        <v>368</v>
      </c>
      <c r="J160" s="361" t="s">
        <v>1214</v>
      </c>
      <c r="K160" s="361"/>
      <c r="L160" s="1050"/>
      <c r="M160" s="255" t="s">
        <v>1096</v>
      </c>
    </row>
    <row r="161" spans="1:13" s="251" customFormat="1" ht="12.95" customHeight="1">
      <c r="A161" s="612">
        <f t="shared" ref="A161:A171" si="10">A160+1</f>
        <v>129</v>
      </c>
      <c r="B161" s="1015"/>
      <c r="C161" s="617" t="s">
        <v>533</v>
      </c>
      <c r="D161" s="778"/>
      <c r="E161" s="778" t="s">
        <v>502</v>
      </c>
      <c r="F161" s="778" t="s">
        <v>626</v>
      </c>
      <c r="G161" s="57">
        <v>404.78</v>
      </c>
      <c r="H161" s="57">
        <f>ROUND(G161*(1-VLOOKUP(M161,скидки!A:B,2,0)),2)</f>
        <v>404.78</v>
      </c>
      <c r="I161" s="778" t="s">
        <v>368</v>
      </c>
      <c r="J161" s="31" t="s">
        <v>1214</v>
      </c>
      <c r="K161" s="31"/>
      <c r="L161" s="1050"/>
      <c r="M161" s="255" t="s">
        <v>1096</v>
      </c>
    </row>
    <row r="162" spans="1:13" s="251" customFormat="1" ht="12" customHeight="1">
      <c r="A162" s="612">
        <f t="shared" si="10"/>
        <v>130</v>
      </c>
      <c r="B162" s="1015"/>
      <c r="C162" s="617" t="s">
        <v>534</v>
      </c>
      <c r="D162" s="778"/>
      <c r="E162" s="778" t="s">
        <v>502</v>
      </c>
      <c r="F162" s="778" t="s">
        <v>626</v>
      </c>
      <c r="G162" s="57">
        <v>436.9</v>
      </c>
      <c r="H162" s="57">
        <f>ROUND(G162*(1-VLOOKUP(M162,скидки!A:B,2,0)),2)</f>
        <v>436.9</v>
      </c>
      <c r="I162" s="778" t="s">
        <v>368</v>
      </c>
      <c r="J162" s="31" t="s">
        <v>1214</v>
      </c>
      <c r="K162" s="31"/>
      <c r="L162" s="1050"/>
      <c r="M162" s="255" t="s">
        <v>1096</v>
      </c>
    </row>
    <row r="163" spans="1:13" s="251" customFormat="1" ht="12" customHeight="1">
      <c r="A163" s="612">
        <f t="shared" si="10"/>
        <v>131</v>
      </c>
      <c r="B163" s="1015"/>
      <c r="C163" s="617" t="s">
        <v>535</v>
      </c>
      <c r="D163" s="778"/>
      <c r="E163" s="778" t="s">
        <v>502</v>
      </c>
      <c r="F163" s="778" t="s">
        <v>626</v>
      </c>
      <c r="G163" s="57">
        <v>610.98</v>
      </c>
      <c r="H163" s="57">
        <f>ROUND(G163*(1-VLOOKUP(M163,скидки!A:B,2,0)),2)</f>
        <v>610.98</v>
      </c>
      <c r="I163" s="778" t="s">
        <v>368</v>
      </c>
      <c r="J163" s="31" t="s">
        <v>1214</v>
      </c>
      <c r="K163" s="31"/>
      <c r="L163" s="1050"/>
      <c r="M163" s="255" t="s">
        <v>1096</v>
      </c>
    </row>
    <row r="164" spans="1:13" s="251" customFormat="1" ht="12.95" customHeight="1">
      <c r="A164" s="612">
        <f t="shared" si="10"/>
        <v>132</v>
      </c>
      <c r="B164" s="1015"/>
      <c r="C164" s="617" t="s">
        <v>860</v>
      </c>
      <c r="D164" s="778"/>
      <c r="E164" s="778" t="s">
        <v>502</v>
      </c>
      <c r="F164" s="778" t="s">
        <v>626</v>
      </c>
      <c r="G164" s="57">
        <v>1130.53</v>
      </c>
      <c r="H164" s="57">
        <f>ROUND(G164*(1-VLOOKUP(M164,скидки!A:B,2,0)),2)</f>
        <v>1130.53</v>
      </c>
      <c r="I164" s="778" t="s">
        <v>368</v>
      </c>
      <c r="J164" s="31" t="s">
        <v>1214</v>
      </c>
      <c r="K164" s="31"/>
      <c r="L164" s="1050"/>
      <c r="M164" s="255" t="s">
        <v>1096</v>
      </c>
    </row>
    <row r="165" spans="1:13" s="251" customFormat="1" ht="12.95" customHeight="1">
      <c r="A165" s="612">
        <f t="shared" si="10"/>
        <v>133</v>
      </c>
      <c r="B165" s="1015"/>
      <c r="C165" s="617" t="s">
        <v>536</v>
      </c>
      <c r="D165" s="778"/>
      <c r="E165" s="778" t="s">
        <v>502</v>
      </c>
      <c r="F165" s="778" t="s">
        <v>626</v>
      </c>
      <c r="G165" s="57">
        <v>759.75</v>
      </c>
      <c r="H165" s="57">
        <f>ROUND(G165*(1-VLOOKUP(M165,скидки!A:B,2,0)),2)</f>
        <v>759.75</v>
      </c>
      <c r="I165" s="778" t="s">
        <v>368</v>
      </c>
      <c r="J165" s="31" t="s">
        <v>1213</v>
      </c>
      <c r="K165" s="31"/>
      <c r="L165" s="1050"/>
      <c r="M165" s="255" t="s">
        <v>1096</v>
      </c>
    </row>
    <row r="166" spans="1:13" s="251" customFormat="1" ht="12.95" customHeight="1">
      <c r="A166" s="612">
        <f t="shared" si="10"/>
        <v>134</v>
      </c>
      <c r="B166" s="1015"/>
      <c r="C166" s="617" t="s">
        <v>1276</v>
      </c>
      <c r="D166" s="778"/>
      <c r="E166" s="778" t="s">
        <v>612</v>
      </c>
      <c r="F166" s="778" t="s">
        <v>626</v>
      </c>
      <c r="G166" s="57">
        <v>4608.6000000000004</v>
      </c>
      <c r="H166" s="57">
        <f>ROUND(G166*(1-VLOOKUP(M166,скидки!A:B,2,0)),2)</f>
        <v>4608.6000000000004</v>
      </c>
      <c r="I166" s="778" t="s">
        <v>368</v>
      </c>
      <c r="J166" s="31" t="s">
        <v>1214</v>
      </c>
      <c r="K166" s="31"/>
      <c r="L166" s="1050"/>
      <c r="M166" s="255" t="s">
        <v>1096</v>
      </c>
    </row>
    <row r="167" spans="1:13" s="251" customFormat="1" ht="12.95" customHeight="1">
      <c r="A167" s="612">
        <f t="shared" si="10"/>
        <v>135</v>
      </c>
      <c r="B167" s="1015"/>
      <c r="C167" s="617" t="s">
        <v>821</v>
      </c>
      <c r="D167" s="778"/>
      <c r="E167" s="778" t="s">
        <v>585</v>
      </c>
      <c r="F167" s="778" t="s">
        <v>626</v>
      </c>
      <c r="G167" s="57">
        <v>471.55</v>
      </c>
      <c r="H167" s="57">
        <f>ROUND(G167*(1-VLOOKUP(M167,скидки!A:B,2,0)),2)</f>
        <v>471.55</v>
      </c>
      <c r="I167" s="778" t="s">
        <v>368</v>
      </c>
      <c r="J167" s="31" t="s">
        <v>1214</v>
      </c>
      <c r="K167" s="31"/>
      <c r="L167" s="1050"/>
      <c r="M167" s="255" t="s">
        <v>1096</v>
      </c>
    </row>
    <row r="168" spans="1:13" s="251" customFormat="1" ht="12.95" customHeight="1">
      <c r="A168" s="612">
        <f t="shared" si="10"/>
        <v>136</v>
      </c>
      <c r="B168" s="1015"/>
      <c r="C168" s="617" t="s">
        <v>537</v>
      </c>
      <c r="D168" s="778"/>
      <c r="E168" s="778" t="s">
        <v>585</v>
      </c>
      <c r="F168" s="778" t="s">
        <v>626</v>
      </c>
      <c r="G168" s="57">
        <v>574.78</v>
      </c>
      <c r="H168" s="57">
        <f>ROUND(G168*(1-VLOOKUP(M168,скидки!A:B,2,0)),2)</f>
        <v>574.78</v>
      </c>
      <c r="I168" s="778" t="s">
        <v>368</v>
      </c>
      <c r="J168" s="31" t="s">
        <v>1213</v>
      </c>
      <c r="K168" s="31"/>
      <c r="L168" s="1050"/>
      <c r="M168" s="255" t="s">
        <v>1096</v>
      </c>
    </row>
    <row r="169" spans="1:13" s="251" customFormat="1" ht="12.95" customHeight="1">
      <c r="A169" s="612">
        <f t="shared" si="10"/>
        <v>137</v>
      </c>
      <c r="B169" s="1015"/>
      <c r="C169" s="617" t="s">
        <v>1566</v>
      </c>
      <c r="D169" s="778"/>
      <c r="E169" s="778" t="s">
        <v>585</v>
      </c>
      <c r="F169" s="778" t="s">
        <v>626</v>
      </c>
      <c r="G169" s="57">
        <v>719.53</v>
      </c>
      <c r="H169" s="57">
        <f>ROUND(G169*(1-VLOOKUP(M169,скидки!A:B,2,0)),2)</f>
        <v>719.53</v>
      </c>
      <c r="I169" s="778" t="s">
        <v>368</v>
      </c>
      <c r="J169" s="31" t="s">
        <v>1214</v>
      </c>
      <c r="K169" s="31"/>
      <c r="L169" s="1050"/>
      <c r="M169" s="255" t="s">
        <v>1096</v>
      </c>
    </row>
    <row r="170" spans="1:13" s="251" customFormat="1" ht="12.95" customHeight="1">
      <c r="A170" s="612">
        <f t="shared" si="10"/>
        <v>138</v>
      </c>
      <c r="B170" s="1015"/>
      <c r="C170" s="617" t="s">
        <v>1567</v>
      </c>
      <c r="D170" s="778"/>
      <c r="E170" s="778" t="s">
        <v>575</v>
      </c>
      <c r="F170" s="778" t="s">
        <v>626</v>
      </c>
      <c r="G170" s="57">
        <v>480.55</v>
      </c>
      <c r="H170" s="57">
        <f>ROUND(G170*(1-VLOOKUP(M170,скидки!A:B,2,0)),2)</f>
        <v>480.55</v>
      </c>
      <c r="I170" s="778" t="s">
        <v>368</v>
      </c>
      <c r="J170" s="31" t="s">
        <v>1214</v>
      </c>
      <c r="K170" s="31"/>
      <c r="L170" s="1050"/>
      <c r="M170" s="255" t="s">
        <v>1096</v>
      </c>
    </row>
    <row r="171" spans="1:13" s="251" customFormat="1" ht="12.95" customHeight="1" thickBot="1">
      <c r="A171" s="612">
        <f t="shared" si="10"/>
        <v>139</v>
      </c>
      <c r="B171" s="1015"/>
      <c r="C171" s="618" t="s">
        <v>1568</v>
      </c>
      <c r="D171" s="774"/>
      <c r="E171" s="774" t="s">
        <v>583</v>
      </c>
      <c r="F171" s="774" t="s">
        <v>626</v>
      </c>
      <c r="G171" s="58">
        <v>3065.35</v>
      </c>
      <c r="H171" s="57">
        <f>ROUND(G171*(1-VLOOKUP(M171,скидки!A:B,2,0)),2)</f>
        <v>3065.35</v>
      </c>
      <c r="I171" s="774" t="s">
        <v>368</v>
      </c>
      <c r="J171" s="32" t="s">
        <v>1214</v>
      </c>
      <c r="K171" s="32"/>
      <c r="L171" s="1050"/>
      <c r="M171" s="255" t="s">
        <v>1096</v>
      </c>
    </row>
    <row r="172" spans="1:13" s="251" customFormat="1" ht="22.5" customHeight="1" thickBot="1">
      <c r="A172" s="958" t="s">
        <v>1251</v>
      </c>
      <c r="B172" s="959"/>
      <c r="C172" s="959"/>
      <c r="D172" s="959"/>
      <c r="E172" s="959"/>
      <c r="F172" s="959"/>
      <c r="G172" s="959"/>
      <c r="H172" s="959"/>
      <c r="I172" s="959"/>
      <c r="J172" s="959"/>
      <c r="K172" s="959"/>
      <c r="L172" s="960"/>
      <c r="M172" s="255" t="e">
        <v>#N/A</v>
      </c>
    </row>
    <row r="173" spans="1:13" s="251" customFormat="1" ht="12.95" customHeight="1">
      <c r="A173" s="161">
        <f>A171+1</f>
        <v>140</v>
      </c>
      <c r="B173" s="1117"/>
      <c r="C173" s="303" t="s">
        <v>1569</v>
      </c>
      <c r="D173" s="775"/>
      <c r="E173" s="775" t="s">
        <v>818</v>
      </c>
      <c r="F173" s="775" t="s">
        <v>626</v>
      </c>
      <c r="G173" s="56">
        <v>10237.5</v>
      </c>
      <c r="H173" s="56">
        <f>ROUND(G173*(1-VLOOKUP(M173,скидки!A:B,2,0)),2)</f>
        <v>10237.5</v>
      </c>
      <c r="I173" s="775" t="s">
        <v>368</v>
      </c>
      <c r="J173" s="775" t="s">
        <v>1214</v>
      </c>
      <c r="K173" s="775"/>
      <c r="L173" s="932" t="s">
        <v>632</v>
      </c>
      <c r="M173" s="255" t="s">
        <v>1096</v>
      </c>
    </row>
    <row r="174" spans="1:13" s="251" customFormat="1" ht="12.95" customHeight="1">
      <c r="A174" s="161">
        <v>141</v>
      </c>
      <c r="B174" s="1118"/>
      <c r="C174" s="303" t="s">
        <v>1570</v>
      </c>
      <c r="D174" s="775"/>
      <c r="E174" s="470" t="s">
        <v>613</v>
      </c>
      <c r="F174" s="470" t="s">
        <v>626</v>
      </c>
      <c r="G174" s="63">
        <v>5316</v>
      </c>
      <c r="H174" s="63">
        <f>ROUND(G174*(1-VLOOKUP(M174,скидки!A:B,2,0)),2)</f>
        <v>5316</v>
      </c>
      <c r="I174" s="470" t="s">
        <v>368</v>
      </c>
      <c r="J174" s="775" t="s">
        <v>1214</v>
      </c>
      <c r="K174" s="775"/>
      <c r="L174" s="932"/>
      <c r="M174" s="255" t="s">
        <v>1096</v>
      </c>
    </row>
    <row r="175" spans="1:13" s="251" customFormat="1" ht="12.95" customHeight="1">
      <c r="A175" s="161">
        <v>142</v>
      </c>
      <c r="B175" s="1015"/>
      <c r="C175" s="303" t="s">
        <v>1571</v>
      </c>
      <c r="D175" s="775"/>
      <c r="E175" s="775" t="s">
        <v>607</v>
      </c>
      <c r="F175" s="775" t="s">
        <v>626</v>
      </c>
      <c r="G175" s="56">
        <v>4935.43</v>
      </c>
      <c r="H175" s="56">
        <f>ROUND(G175*(1-VLOOKUP(M175,скидки!A:B,2,0)),2)</f>
        <v>4935.43</v>
      </c>
      <c r="I175" s="775" t="s">
        <v>368</v>
      </c>
      <c r="J175" s="778" t="s">
        <v>1214</v>
      </c>
      <c r="K175" s="778"/>
      <c r="L175" s="932"/>
      <c r="M175" s="255" t="s">
        <v>1096</v>
      </c>
    </row>
    <row r="176" spans="1:13" s="251" customFormat="1" ht="12.95" customHeight="1">
      <c r="A176" s="161">
        <v>143</v>
      </c>
      <c r="B176" s="1015"/>
      <c r="C176" s="303" t="s">
        <v>1800</v>
      </c>
      <c r="D176" s="841"/>
      <c r="E176" s="841" t="s">
        <v>1801</v>
      </c>
      <c r="F176" s="841" t="s">
        <v>626</v>
      </c>
      <c r="G176" s="56">
        <v>4371.13</v>
      </c>
      <c r="H176" s="56">
        <f>ROUND(G176*(1-VLOOKUP(M176,скидки!A:B,2,0)),2)</f>
        <v>4371.13</v>
      </c>
      <c r="I176" s="841" t="s">
        <v>368</v>
      </c>
      <c r="J176" s="842" t="s">
        <v>1214</v>
      </c>
      <c r="K176" s="842"/>
      <c r="L176" s="932"/>
      <c r="M176" s="255" t="s">
        <v>1096</v>
      </c>
    </row>
    <row r="177" spans="1:13" s="251" customFormat="1" ht="12.95" customHeight="1">
      <c r="A177" s="161">
        <v>144</v>
      </c>
      <c r="B177" s="1015"/>
      <c r="C177" s="258" t="s">
        <v>1572</v>
      </c>
      <c r="D177" s="778"/>
      <c r="E177" s="778" t="s">
        <v>608</v>
      </c>
      <c r="F177" s="778" t="s">
        <v>626</v>
      </c>
      <c r="G177" s="57">
        <v>5266</v>
      </c>
      <c r="H177" s="56">
        <f>ROUND(G177*(1-VLOOKUP(M177,скидки!A:B,2,0)),2)</f>
        <v>5266</v>
      </c>
      <c r="I177" s="778" t="s">
        <v>368</v>
      </c>
      <c r="J177" s="778" t="s">
        <v>1214</v>
      </c>
      <c r="K177" s="778"/>
      <c r="L177" s="932"/>
      <c r="M177" s="255" t="s">
        <v>1096</v>
      </c>
    </row>
    <row r="178" spans="1:13" s="251" customFormat="1" ht="12.95" customHeight="1">
      <c r="A178" s="161">
        <v>145</v>
      </c>
      <c r="B178" s="1015"/>
      <c r="C178" s="258" t="s">
        <v>1573</v>
      </c>
      <c r="D178" s="778"/>
      <c r="E178" s="778" t="s">
        <v>1057</v>
      </c>
      <c r="F178" s="778" t="s">
        <v>626</v>
      </c>
      <c r="G178" s="57">
        <v>3367.53</v>
      </c>
      <c r="H178" s="56">
        <f>ROUND(G178*(1-VLOOKUP(M178,скидки!A:B,2,0)),2)</f>
        <v>3367.53</v>
      </c>
      <c r="I178" s="778" t="s">
        <v>368</v>
      </c>
      <c r="J178" s="778" t="s">
        <v>1214</v>
      </c>
      <c r="K178" s="778"/>
      <c r="L178" s="932"/>
      <c r="M178" s="255" t="s">
        <v>1096</v>
      </c>
    </row>
    <row r="179" spans="1:13" s="251" customFormat="1" ht="12.95" customHeight="1">
      <c r="A179" s="161">
        <v>146</v>
      </c>
      <c r="B179" s="1015"/>
      <c r="C179" s="258" t="s">
        <v>1574</v>
      </c>
      <c r="D179" s="778"/>
      <c r="E179" s="778" t="s">
        <v>609</v>
      </c>
      <c r="F179" s="778" t="s">
        <v>626</v>
      </c>
      <c r="G179" s="57">
        <v>3183.13</v>
      </c>
      <c r="H179" s="56">
        <f>ROUND(G179*(1-VLOOKUP(M179,скидки!A:B,2,0)),2)</f>
        <v>3183.13</v>
      </c>
      <c r="I179" s="778" t="s">
        <v>368</v>
      </c>
      <c r="J179" s="778" t="s">
        <v>1214</v>
      </c>
      <c r="K179" s="778"/>
      <c r="L179" s="932"/>
      <c r="M179" s="255" t="s">
        <v>1096</v>
      </c>
    </row>
    <row r="180" spans="1:13" s="251" customFormat="1" ht="12.95" customHeight="1">
      <c r="A180" s="161">
        <v>147</v>
      </c>
      <c r="B180" s="1015"/>
      <c r="C180" s="258" t="s">
        <v>1575</v>
      </c>
      <c r="D180" s="778"/>
      <c r="E180" s="778" t="s">
        <v>612</v>
      </c>
      <c r="F180" s="778" t="s">
        <v>626</v>
      </c>
      <c r="G180" s="57">
        <v>4295.8</v>
      </c>
      <c r="H180" s="56">
        <f>ROUND(G180*(1-VLOOKUP(M180,скидки!A:B,2,0)),2)</f>
        <v>4295.8</v>
      </c>
      <c r="I180" s="778" t="s">
        <v>368</v>
      </c>
      <c r="J180" s="361" t="s">
        <v>1214</v>
      </c>
      <c r="K180" s="10"/>
      <c r="L180" s="932"/>
      <c r="M180" s="255" t="s">
        <v>1096</v>
      </c>
    </row>
    <row r="181" spans="1:13" s="251" customFormat="1" ht="12.95" customHeight="1">
      <c r="A181" s="161">
        <v>148</v>
      </c>
      <c r="B181" s="1015"/>
      <c r="C181" s="258" t="s">
        <v>819</v>
      </c>
      <c r="D181" s="778"/>
      <c r="E181" s="778" t="s">
        <v>610</v>
      </c>
      <c r="F181" s="778" t="s">
        <v>626</v>
      </c>
      <c r="G181" s="57">
        <v>4707.3</v>
      </c>
      <c r="H181" s="56">
        <f>ROUND(G181*(1-VLOOKUP(M181,скидки!A:B,2,0)),2)</f>
        <v>4707.3</v>
      </c>
      <c r="I181" s="778" t="s">
        <v>368</v>
      </c>
      <c r="J181" s="778" t="s">
        <v>1214</v>
      </c>
      <c r="K181" s="778"/>
      <c r="L181" s="932"/>
      <c r="M181" s="255" t="s">
        <v>1096</v>
      </c>
    </row>
    <row r="182" spans="1:13" s="251" customFormat="1" ht="12.95" customHeight="1">
      <c r="A182" s="161">
        <v>149</v>
      </c>
      <c r="B182" s="1015"/>
      <c r="C182" s="258" t="s">
        <v>1576</v>
      </c>
      <c r="D182" s="778"/>
      <c r="E182" s="778" t="s">
        <v>609</v>
      </c>
      <c r="F182" s="778" t="s">
        <v>626</v>
      </c>
      <c r="G182" s="57">
        <v>4027</v>
      </c>
      <c r="H182" s="56">
        <f>ROUND(G182*(1-VLOOKUP(M182,скидки!A:B,2,0)),2)</f>
        <v>4027</v>
      </c>
      <c r="I182" s="778" t="s">
        <v>368</v>
      </c>
      <c r="J182" s="778" t="s">
        <v>1214</v>
      </c>
      <c r="K182" s="778"/>
      <c r="L182" s="932"/>
      <c r="M182" s="255" t="s">
        <v>1096</v>
      </c>
    </row>
    <row r="183" spans="1:13" s="251" customFormat="1" ht="12.95" customHeight="1">
      <c r="A183" s="161">
        <f t="shared" ref="A183:A211" si="11">A182+1</f>
        <v>150</v>
      </c>
      <c r="B183" s="1015"/>
      <c r="C183" s="258" t="s">
        <v>1577</v>
      </c>
      <c r="D183" s="778"/>
      <c r="E183" s="778" t="s">
        <v>735</v>
      </c>
      <c r="F183" s="778" t="s">
        <v>626</v>
      </c>
      <c r="G183" s="57">
        <v>3646.5</v>
      </c>
      <c r="H183" s="56">
        <f>ROUND(G183*(1-VLOOKUP(M183,скидки!A:B,2,0)),2)</f>
        <v>3646.5</v>
      </c>
      <c r="I183" s="778" t="s">
        <v>368</v>
      </c>
      <c r="J183" s="361" t="s">
        <v>1214</v>
      </c>
      <c r="K183" s="10"/>
      <c r="L183" s="932"/>
      <c r="M183" s="255" t="s">
        <v>1096</v>
      </c>
    </row>
    <row r="184" spans="1:13" s="251" customFormat="1" ht="12.95" customHeight="1">
      <c r="A184" s="161">
        <f t="shared" si="11"/>
        <v>151</v>
      </c>
      <c r="B184" s="1015"/>
      <c r="C184" s="258" t="s">
        <v>1578</v>
      </c>
      <c r="D184" s="778"/>
      <c r="E184" s="778" t="s">
        <v>737</v>
      </c>
      <c r="F184" s="778" t="s">
        <v>626</v>
      </c>
      <c r="G184" s="57">
        <v>2990.58</v>
      </c>
      <c r="H184" s="56">
        <f>ROUND(G184*(1-VLOOKUP(M184,скидки!A:B,2,0)),2)</f>
        <v>2990.58</v>
      </c>
      <c r="I184" s="778" t="s">
        <v>368</v>
      </c>
      <c r="J184" s="778" t="s">
        <v>1214</v>
      </c>
      <c r="K184" s="778"/>
      <c r="L184" s="932"/>
      <c r="M184" s="255" t="s">
        <v>1096</v>
      </c>
    </row>
    <row r="185" spans="1:13" s="251" customFormat="1" ht="12.95" customHeight="1">
      <c r="A185" s="161">
        <f t="shared" si="11"/>
        <v>152</v>
      </c>
      <c r="B185" s="1015"/>
      <c r="C185" s="258" t="s">
        <v>820</v>
      </c>
      <c r="D185" s="778"/>
      <c r="E185" s="778" t="s">
        <v>737</v>
      </c>
      <c r="F185" s="778" t="s">
        <v>626</v>
      </c>
      <c r="G185" s="57">
        <v>3565</v>
      </c>
      <c r="H185" s="56">
        <f>ROUND(G185*(1-VLOOKUP(M185,скидки!A:B,2,0)),2)</f>
        <v>3565</v>
      </c>
      <c r="I185" s="778" t="s">
        <v>368</v>
      </c>
      <c r="J185" s="778" t="s">
        <v>1214</v>
      </c>
      <c r="K185" s="778"/>
      <c r="L185" s="932"/>
      <c r="M185" s="255" t="s">
        <v>1096</v>
      </c>
    </row>
    <row r="186" spans="1:13" s="251" customFormat="1" ht="12.95" customHeight="1">
      <c r="A186" s="161">
        <f t="shared" si="11"/>
        <v>153</v>
      </c>
      <c r="B186" s="1015"/>
      <c r="C186" s="258" t="s">
        <v>1579</v>
      </c>
      <c r="D186" s="778"/>
      <c r="E186" s="778" t="s">
        <v>498</v>
      </c>
      <c r="F186" s="778" t="s">
        <v>626</v>
      </c>
      <c r="G186" s="57">
        <v>2521.98</v>
      </c>
      <c r="H186" s="56">
        <f>ROUND(G186*(1-VLOOKUP(M186,скидки!A:B,2,0)),2)</f>
        <v>2521.98</v>
      </c>
      <c r="I186" s="778" t="s">
        <v>368</v>
      </c>
      <c r="J186" s="778" t="s">
        <v>1214</v>
      </c>
      <c r="K186" s="778"/>
      <c r="L186" s="932"/>
      <c r="M186" s="255" t="s">
        <v>1096</v>
      </c>
    </row>
    <row r="187" spans="1:13" s="251" customFormat="1" ht="12.95" customHeight="1">
      <c r="A187" s="161">
        <f t="shared" si="11"/>
        <v>154</v>
      </c>
      <c r="B187" s="1015"/>
      <c r="C187" s="258" t="s">
        <v>1580</v>
      </c>
      <c r="D187" s="778"/>
      <c r="E187" s="778" t="s">
        <v>498</v>
      </c>
      <c r="F187" s="778" t="s">
        <v>626</v>
      </c>
      <c r="G187" s="57">
        <v>2394.4499999999998</v>
      </c>
      <c r="H187" s="56">
        <f>ROUND(G187*(1-VLOOKUP(M187,скидки!A:B,2,0)),2)</f>
        <v>2394.4499999999998</v>
      </c>
      <c r="I187" s="778" t="s">
        <v>368</v>
      </c>
      <c r="J187" s="778" t="s">
        <v>1214</v>
      </c>
      <c r="K187" s="778"/>
      <c r="L187" s="932"/>
      <c r="M187" s="255" t="s">
        <v>1096</v>
      </c>
    </row>
    <row r="188" spans="1:13" s="251" customFormat="1" ht="12.95" customHeight="1">
      <c r="A188" s="161">
        <f t="shared" si="11"/>
        <v>155</v>
      </c>
      <c r="B188" s="1015"/>
      <c r="C188" s="258" t="s">
        <v>1581</v>
      </c>
      <c r="D188" s="778"/>
      <c r="E188" s="778" t="s">
        <v>738</v>
      </c>
      <c r="F188" s="778" t="s">
        <v>626</v>
      </c>
      <c r="G188" s="57">
        <v>3189.8</v>
      </c>
      <c r="H188" s="56">
        <f>ROUND(G188*(1-VLOOKUP(M188,скидки!A:B,2,0)),2)</f>
        <v>3189.8</v>
      </c>
      <c r="I188" s="778" t="s">
        <v>368</v>
      </c>
      <c r="J188" s="778" t="s">
        <v>1214</v>
      </c>
      <c r="K188" s="778"/>
      <c r="L188" s="932"/>
      <c r="M188" s="255" t="s">
        <v>1096</v>
      </c>
    </row>
    <row r="189" spans="1:13" s="251" customFormat="1" ht="12" customHeight="1">
      <c r="A189" s="161">
        <f t="shared" si="11"/>
        <v>156</v>
      </c>
      <c r="B189" s="1015"/>
      <c r="C189" s="258" t="s">
        <v>1582</v>
      </c>
      <c r="D189" s="778"/>
      <c r="E189" s="778" t="s">
        <v>740</v>
      </c>
      <c r="F189" s="778" t="s">
        <v>626</v>
      </c>
      <c r="G189" s="57">
        <v>2927.28</v>
      </c>
      <c r="H189" s="56">
        <f>ROUND(G189*(1-VLOOKUP(M189,скидки!A:B,2,0)),2)</f>
        <v>2927.28</v>
      </c>
      <c r="I189" s="778" t="s">
        <v>368</v>
      </c>
      <c r="J189" s="778" t="s">
        <v>1214</v>
      </c>
      <c r="K189" s="778"/>
      <c r="L189" s="932"/>
      <c r="M189" s="255" t="s">
        <v>1096</v>
      </c>
    </row>
    <row r="190" spans="1:13" s="251" customFormat="1" ht="11.25" customHeight="1">
      <c r="A190" s="161">
        <f t="shared" si="11"/>
        <v>157</v>
      </c>
      <c r="B190" s="1015"/>
      <c r="C190" s="258" t="s">
        <v>1614</v>
      </c>
      <c r="D190" s="778"/>
      <c r="E190" s="778" t="s">
        <v>1234</v>
      </c>
      <c r="F190" s="778" t="s">
        <v>626</v>
      </c>
      <c r="G190" s="57">
        <v>2268.5500000000002</v>
      </c>
      <c r="H190" s="56">
        <f>ROUND(G190*(1-VLOOKUP(M190,скидки!A:B,2,0)),2)</f>
        <v>2268.5500000000002</v>
      </c>
      <c r="I190" s="778" t="s">
        <v>368</v>
      </c>
      <c r="J190" s="778" t="s">
        <v>1214</v>
      </c>
      <c r="K190" s="778"/>
      <c r="L190" s="932"/>
      <c r="M190" s="255" t="s">
        <v>1096</v>
      </c>
    </row>
    <row r="191" spans="1:13" s="251" customFormat="1" ht="11.25" customHeight="1">
      <c r="A191" s="161">
        <f t="shared" si="11"/>
        <v>158</v>
      </c>
      <c r="B191" s="1015"/>
      <c r="C191" s="258" t="s">
        <v>858</v>
      </c>
      <c r="D191" s="778"/>
      <c r="E191" s="778" t="s">
        <v>502</v>
      </c>
      <c r="F191" s="778" t="s">
        <v>626</v>
      </c>
      <c r="G191" s="57">
        <v>3240.78</v>
      </c>
      <c r="H191" s="56">
        <f>ROUND(G191*(1-VLOOKUP(M191,скидки!A:B,2,0)),2)</f>
        <v>3240.78</v>
      </c>
      <c r="I191" s="778" t="s">
        <v>368</v>
      </c>
      <c r="J191" s="778" t="s">
        <v>1214</v>
      </c>
      <c r="K191" s="778"/>
      <c r="L191" s="932"/>
      <c r="M191" s="255" t="s">
        <v>1096</v>
      </c>
    </row>
    <row r="192" spans="1:13" s="251" customFormat="1" ht="12.95" customHeight="1">
      <c r="A192" s="161">
        <f t="shared" si="11"/>
        <v>159</v>
      </c>
      <c r="B192" s="1015"/>
      <c r="C192" s="258" t="s">
        <v>1615</v>
      </c>
      <c r="D192" s="778"/>
      <c r="E192" s="778" t="s">
        <v>608</v>
      </c>
      <c r="F192" s="778" t="s">
        <v>626</v>
      </c>
      <c r="G192" s="57">
        <v>3841.25</v>
      </c>
      <c r="H192" s="56">
        <f>ROUND(G192*(1-VLOOKUP(M192,скидки!A:B,2,0)),2)</f>
        <v>3841.25</v>
      </c>
      <c r="I192" s="778" t="s">
        <v>368</v>
      </c>
      <c r="J192" s="778" t="s">
        <v>1214</v>
      </c>
      <c r="K192" s="778"/>
      <c r="L192" s="932"/>
      <c r="M192" s="255" t="s">
        <v>1096</v>
      </c>
    </row>
    <row r="193" spans="1:13" s="251" customFormat="1" ht="12.95" customHeight="1">
      <c r="A193" s="161">
        <f t="shared" si="11"/>
        <v>160</v>
      </c>
      <c r="B193" s="1015"/>
      <c r="C193" s="258" t="s">
        <v>1616</v>
      </c>
      <c r="D193" s="778"/>
      <c r="E193" s="778" t="s">
        <v>610</v>
      </c>
      <c r="F193" s="778" t="s">
        <v>626</v>
      </c>
      <c r="G193" s="57">
        <v>4502.08</v>
      </c>
      <c r="H193" s="56">
        <f>ROUND(G193*(1-VLOOKUP(M193,скидки!A:B,2,0)),2)</f>
        <v>4502.08</v>
      </c>
      <c r="I193" s="778" t="s">
        <v>368</v>
      </c>
      <c r="J193" s="778" t="s">
        <v>1214</v>
      </c>
      <c r="K193" s="778"/>
      <c r="L193" s="932"/>
      <c r="M193" s="255" t="s">
        <v>1096</v>
      </c>
    </row>
    <row r="194" spans="1:13" s="251" customFormat="1" ht="12.95" customHeight="1">
      <c r="A194" s="161">
        <f t="shared" si="11"/>
        <v>161</v>
      </c>
      <c r="B194" s="1015"/>
      <c r="C194" s="258" t="s">
        <v>1617</v>
      </c>
      <c r="D194" s="778"/>
      <c r="E194" s="778" t="s">
        <v>609</v>
      </c>
      <c r="F194" s="778" t="s">
        <v>626</v>
      </c>
      <c r="G194" s="57">
        <v>4923.75</v>
      </c>
      <c r="H194" s="56">
        <f>ROUND(G194*(1-VLOOKUP(M194,скидки!A:B,2,0)),2)</f>
        <v>4923.75</v>
      </c>
      <c r="I194" s="778" t="s">
        <v>368</v>
      </c>
      <c r="J194" s="778" t="s">
        <v>1214</v>
      </c>
      <c r="K194" s="778"/>
      <c r="L194" s="932"/>
      <c r="M194" s="255" t="s">
        <v>1096</v>
      </c>
    </row>
    <row r="195" spans="1:13" s="251" customFormat="1" ht="15" customHeight="1">
      <c r="A195" s="161">
        <f t="shared" si="11"/>
        <v>162</v>
      </c>
      <c r="B195" s="1015"/>
      <c r="C195" s="258" t="s">
        <v>1618</v>
      </c>
      <c r="D195" s="778"/>
      <c r="E195" s="778" t="s">
        <v>611</v>
      </c>
      <c r="F195" s="778" t="s">
        <v>626</v>
      </c>
      <c r="G195" s="57">
        <v>2988</v>
      </c>
      <c r="H195" s="56">
        <f>ROUND(G195*(1-VLOOKUP(M195,скидки!A:B,2,0)),2)</f>
        <v>2988</v>
      </c>
      <c r="I195" s="778" t="s">
        <v>368</v>
      </c>
      <c r="J195" s="778" t="s">
        <v>1214</v>
      </c>
      <c r="K195" s="778"/>
      <c r="L195" s="932"/>
      <c r="M195" s="255" t="s">
        <v>1096</v>
      </c>
    </row>
    <row r="196" spans="1:13" s="251" customFormat="1" ht="15" customHeight="1">
      <c r="A196" s="161">
        <f t="shared" si="11"/>
        <v>163</v>
      </c>
      <c r="B196" s="1015"/>
      <c r="C196" s="258" t="s">
        <v>538</v>
      </c>
      <c r="D196" s="778"/>
      <c r="E196" s="778" t="s">
        <v>735</v>
      </c>
      <c r="F196" s="778" t="s">
        <v>626</v>
      </c>
      <c r="G196" s="62">
        <v>3570.8</v>
      </c>
      <c r="H196" s="56">
        <f>ROUND(G196*(1-VLOOKUP(M196,скидки!A:B,2,0)),2)</f>
        <v>3570.8</v>
      </c>
      <c r="I196" s="778" t="s">
        <v>368</v>
      </c>
      <c r="J196" s="778" t="s">
        <v>1214</v>
      </c>
      <c r="K196" s="778"/>
      <c r="L196" s="932"/>
      <c r="M196" s="255" t="s">
        <v>1096</v>
      </c>
    </row>
    <row r="197" spans="1:13" s="251" customFormat="1" ht="12.95" customHeight="1">
      <c r="A197" s="161">
        <f t="shared" si="11"/>
        <v>164</v>
      </c>
      <c r="B197" s="1015"/>
      <c r="C197" s="258" t="s">
        <v>539</v>
      </c>
      <c r="D197" s="778"/>
      <c r="E197" s="778" t="s">
        <v>737</v>
      </c>
      <c r="F197" s="778" t="s">
        <v>626</v>
      </c>
      <c r="G197" s="62">
        <v>2972.95</v>
      </c>
      <c r="H197" s="56">
        <f>ROUND(G197*(1-VLOOKUP(M197,скидки!A:B,2,0)),2)</f>
        <v>2972.95</v>
      </c>
      <c r="I197" s="778" t="s">
        <v>368</v>
      </c>
      <c r="J197" s="778" t="s">
        <v>1214</v>
      </c>
      <c r="K197" s="778"/>
      <c r="L197" s="932"/>
      <c r="M197" s="255" t="s">
        <v>1096</v>
      </c>
    </row>
    <row r="198" spans="1:13" s="251" customFormat="1" ht="12.95" customHeight="1">
      <c r="A198" s="161">
        <f t="shared" si="11"/>
        <v>165</v>
      </c>
      <c r="B198" s="1015"/>
      <c r="C198" s="258" t="s">
        <v>1619</v>
      </c>
      <c r="D198" s="778"/>
      <c r="E198" s="778" t="s">
        <v>583</v>
      </c>
      <c r="F198" s="778" t="s">
        <v>626</v>
      </c>
      <c r="G198" s="62">
        <v>2470.0500000000002</v>
      </c>
      <c r="H198" s="56">
        <f>ROUND(G198*(1-VLOOKUP(M198,скидки!A:B,2,0)),2)</f>
        <v>2470.0500000000002</v>
      </c>
      <c r="I198" s="778" t="s">
        <v>368</v>
      </c>
      <c r="J198" s="778" t="s">
        <v>1214</v>
      </c>
      <c r="K198" s="778"/>
      <c r="L198" s="932"/>
      <c r="M198" s="255" t="s">
        <v>1096</v>
      </c>
    </row>
    <row r="199" spans="1:13" s="251" customFormat="1" ht="12.95" customHeight="1">
      <c r="A199" s="161">
        <f t="shared" si="11"/>
        <v>166</v>
      </c>
      <c r="B199" s="1015"/>
      <c r="C199" s="258" t="s">
        <v>540</v>
      </c>
      <c r="D199" s="778"/>
      <c r="E199" s="778" t="s">
        <v>737</v>
      </c>
      <c r="F199" s="778" t="s">
        <v>626</v>
      </c>
      <c r="G199" s="62">
        <v>3086</v>
      </c>
      <c r="H199" s="56">
        <f>ROUND(G199*(1-VLOOKUP(M199,скидки!A:B,2,0)),2)</f>
        <v>3086</v>
      </c>
      <c r="I199" s="778" t="s">
        <v>368</v>
      </c>
      <c r="J199" s="778" t="s">
        <v>1214</v>
      </c>
      <c r="K199" s="778"/>
      <c r="L199" s="932"/>
      <c r="M199" s="255" t="s">
        <v>1096</v>
      </c>
    </row>
    <row r="200" spans="1:13" s="251" customFormat="1" ht="12.95" customHeight="1">
      <c r="A200" s="161">
        <f t="shared" si="11"/>
        <v>167</v>
      </c>
      <c r="B200" s="1015"/>
      <c r="C200" s="258" t="s">
        <v>827</v>
      </c>
      <c r="D200" s="778"/>
      <c r="E200" s="778" t="s">
        <v>738</v>
      </c>
      <c r="F200" s="778" t="s">
        <v>626</v>
      </c>
      <c r="G200" s="57">
        <v>2111.0300000000002</v>
      </c>
      <c r="H200" s="56">
        <f>ROUND(G200*(1-VLOOKUP(M200,скидки!A:B,2,0)),2)</f>
        <v>2111.0300000000002</v>
      </c>
      <c r="I200" s="778" t="s">
        <v>368</v>
      </c>
      <c r="J200" s="778" t="s">
        <v>1214</v>
      </c>
      <c r="K200" s="778"/>
      <c r="L200" s="932"/>
      <c r="M200" s="255" t="s">
        <v>1096</v>
      </c>
    </row>
    <row r="201" spans="1:13" s="251" customFormat="1" ht="12.95" customHeight="1">
      <c r="A201" s="161">
        <f t="shared" si="11"/>
        <v>168</v>
      </c>
      <c r="B201" s="1015"/>
      <c r="C201" s="258" t="s">
        <v>827</v>
      </c>
      <c r="D201" s="778"/>
      <c r="E201" s="778" t="s">
        <v>498</v>
      </c>
      <c r="F201" s="778" t="s">
        <v>626</v>
      </c>
      <c r="G201" s="57">
        <v>2440.6799999999998</v>
      </c>
      <c r="H201" s="56">
        <f>ROUND(G201*(1-VLOOKUP(M201,скидки!A:B,2,0)),2)</f>
        <v>2440.6799999999998</v>
      </c>
      <c r="I201" s="778" t="s">
        <v>368</v>
      </c>
      <c r="J201" s="778" t="s">
        <v>1214</v>
      </c>
      <c r="K201" s="778"/>
      <c r="L201" s="932"/>
      <c r="M201" s="255" t="s">
        <v>1096</v>
      </c>
    </row>
    <row r="202" spans="1:13" s="251" customFormat="1" ht="12.95" customHeight="1">
      <c r="A202" s="161">
        <f t="shared" si="11"/>
        <v>169</v>
      </c>
      <c r="B202" s="1015"/>
      <c r="C202" s="258" t="s">
        <v>1620</v>
      </c>
      <c r="D202" s="778"/>
      <c r="E202" s="778" t="s">
        <v>738</v>
      </c>
      <c r="F202" s="778" t="s">
        <v>626</v>
      </c>
      <c r="G202" s="57">
        <v>2570.23</v>
      </c>
      <c r="H202" s="56">
        <f>ROUND(G202*(1-VLOOKUP(M202,скидки!A:B,2,0)),2)</f>
        <v>2570.23</v>
      </c>
      <c r="I202" s="778" t="s">
        <v>368</v>
      </c>
      <c r="J202" s="778" t="s">
        <v>1214</v>
      </c>
      <c r="K202" s="778"/>
      <c r="L202" s="932"/>
      <c r="M202" s="255" t="s">
        <v>1096</v>
      </c>
    </row>
    <row r="203" spans="1:13" s="251" customFormat="1" ht="12.95" customHeight="1">
      <c r="A203" s="161">
        <f t="shared" si="11"/>
        <v>170</v>
      </c>
      <c r="B203" s="1015"/>
      <c r="C203" s="311" t="s">
        <v>1621</v>
      </c>
      <c r="D203" s="778"/>
      <c r="E203" s="778" t="s">
        <v>736</v>
      </c>
      <c r="F203" s="778" t="s">
        <v>626</v>
      </c>
      <c r="G203" s="62">
        <v>4484.83</v>
      </c>
      <c r="H203" s="56">
        <f>ROUND(G203*(1-VLOOKUP(M203,скидки!A:B,2,0)),2)</f>
        <v>4484.83</v>
      </c>
      <c r="I203" s="469" t="s">
        <v>368</v>
      </c>
      <c r="J203" s="469" t="s">
        <v>1214</v>
      </c>
      <c r="K203" s="469"/>
      <c r="L203" s="932"/>
      <c r="M203" s="255" t="s">
        <v>1096</v>
      </c>
    </row>
    <row r="204" spans="1:13" s="251" customFormat="1" ht="14.25" customHeight="1">
      <c r="A204" s="161">
        <f t="shared" si="11"/>
        <v>171</v>
      </c>
      <c r="B204" s="1112"/>
      <c r="C204" s="258" t="s">
        <v>1622</v>
      </c>
      <c r="D204" s="185"/>
      <c r="E204" s="778" t="s">
        <v>583</v>
      </c>
      <c r="F204" s="778" t="s">
        <v>626</v>
      </c>
      <c r="G204" s="57">
        <v>3411.35</v>
      </c>
      <c r="H204" s="56">
        <f>ROUND(G204*(1-VLOOKUP(M204,скидки!A:B,2,0)),2)</f>
        <v>3411.35</v>
      </c>
      <c r="I204" s="778" t="s">
        <v>368</v>
      </c>
      <c r="J204" s="778" t="s">
        <v>1214</v>
      </c>
      <c r="K204" s="778"/>
      <c r="L204" s="932"/>
      <c r="M204" s="255" t="s">
        <v>1096</v>
      </c>
    </row>
    <row r="205" spans="1:13" s="251" customFormat="1" ht="14.25" customHeight="1">
      <c r="A205" s="161">
        <f t="shared" si="11"/>
        <v>172</v>
      </c>
      <c r="B205" s="1015"/>
      <c r="C205" s="303" t="s">
        <v>1623</v>
      </c>
      <c r="D205" s="774"/>
      <c r="E205" s="774" t="s">
        <v>738</v>
      </c>
      <c r="F205" s="774" t="s">
        <v>626</v>
      </c>
      <c r="G205" s="57">
        <v>2748.58</v>
      </c>
      <c r="H205" s="56">
        <f>ROUND(G205*(1-VLOOKUP(M205,скидки!A:B,2,0)),2)</f>
        <v>2748.58</v>
      </c>
      <c r="I205" s="778" t="s">
        <v>368</v>
      </c>
      <c r="J205" s="778" t="s">
        <v>1214</v>
      </c>
      <c r="K205" s="778"/>
      <c r="L205" s="932"/>
      <c r="M205" s="255" t="s">
        <v>1096</v>
      </c>
    </row>
    <row r="206" spans="1:13" s="251" customFormat="1" ht="12.95" customHeight="1">
      <c r="A206" s="161">
        <f t="shared" si="11"/>
        <v>173</v>
      </c>
      <c r="B206" s="1015"/>
      <c r="C206" s="258" t="s">
        <v>822</v>
      </c>
      <c r="D206" s="774"/>
      <c r="E206" s="774" t="s">
        <v>739</v>
      </c>
      <c r="F206" s="774" t="s">
        <v>626</v>
      </c>
      <c r="G206" s="57">
        <v>3037.15</v>
      </c>
      <c r="H206" s="56">
        <f>ROUND(G206*(1-VLOOKUP(M206,скидки!A:B,2,0)),2)</f>
        <v>3037.15</v>
      </c>
      <c r="I206" s="778" t="s">
        <v>368</v>
      </c>
      <c r="J206" s="361" t="s">
        <v>1213</v>
      </c>
      <c r="K206" s="10"/>
      <c r="L206" s="932"/>
      <c r="M206" s="255" t="s">
        <v>1096</v>
      </c>
    </row>
    <row r="207" spans="1:13" s="251" customFormat="1" ht="12.95" customHeight="1">
      <c r="A207" s="161">
        <f t="shared" si="11"/>
        <v>174</v>
      </c>
      <c r="B207" s="1015"/>
      <c r="C207" s="311" t="s">
        <v>1624</v>
      </c>
      <c r="D207" s="774"/>
      <c r="E207" s="774" t="s">
        <v>1306</v>
      </c>
      <c r="F207" s="774" t="s">
        <v>626</v>
      </c>
      <c r="G207" s="64">
        <v>2575.73</v>
      </c>
      <c r="H207" s="63">
        <f>ROUND(G207*(1-VLOOKUP(M207,скидки!A:B,2,0)),2)</f>
        <v>2575.73</v>
      </c>
      <c r="I207" s="469" t="s">
        <v>368</v>
      </c>
      <c r="J207" s="652" t="s">
        <v>1214</v>
      </c>
      <c r="K207" s="498"/>
      <c r="L207" s="932"/>
      <c r="M207" s="255" t="s">
        <v>1096</v>
      </c>
    </row>
    <row r="208" spans="1:13" s="251" customFormat="1" ht="12.95" customHeight="1">
      <c r="A208" s="381">
        <f t="shared" si="11"/>
        <v>175</v>
      </c>
      <c r="B208" s="1015"/>
      <c r="C208" s="311" t="s">
        <v>1624</v>
      </c>
      <c r="D208" s="774"/>
      <c r="E208" s="774" t="s">
        <v>502</v>
      </c>
      <c r="F208" s="774" t="s">
        <v>626</v>
      </c>
      <c r="G208" s="58">
        <v>3000.85</v>
      </c>
      <c r="H208" s="56">
        <f>ROUND(G208*(1-VLOOKUP(M208,скидки!A:B,2,0)),2)</f>
        <v>3000.85</v>
      </c>
      <c r="I208" s="778" t="s">
        <v>368</v>
      </c>
      <c r="J208" s="774" t="s">
        <v>1214</v>
      </c>
      <c r="K208" s="778"/>
      <c r="L208" s="932"/>
      <c r="M208" s="255" t="s">
        <v>1096</v>
      </c>
    </row>
    <row r="209" spans="1:13" s="251" customFormat="1" ht="18.75" customHeight="1">
      <c r="A209" s="612">
        <f>A208+1</f>
        <v>176</v>
      </c>
      <c r="B209" s="1018"/>
      <c r="C209" s="733" t="s">
        <v>1625</v>
      </c>
      <c r="D209" s="778"/>
      <c r="E209" s="778" t="s">
        <v>502</v>
      </c>
      <c r="F209" s="774" t="s">
        <v>626</v>
      </c>
      <c r="G209" s="62">
        <v>382.55</v>
      </c>
      <c r="H209" s="56">
        <f>ROUND(G209*(1-VLOOKUP(M209,скидки!A:B,2,0)),2)</f>
        <v>382.55</v>
      </c>
      <c r="I209" s="780" t="s">
        <v>368</v>
      </c>
      <c r="J209" s="774" t="s">
        <v>1214</v>
      </c>
      <c r="K209" s="778"/>
      <c r="L209" s="932"/>
      <c r="M209" s="255" t="s">
        <v>1292</v>
      </c>
    </row>
    <row r="210" spans="1:13" s="251" customFormat="1" ht="17.25" customHeight="1">
      <c r="A210" s="612">
        <f t="shared" si="11"/>
        <v>177</v>
      </c>
      <c r="B210" s="1018"/>
      <c r="C210" s="733" t="s">
        <v>1626</v>
      </c>
      <c r="D210" s="778"/>
      <c r="E210" s="778" t="s">
        <v>502</v>
      </c>
      <c r="F210" s="774" t="s">
        <v>626</v>
      </c>
      <c r="G210" s="62">
        <v>382.55</v>
      </c>
      <c r="H210" s="56">
        <f>ROUND(G210*(1-VLOOKUP(M210,скидки!A:B,2,0)),2)</f>
        <v>382.55</v>
      </c>
      <c r="I210" s="780" t="s">
        <v>368</v>
      </c>
      <c r="J210" s="774" t="s">
        <v>1214</v>
      </c>
      <c r="K210" s="778"/>
      <c r="L210" s="932"/>
      <c r="M210" s="255" t="s">
        <v>1292</v>
      </c>
    </row>
    <row r="211" spans="1:13" s="251" customFormat="1" ht="22.5" customHeight="1" thickBot="1">
      <c r="A211" s="606">
        <f t="shared" si="11"/>
        <v>178</v>
      </c>
      <c r="B211" s="1014"/>
      <c r="C211" s="734" t="s">
        <v>1627</v>
      </c>
      <c r="D211" s="774"/>
      <c r="E211" s="774" t="s">
        <v>502</v>
      </c>
      <c r="F211" s="774" t="s">
        <v>626</v>
      </c>
      <c r="G211" s="64">
        <v>382.55</v>
      </c>
      <c r="H211" s="53">
        <f>ROUND(G211*(1-VLOOKUP(M211,скидки!A:B,2,0)),2)</f>
        <v>382.55</v>
      </c>
      <c r="I211" s="780" t="s">
        <v>368</v>
      </c>
      <c r="J211" s="774" t="s">
        <v>1214</v>
      </c>
      <c r="K211" s="774"/>
      <c r="L211" s="932"/>
      <c r="M211" s="255" t="s">
        <v>1292</v>
      </c>
    </row>
    <row r="212" spans="1:13" s="251" customFormat="1" ht="22.5" customHeight="1" thickBot="1">
      <c r="A212" s="1094" t="s">
        <v>1343</v>
      </c>
      <c r="B212" s="1095"/>
      <c r="C212" s="1095"/>
      <c r="D212" s="1095"/>
      <c r="E212" s="1095"/>
      <c r="F212" s="1095"/>
      <c r="G212" s="1095"/>
      <c r="H212" s="1095"/>
      <c r="I212" s="1095"/>
      <c r="J212" s="1095"/>
      <c r="K212" s="1096"/>
      <c r="L212" s="1122"/>
      <c r="M212" s="255" t="e">
        <v>#N/A</v>
      </c>
    </row>
    <row r="213" spans="1:13" s="251" customFormat="1" ht="21" customHeight="1">
      <c r="A213" s="161">
        <f>A211+1</f>
        <v>179</v>
      </c>
      <c r="B213" s="777"/>
      <c r="C213" s="303" t="s">
        <v>1628</v>
      </c>
      <c r="D213" s="514"/>
      <c r="E213" s="775" t="s">
        <v>502</v>
      </c>
      <c r="F213" s="775" t="s">
        <v>626</v>
      </c>
      <c r="G213" s="63">
        <v>1250</v>
      </c>
      <c r="H213" s="63">
        <f>ROUND(G213*(1-VLOOKUP(M213,скидки!A:B,2,0)),2)</f>
        <v>1250</v>
      </c>
      <c r="I213" s="470" t="s">
        <v>368</v>
      </c>
      <c r="J213" s="470" t="s">
        <v>1214</v>
      </c>
      <c r="K213" s="365"/>
      <c r="L213" s="1123"/>
      <c r="M213" s="255" t="s">
        <v>1096</v>
      </c>
    </row>
    <row r="214" spans="1:13" s="251" customFormat="1" ht="18" customHeight="1" thickBot="1">
      <c r="A214" s="606">
        <f>A213+1</f>
        <v>180</v>
      </c>
      <c r="B214" s="776"/>
      <c r="C214" s="311" t="s">
        <v>1629</v>
      </c>
      <c r="D214" s="384"/>
      <c r="E214" s="774" t="s">
        <v>502</v>
      </c>
      <c r="F214" s="774" t="s">
        <v>626</v>
      </c>
      <c r="G214" s="64">
        <v>3730</v>
      </c>
      <c r="H214" s="64">
        <f>ROUND(G214*(1-VLOOKUP(M214,скидки!A:B,2,0)),2)</f>
        <v>3730</v>
      </c>
      <c r="I214" s="780" t="s">
        <v>368</v>
      </c>
      <c r="J214" s="780" t="s">
        <v>1214</v>
      </c>
      <c r="K214" s="392"/>
      <c r="L214" s="1123"/>
      <c r="M214" s="255" t="s">
        <v>1096</v>
      </c>
    </row>
    <row r="215" spans="1:13" s="251" customFormat="1" ht="21" customHeight="1" thickBot="1">
      <c r="A215" s="1094" t="s">
        <v>53</v>
      </c>
      <c r="B215" s="1095"/>
      <c r="C215" s="1095"/>
      <c r="D215" s="1095"/>
      <c r="E215" s="1095"/>
      <c r="F215" s="1095"/>
      <c r="G215" s="1095"/>
      <c r="H215" s="1095"/>
      <c r="I215" s="1095"/>
      <c r="J215" s="1095"/>
      <c r="K215" s="1096"/>
      <c r="L215" s="1122"/>
      <c r="M215" s="255" t="e">
        <v>#N/A</v>
      </c>
    </row>
    <row r="216" spans="1:13" s="251" customFormat="1" ht="12.95" customHeight="1">
      <c r="A216" s="161">
        <f>A214+1</f>
        <v>181</v>
      </c>
      <c r="B216" s="1152"/>
      <c r="C216" s="303" t="s">
        <v>1630</v>
      </c>
      <c r="D216" s="775"/>
      <c r="E216" s="775" t="s">
        <v>613</v>
      </c>
      <c r="F216" s="775" t="s">
        <v>626</v>
      </c>
      <c r="G216" s="56">
        <v>5779</v>
      </c>
      <c r="H216" s="56">
        <f>ROUND(G216*(1-VLOOKUP(M216,скидки!A:B,2,0)),2)</f>
        <v>5779</v>
      </c>
      <c r="I216" s="775" t="s">
        <v>368</v>
      </c>
      <c r="J216" s="775" t="s">
        <v>1214</v>
      </c>
      <c r="K216" s="775"/>
      <c r="L216" s="932" t="s">
        <v>632</v>
      </c>
      <c r="M216" s="255" t="s">
        <v>1096</v>
      </c>
    </row>
    <row r="217" spans="1:13" s="251" customFormat="1" ht="12.95" customHeight="1">
      <c r="A217" s="161">
        <f t="shared" ref="A217:A226" si="12">A216+1</f>
        <v>182</v>
      </c>
      <c r="B217" s="1152"/>
      <c r="C217" s="258" t="s">
        <v>1631</v>
      </c>
      <c r="D217" s="778"/>
      <c r="E217" s="778" t="s">
        <v>614</v>
      </c>
      <c r="F217" s="778" t="s">
        <v>626</v>
      </c>
      <c r="G217" s="57">
        <v>5823.45</v>
      </c>
      <c r="H217" s="56">
        <f>ROUND(G217*(1-VLOOKUP(M217,скидки!A:B,2,0)),2)</f>
        <v>5823.45</v>
      </c>
      <c r="I217" s="778" t="s">
        <v>368</v>
      </c>
      <c r="J217" s="775" t="s">
        <v>1214</v>
      </c>
      <c r="K217" s="778"/>
      <c r="L217" s="932"/>
      <c r="M217" s="255" t="s">
        <v>1096</v>
      </c>
    </row>
    <row r="218" spans="1:13" s="251" customFormat="1" ht="12.95" customHeight="1">
      <c r="A218" s="161">
        <f t="shared" si="12"/>
        <v>183</v>
      </c>
      <c r="B218" s="1152"/>
      <c r="C218" s="258" t="s">
        <v>1632</v>
      </c>
      <c r="D218" s="778"/>
      <c r="E218" s="778" t="s">
        <v>615</v>
      </c>
      <c r="F218" s="778" t="s">
        <v>626</v>
      </c>
      <c r="G218" s="57">
        <v>4525.3</v>
      </c>
      <c r="H218" s="56">
        <f>ROUND(G218*(1-VLOOKUP(M218,скидки!A:B,2,0)),2)</f>
        <v>4525.3</v>
      </c>
      <c r="I218" s="778" t="s">
        <v>368</v>
      </c>
      <c r="J218" s="775" t="s">
        <v>1214</v>
      </c>
      <c r="K218" s="778"/>
      <c r="L218" s="932"/>
      <c r="M218" s="255" t="s">
        <v>1096</v>
      </c>
    </row>
    <row r="219" spans="1:13" s="251" customFormat="1" ht="12.95" customHeight="1">
      <c r="A219" s="161">
        <f t="shared" si="12"/>
        <v>184</v>
      </c>
      <c r="B219" s="1152"/>
      <c r="C219" s="258" t="s">
        <v>1633</v>
      </c>
      <c r="D219" s="778"/>
      <c r="E219" s="778" t="s">
        <v>612</v>
      </c>
      <c r="F219" s="778" t="s">
        <v>626</v>
      </c>
      <c r="G219" s="57">
        <v>3782.2</v>
      </c>
      <c r="H219" s="56">
        <f>ROUND(G219*(1-VLOOKUP(M219,скидки!A:B,2,0)),2)</f>
        <v>3782.2</v>
      </c>
      <c r="I219" s="778" t="s">
        <v>368</v>
      </c>
      <c r="J219" s="775" t="s">
        <v>1214</v>
      </c>
      <c r="K219" s="778"/>
      <c r="L219" s="932"/>
      <c r="M219" s="255" t="s">
        <v>1096</v>
      </c>
    </row>
    <row r="220" spans="1:13" s="251" customFormat="1" ht="12.95" customHeight="1">
      <c r="A220" s="161">
        <f t="shared" si="12"/>
        <v>185</v>
      </c>
      <c r="B220" s="1152"/>
      <c r="C220" s="258" t="s">
        <v>1634</v>
      </c>
      <c r="D220" s="778"/>
      <c r="E220" s="778" t="s">
        <v>612</v>
      </c>
      <c r="F220" s="778" t="s">
        <v>626</v>
      </c>
      <c r="G220" s="57">
        <v>4130.2</v>
      </c>
      <c r="H220" s="56">
        <f>ROUND(G220*(1-VLOOKUP(M220,скидки!A:B,2,0)),2)</f>
        <v>4130.2</v>
      </c>
      <c r="I220" s="778" t="s">
        <v>368</v>
      </c>
      <c r="J220" s="775" t="s">
        <v>1214</v>
      </c>
      <c r="K220" s="778"/>
      <c r="L220" s="932"/>
      <c r="M220" s="255" t="s">
        <v>1096</v>
      </c>
    </row>
    <row r="221" spans="1:13" s="251" customFormat="1" ht="12.95" customHeight="1">
      <c r="A221" s="612">
        <f t="shared" si="12"/>
        <v>186</v>
      </c>
      <c r="B221" s="1152"/>
      <c r="C221" s="258" t="s">
        <v>1635</v>
      </c>
      <c r="D221" s="778"/>
      <c r="E221" s="778" t="s">
        <v>610</v>
      </c>
      <c r="F221" s="778" t="s">
        <v>626</v>
      </c>
      <c r="G221" s="57">
        <v>4963.58</v>
      </c>
      <c r="H221" s="56">
        <f>ROUND(G221*(1-VLOOKUP(M221,скидки!A:B,2,0)),2)</f>
        <v>4963.58</v>
      </c>
      <c r="I221" s="778" t="s">
        <v>368</v>
      </c>
      <c r="J221" s="775" t="s">
        <v>1214</v>
      </c>
      <c r="K221" s="778"/>
      <c r="L221" s="932"/>
      <c r="M221" s="255" t="s">
        <v>1096</v>
      </c>
    </row>
    <row r="222" spans="1:13" s="251" customFormat="1" ht="12.95" customHeight="1">
      <c r="A222" s="612">
        <f t="shared" si="12"/>
        <v>187</v>
      </c>
      <c r="B222" s="1152"/>
      <c r="C222" s="258" t="s">
        <v>1636</v>
      </c>
      <c r="D222" s="774"/>
      <c r="E222" s="774" t="s">
        <v>735</v>
      </c>
      <c r="F222" s="778" t="s">
        <v>626</v>
      </c>
      <c r="G222" s="58">
        <v>2510.8000000000002</v>
      </c>
      <c r="H222" s="56">
        <f>ROUND(G222*(1-VLOOKUP(M222,скидки!A:B,2,0)),2)</f>
        <v>2510.8000000000002</v>
      </c>
      <c r="I222" s="778" t="s">
        <v>368</v>
      </c>
      <c r="J222" s="775" t="s">
        <v>1214</v>
      </c>
      <c r="K222" s="778"/>
      <c r="L222" s="932"/>
      <c r="M222" s="255" t="s">
        <v>1096</v>
      </c>
    </row>
    <row r="223" spans="1:13" s="251" customFormat="1" ht="12.95" customHeight="1">
      <c r="A223" s="612">
        <f t="shared" si="12"/>
        <v>188</v>
      </c>
      <c r="B223" s="1152"/>
      <c r="C223" s="258" t="s">
        <v>1685</v>
      </c>
      <c r="D223" s="774"/>
      <c r="E223" s="774" t="s">
        <v>735</v>
      </c>
      <c r="F223" s="778" t="s">
        <v>626</v>
      </c>
      <c r="G223" s="58">
        <v>3573.9</v>
      </c>
      <c r="H223" s="56">
        <f>ROUND(G223*(1-VLOOKUP(M223,скидки!A:B,2,0)),2)</f>
        <v>3573.9</v>
      </c>
      <c r="I223" s="778" t="s">
        <v>368</v>
      </c>
      <c r="J223" s="775" t="s">
        <v>1214</v>
      </c>
      <c r="K223" s="778"/>
      <c r="L223" s="932"/>
      <c r="M223" s="255" t="s">
        <v>1096</v>
      </c>
    </row>
    <row r="224" spans="1:13" s="251" customFormat="1" ht="12.95" customHeight="1">
      <c r="A224" s="612">
        <f t="shared" si="12"/>
        <v>189</v>
      </c>
      <c r="B224" s="1152"/>
      <c r="C224" s="258" t="s">
        <v>1637</v>
      </c>
      <c r="D224" s="778"/>
      <c r="E224" s="778" t="s">
        <v>735</v>
      </c>
      <c r="F224" s="778" t="s">
        <v>626</v>
      </c>
      <c r="G224" s="57">
        <v>2227.8000000000002</v>
      </c>
      <c r="H224" s="56">
        <f>ROUND(G224*(1-VLOOKUP(M224,скидки!A:B,2,0)),2)</f>
        <v>2227.8000000000002</v>
      </c>
      <c r="I224" s="778" t="s">
        <v>368</v>
      </c>
      <c r="J224" s="775" t="s">
        <v>1214</v>
      </c>
      <c r="K224" s="778"/>
      <c r="L224" s="932"/>
      <c r="M224" s="255" t="s">
        <v>1096</v>
      </c>
    </row>
    <row r="225" spans="1:13" s="251" customFormat="1" ht="12.95" customHeight="1">
      <c r="A225" s="612">
        <f t="shared" si="12"/>
        <v>190</v>
      </c>
      <c r="B225" s="1152"/>
      <c r="C225" s="311" t="s">
        <v>1638</v>
      </c>
      <c r="D225" s="774"/>
      <c r="E225" s="774" t="s">
        <v>737</v>
      </c>
      <c r="F225" s="774" t="s">
        <v>626</v>
      </c>
      <c r="G225" s="58">
        <v>3595.7</v>
      </c>
      <c r="H225" s="56">
        <f>ROUND(G225*(1-VLOOKUP(M225,скидки!A:B,2,0)),2)</f>
        <v>3595.7</v>
      </c>
      <c r="I225" s="774" t="s">
        <v>368</v>
      </c>
      <c r="J225" s="779" t="s">
        <v>1214</v>
      </c>
      <c r="K225" s="778"/>
      <c r="L225" s="932"/>
      <c r="M225" s="255" t="s">
        <v>1096</v>
      </c>
    </row>
    <row r="226" spans="1:13" s="251" customFormat="1" ht="12.95" customHeight="1" thickBot="1">
      <c r="A226" s="612">
        <f t="shared" si="12"/>
        <v>191</v>
      </c>
      <c r="B226" s="1153"/>
      <c r="C226" s="305" t="s">
        <v>1639</v>
      </c>
      <c r="D226" s="610"/>
      <c r="E226" s="610" t="s">
        <v>583</v>
      </c>
      <c r="F226" s="610" t="s">
        <v>626</v>
      </c>
      <c r="G226" s="86">
        <v>2958.75</v>
      </c>
      <c r="H226" s="504">
        <f>ROUND(G226*(1-VLOOKUP(M226,скидки!A:B,2,0)),2)</f>
        <v>2958.75</v>
      </c>
      <c r="I226" s="610" t="s">
        <v>368</v>
      </c>
      <c r="J226" s="610" t="s">
        <v>1214</v>
      </c>
      <c r="K226" s="610"/>
      <c r="L226" s="1020"/>
      <c r="M226" s="255" t="s">
        <v>1096</v>
      </c>
    </row>
    <row r="227" spans="1:13" s="638" customFormat="1" ht="21" customHeight="1" thickBot="1">
      <c r="A227" s="958" t="s">
        <v>382</v>
      </c>
      <c r="B227" s="1120"/>
      <c r="C227" s="1120"/>
      <c r="D227" s="1120"/>
      <c r="E227" s="1120"/>
      <c r="F227" s="1120"/>
      <c r="G227" s="1120"/>
      <c r="H227" s="1120"/>
      <c r="I227" s="1120"/>
      <c r="J227" s="1120"/>
      <c r="K227" s="1120"/>
      <c r="L227" s="1121"/>
      <c r="M227" s="637" t="e">
        <v>#N/A</v>
      </c>
    </row>
    <row r="228" spans="1:13" s="742" customFormat="1" ht="15" customHeight="1">
      <c r="A228" s="161">
        <v>192</v>
      </c>
      <c r="B228" s="1124"/>
      <c r="C228" s="339" t="s">
        <v>1486</v>
      </c>
      <c r="D228" s="339"/>
      <c r="E228" s="775" t="s">
        <v>502</v>
      </c>
      <c r="F228" s="775" t="s">
        <v>626</v>
      </c>
      <c r="G228" s="757">
        <v>246.2</v>
      </c>
      <c r="H228" s="63">
        <f>ROUND(G228*(1-VLOOKUP(M228,скидки!A:B,2,0)),2)</f>
        <v>246.2</v>
      </c>
      <c r="I228" s="470" t="s">
        <v>368</v>
      </c>
      <c r="J228" s="758" t="s">
        <v>1213</v>
      </c>
      <c r="K228" s="788"/>
      <c r="L228" s="995" t="s">
        <v>632</v>
      </c>
      <c r="M228" s="255" t="s">
        <v>1096</v>
      </c>
    </row>
    <row r="229" spans="1:13" s="251" customFormat="1" ht="15.95" customHeight="1">
      <c r="A229" s="161">
        <f>A228+1</f>
        <v>193</v>
      </c>
      <c r="B229" s="1124"/>
      <c r="C229" s="258" t="s">
        <v>544</v>
      </c>
      <c r="D229" s="778"/>
      <c r="E229" s="778" t="s">
        <v>612</v>
      </c>
      <c r="F229" s="778" t="s">
        <v>626</v>
      </c>
      <c r="G229" s="632">
        <v>2810</v>
      </c>
      <c r="H229" s="57">
        <f>ROUND(G229*(1-VLOOKUP(M229,скидки!A:B,2,0)),2)</f>
        <v>2810</v>
      </c>
      <c r="I229" s="778" t="s">
        <v>368</v>
      </c>
      <c r="J229" s="778" t="s">
        <v>1213</v>
      </c>
      <c r="K229" s="514"/>
      <c r="L229" s="1126"/>
      <c r="M229" s="255" t="s">
        <v>1096</v>
      </c>
    </row>
    <row r="230" spans="1:13" s="251" customFormat="1" ht="15.95" customHeight="1">
      <c r="A230" s="161">
        <f>A229+1</f>
        <v>194</v>
      </c>
      <c r="B230" s="1124"/>
      <c r="C230" s="616" t="s">
        <v>1640</v>
      </c>
      <c r="D230" s="778"/>
      <c r="E230" s="778" t="s">
        <v>610</v>
      </c>
      <c r="F230" s="775" t="s">
        <v>626</v>
      </c>
      <c r="G230" s="632">
        <v>2582.63</v>
      </c>
      <c r="H230" s="57">
        <f>ROUND(G230*(1-VLOOKUP(M230,скидки!A:B,2,0)),2)</f>
        <v>2582.63</v>
      </c>
      <c r="I230" s="778" t="s">
        <v>368</v>
      </c>
      <c r="J230" s="10" t="s">
        <v>1214</v>
      </c>
      <c r="K230" s="10"/>
      <c r="L230" s="1126"/>
      <c r="M230" s="255" t="s">
        <v>1096</v>
      </c>
    </row>
    <row r="231" spans="1:13" s="251" customFormat="1" ht="15.95" customHeight="1">
      <c r="A231" s="161">
        <f t="shared" ref="A231:A241" si="13">A230+1</f>
        <v>195</v>
      </c>
      <c r="B231" s="1124"/>
      <c r="C231" s="303" t="s">
        <v>1641</v>
      </c>
      <c r="D231" s="778"/>
      <c r="E231" s="778" t="s">
        <v>610</v>
      </c>
      <c r="F231" s="775" t="s">
        <v>626</v>
      </c>
      <c r="G231" s="632">
        <v>2837.25</v>
      </c>
      <c r="H231" s="57">
        <f>ROUND(G231*(1-VLOOKUP(M231,скидки!A:B,2,0)),2)</f>
        <v>2837.25</v>
      </c>
      <c r="I231" s="778" t="s">
        <v>368</v>
      </c>
      <c r="J231" s="10" t="s">
        <v>1214</v>
      </c>
      <c r="K231" s="10"/>
      <c r="L231" s="1126"/>
      <c r="M231" s="255" t="s">
        <v>1096</v>
      </c>
    </row>
    <row r="232" spans="1:13" s="251" customFormat="1" ht="15.95" customHeight="1">
      <c r="A232" s="161">
        <f t="shared" si="13"/>
        <v>196</v>
      </c>
      <c r="B232" s="1124"/>
      <c r="C232" s="576" t="s">
        <v>1642</v>
      </c>
      <c r="D232" s="779"/>
      <c r="E232" s="778" t="s">
        <v>585</v>
      </c>
      <c r="F232" s="778" t="s">
        <v>626</v>
      </c>
      <c r="G232" s="632">
        <v>291.88</v>
      </c>
      <c r="H232" s="57">
        <f>ROUND(G232*(1-VLOOKUP(M232,скидки!A:B,2,0)),2)</f>
        <v>291.88</v>
      </c>
      <c r="I232" s="778" t="s">
        <v>368</v>
      </c>
      <c r="J232" s="10" t="s">
        <v>1214</v>
      </c>
      <c r="K232" s="10"/>
      <c r="L232" s="1126"/>
      <c r="M232" s="255" t="s">
        <v>1096</v>
      </c>
    </row>
    <row r="233" spans="1:13" s="251" customFormat="1" ht="15.95" customHeight="1">
      <c r="A233" s="161">
        <f t="shared" si="13"/>
        <v>197</v>
      </c>
      <c r="B233" s="1124"/>
      <c r="C233" s="532" t="s">
        <v>1643</v>
      </c>
      <c r="D233" s="779"/>
      <c r="E233" s="779" t="s">
        <v>735</v>
      </c>
      <c r="F233" s="779" t="s">
        <v>626</v>
      </c>
      <c r="G233" s="632">
        <v>1997.5</v>
      </c>
      <c r="H233" s="57">
        <f>ROUND(G233*(1-VLOOKUP(M233,скидки!A:B,2,0)),2)</f>
        <v>1997.5</v>
      </c>
      <c r="I233" s="778" t="s">
        <v>368</v>
      </c>
      <c r="J233" s="778" t="s">
        <v>1214</v>
      </c>
      <c r="K233" s="778"/>
      <c r="L233" s="1126"/>
      <c r="M233" s="255" t="s">
        <v>1096</v>
      </c>
    </row>
    <row r="234" spans="1:13" s="251" customFormat="1" ht="15.95" customHeight="1">
      <c r="A234" s="161">
        <f t="shared" si="13"/>
        <v>198</v>
      </c>
      <c r="B234" s="1124"/>
      <c r="C234" s="258" t="s">
        <v>383</v>
      </c>
      <c r="D234" s="778"/>
      <c r="E234" s="778" t="s">
        <v>737</v>
      </c>
      <c r="F234" s="778" t="s">
        <v>626</v>
      </c>
      <c r="G234" s="632">
        <v>1688.63</v>
      </c>
      <c r="H234" s="57">
        <f>ROUND(G234*(1-VLOOKUP(M234,скидки!A:B,2,0)),2)</f>
        <v>1688.63</v>
      </c>
      <c r="I234" s="778" t="s">
        <v>368</v>
      </c>
      <c r="J234" s="778" t="s">
        <v>1213</v>
      </c>
      <c r="K234" s="778"/>
      <c r="L234" s="1126"/>
      <c r="M234" s="255" t="s">
        <v>1096</v>
      </c>
    </row>
    <row r="235" spans="1:13" s="251" customFormat="1" ht="15.95" customHeight="1">
      <c r="A235" s="161">
        <f t="shared" si="13"/>
        <v>199</v>
      </c>
      <c r="B235" s="1124"/>
      <c r="C235" s="258" t="s">
        <v>1644</v>
      </c>
      <c r="D235" s="778"/>
      <c r="E235" s="778" t="s">
        <v>575</v>
      </c>
      <c r="F235" s="778" t="s">
        <v>626</v>
      </c>
      <c r="G235" s="632">
        <v>217.45</v>
      </c>
      <c r="H235" s="57">
        <f>ROUND(G235*(1-VLOOKUP(M235,скидки!A:B,2,0)),2)</f>
        <v>217.45</v>
      </c>
      <c r="I235" s="778" t="s">
        <v>368</v>
      </c>
      <c r="J235" s="778" t="s">
        <v>1214</v>
      </c>
      <c r="K235" s="778"/>
      <c r="L235" s="1126"/>
      <c r="M235" s="255" t="s">
        <v>1096</v>
      </c>
    </row>
    <row r="236" spans="1:13" s="251" customFormat="1" ht="15.95" customHeight="1">
      <c r="A236" s="161">
        <f t="shared" si="13"/>
        <v>200</v>
      </c>
      <c r="B236" s="1124"/>
      <c r="C236" s="258" t="s">
        <v>1644</v>
      </c>
      <c r="D236" s="778"/>
      <c r="E236" s="778" t="s">
        <v>737</v>
      </c>
      <c r="F236" s="778" t="s">
        <v>626</v>
      </c>
      <c r="G236" s="632">
        <v>2325.83</v>
      </c>
      <c r="H236" s="57">
        <f>ROUND(G236*(1-VLOOKUP(M236,скидки!A:B,2,0)),2)</f>
        <v>2325.83</v>
      </c>
      <c r="I236" s="778" t="s">
        <v>368</v>
      </c>
      <c r="J236" s="778" t="s">
        <v>1214</v>
      </c>
      <c r="K236" s="778"/>
      <c r="L236" s="1126"/>
      <c r="M236" s="255" t="s">
        <v>1096</v>
      </c>
    </row>
    <row r="237" spans="1:13" s="251" customFormat="1" ht="15.95" customHeight="1">
      <c r="A237" s="161">
        <f t="shared" si="13"/>
        <v>201</v>
      </c>
      <c r="B237" s="1124"/>
      <c r="C237" s="258" t="s">
        <v>1645</v>
      </c>
      <c r="D237" s="778"/>
      <c r="E237" s="778" t="s">
        <v>737</v>
      </c>
      <c r="F237" s="778" t="s">
        <v>626</v>
      </c>
      <c r="G237" s="632">
        <v>2218.13</v>
      </c>
      <c r="H237" s="56">
        <f>ROUND(G237*(1-VLOOKUP(M237,скидки!A:B,2,0)),2)</f>
        <v>2218.13</v>
      </c>
      <c r="I237" s="778" t="s">
        <v>368</v>
      </c>
      <c r="J237" s="778" t="s">
        <v>1214</v>
      </c>
      <c r="K237" s="778"/>
      <c r="L237" s="1126"/>
      <c r="M237" s="255" t="s">
        <v>1096</v>
      </c>
    </row>
    <row r="238" spans="1:13" s="251" customFormat="1" ht="15.95" customHeight="1">
      <c r="A238" s="161">
        <f t="shared" si="13"/>
        <v>202</v>
      </c>
      <c r="B238" s="1124"/>
      <c r="C238" s="258" t="s">
        <v>1646</v>
      </c>
      <c r="D238" s="778"/>
      <c r="E238" s="778" t="s">
        <v>583</v>
      </c>
      <c r="F238" s="778" t="s">
        <v>626</v>
      </c>
      <c r="G238" s="632">
        <v>2381.35</v>
      </c>
      <c r="H238" s="56">
        <f>ROUND(G238*(1-VLOOKUP(M238,скидки!A:B,2,0)),2)</f>
        <v>2381.35</v>
      </c>
      <c r="I238" s="778" t="s">
        <v>368</v>
      </c>
      <c r="J238" s="10" t="s">
        <v>1214</v>
      </c>
      <c r="K238" s="10"/>
      <c r="L238" s="1126"/>
      <c r="M238" s="255" t="s">
        <v>1096</v>
      </c>
    </row>
    <row r="239" spans="1:13" s="251" customFormat="1" ht="15.95" customHeight="1">
      <c r="A239" s="161">
        <f t="shared" si="13"/>
        <v>203</v>
      </c>
      <c r="B239" s="1124"/>
      <c r="C239" s="258" t="s">
        <v>1670</v>
      </c>
      <c r="D239" s="778"/>
      <c r="E239" s="469" t="s">
        <v>502</v>
      </c>
      <c r="F239" s="469" t="s">
        <v>626</v>
      </c>
      <c r="G239" s="743">
        <v>1146.23</v>
      </c>
      <c r="H239" s="63">
        <f>ROUND(G239*(1-VLOOKUP(M239,скидки!A:B,2,0)),2)</f>
        <v>1146.23</v>
      </c>
      <c r="I239" s="469" t="s">
        <v>368</v>
      </c>
      <c r="J239" s="498" t="s">
        <v>1699</v>
      </c>
      <c r="K239" s="10"/>
      <c r="L239" s="1126"/>
      <c r="M239" s="255" t="s">
        <v>1096</v>
      </c>
    </row>
    <row r="240" spans="1:13" s="251" customFormat="1" ht="15.95" customHeight="1">
      <c r="A240" s="161">
        <f t="shared" si="13"/>
        <v>204</v>
      </c>
      <c r="B240" s="1124"/>
      <c r="C240" s="258" t="s">
        <v>1647</v>
      </c>
      <c r="D240" s="778"/>
      <c r="E240" s="778" t="s">
        <v>738</v>
      </c>
      <c r="F240" s="778" t="s">
        <v>626</v>
      </c>
      <c r="G240" s="632">
        <v>2596.13</v>
      </c>
      <c r="H240" s="56">
        <f>ROUND(G240*(1-VLOOKUP(M240,скидки!A:B,2,0)),2)</f>
        <v>2596.13</v>
      </c>
      <c r="I240" s="778" t="s">
        <v>368</v>
      </c>
      <c r="J240" s="778" t="s">
        <v>1214</v>
      </c>
      <c r="K240" s="778"/>
      <c r="L240" s="1126"/>
      <c r="M240" s="255" t="s">
        <v>1096</v>
      </c>
    </row>
    <row r="241" spans="1:13" s="251" customFormat="1" ht="15.95" customHeight="1" thickBot="1">
      <c r="A241" s="381">
        <f t="shared" si="13"/>
        <v>205</v>
      </c>
      <c r="B241" s="1125"/>
      <c r="C241" s="311" t="s">
        <v>1648</v>
      </c>
      <c r="D241" s="774"/>
      <c r="E241" s="774" t="s">
        <v>502</v>
      </c>
      <c r="F241" s="774" t="s">
        <v>626</v>
      </c>
      <c r="G241" s="732">
        <v>2173.8000000000002</v>
      </c>
      <c r="H241" s="53">
        <f>ROUND(G241*(1-VLOOKUP(M241,скидки!A:B,2,0)),2)</f>
        <v>2173.8000000000002</v>
      </c>
      <c r="I241" s="774" t="s">
        <v>368</v>
      </c>
      <c r="J241" s="774" t="s">
        <v>1214</v>
      </c>
      <c r="K241" s="774"/>
      <c r="L241" s="1127"/>
      <c r="M241" s="255" t="s">
        <v>1096</v>
      </c>
    </row>
    <row r="242" spans="1:13" s="251" customFormat="1" ht="15.95" customHeight="1" thickBot="1">
      <c r="A242" s="958" t="s">
        <v>830</v>
      </c>
      <c r="B242" s="1120"/>
      <c r="C242" s="1120"/>
      <c r="D242" s="1120"/>
      <c r="E242" s="1120"/>
      <c r="F242" s="1120"/>
      <c r="G242" s="1120"/>
      <c r="H242" s="1120"/>
      <c r="I242" s="1120"/>
      <c r="J242" s="1120"/>
      <c r="K242" s="1120"/>
      <c r="L242" s="1121"/>
      <c r="M242" s="255" t="e">
        <v>#N/A</v>
      </c>
    </row>
    <row r="243" spans="1:13" s="251" customFormat="1" ht="15.95" customHeight="1">
      <c r="A243" s="161">
        <f>A241+1</f>
        <v>206</v>
      </c>
      <c r="B243" s="1151"/>
      <c r="C243" s="303" t="s">
        <v>1649</v>
      </c>
      <c r="D243" s="775"/>
      <c r="E243" s="775" t="s">
        <v>502</v>
      </c>
      <c r="F243" s="775" t="s">
        <v>626</v>
      </c>
      <c r="G243" s="56">
        <v>290.27999999999997</v>
      </c>
      <c r="H243" s="56">
        <f>ROUND(G243*(1-VLOOKUP(M243,скидки!A:B,2,0)),2)</f>
        <v>290.27999999999997</v>
      </c>
      <c r="I243" s="775" t="s">
        <v>368</v>
      </c>
      <c r="J243" s="775" t="s">
        <v>1214</v>
      </c>
      <c r="K243" s="775"/>
      <c r="L243" s="994" t="s">
        <v>632</v>
      </c>
      <c r="M243" s="255" t="s">
        <v>1096</v>
      </c>
    </row>
    <row r="244" spans="1:13" s="251" customFormat="1" ht="15.95" customHeight="1">
      <c r="A244" s="161">
        <v>207</v>
      </c>
      <c r="B244" s="1151"/>
      <c r="C244" s="258" t="s">
        <v>1650</v>
      </c>
      <c r="D244" s="384"/>
      <c r="E244" s="774" t="s">
        <v>502</v>
      </c>
      <c r="F244" s="774" t="s">
        <v>626</v>
      </c>
      <c r="G244" s="57">
        <v>392.28</v>
      </c>
      <c r="H244" s="56">
        <f>ROUND(G244*(1-VLOOKUP(M244,скидки!A:B,2,0)),2)</f>
        <v>392.28</v>
      </c>
      <c r="I244" s="774" t="s">
        <v>368</v>
      </c>
      <c r="J244" s="778" t="s">
        <v>1214</v>
      </c>
      <c r="K244" s="778"/>
      <c r="L244" s="994"/>
      <c r="M244" s="255" t="s">
        <v>1096</v>
      </c>
    </row>
    <row r="245" spans="1:13" s="251" customFormat="1" ht="15.95" customHeight="1">
      <c r="A245" s="161">
        <v>208</v>
      </c>
      <c r="B245" s="1151"/>
      <c r="C245" s="311" t="s">
        <v>1785</v>
      </c>
      <c r="D245" s="59"/>
      <c r="E245" s="827" t="s">
        <v>610</v>
      </c>
      <c r="F245" s="827" t="s">
        <v>626</v>
      </c>
      <c r="G245" s="58">
        <v>3417.05</v>
      </c>
      <c r="H245" s="56">
        <f>ROUND(G245*(1-VLOOKUP(M245,скидки!A:B,2,0)),2)</f>
        <v>3417.05</v>
      </c>
      <c r="I245" s="827" t="s">
        <v>368</v>
      </c>
      <c r="J245" s="827" t="s">
        <v>1214</v>
      </c>
      <c r="K245" s="827"/>
      <c r="L245" s="994"/>
      <c r="M245" s="255" t="s">
        <v>1096</v>
      </c>
    </row>
    <row r="246" spans="1:13" s="251" customFormat="1" ht="15.95" customHeight="1" thickBot="1">
      <c r="A246" s="161">
        <v>209</v>
      </c>
      <c r="B246" s="1151"/>
      <c r="C246" s="311" t="s">
        <v>1651</v>
      </c>
      <c r="D246" s="59"/>
      <c r="E246" s="774" t="s">
        <v>502</v>
      </c>
      <c r="F246" s="774" t="s">
        <v>626</v>
      </c>
      <c r="G246" s="58">
        <v>438.68</v>
      </c>
      <c r="H246" s="56">
        <f>ROUND(G246*(1-VLOOKUP(M246,скидки!A:B,2,0)),2)</f>
        <v>438.68</v>
      </c>
      <c r="I246" s="774" t="s">
        <v>368</v>
      </c>
      <c r="J246" s="774" t="s">
        <v>1214</v>
      </c>
      <c r="K246" s="774"/>
      <c r="L246" s="994"/>
      <c r="M246" s="255" t="s">
        <v>1096</v>
      </c>
    </row>
    <row r="247" spans="1:13" s="251" customFormat="1" ht="15.95" customHeight="1" thickBot="1">
      <c r="A247" s="958" t="s">
        <v>1277</v>
      </c>
      <c r="B247" s="959"/>
      <c r="C247" s="959"/>
      <c r="D247" s="959"/>
      <c r="E247" s="959"/>
      <c r="F247" s="959"/>
      <c r="G247" s="959"/>
      <c r="H247" s="959"/>
      <c r="I247" s="959"/>
      <c r="J247" s="959"/>
      <c r="K247" s="959"/>
      <c r="L247" s="960"/>
      <c r="M247" s="255" t="e">
        <v>#N/A</v>
      </c>
    </row>
    <row r="248" spans="1:13" s="251" customFormat="1" ht="26.25" customHeight="1">
      <c r="A248" s="161">
        <f>A246+1</f>
        <v>210</v>
      </c>
      <c r="B248" s="1155"/>
      <c r="C248" s="303" t="s">
        <v>1652</v>
      </c>
      <c r="D248" s="339"/>
      <c r="E248" s="775" t="s">
        <v>502</v>
      </c>
      <c r="F248" s="775" t="s">
        <v>626</v>
      </c>
      <c r="G248" s="56">
        <v>292.33</v>
      </c>
      <c r="H248" s="56">
        <f>ROUND(G248*(1-VLOOKUP(M248,скидки!A:B,2,0)),2)</f>
        <v>292.33</v>
      </c>
      <c r="I248" s="775" t="s">
        <v>368</v>
      </c>
      <c r="J248" s="775" t="s">
        <v>1214</v>
      </c>
      <c r="K248" s="775"/>
      <c r="L248" s="994" t="s">
        <v>632</v>
      </c>
      <c r="M248" s="255" t="s">
        <v>1096</v>
      </c>
    </row>
    <row r="249" spans="1:13" s="251" customFormat="1" ht="24.75" customHeight="1">
      <c r="A249" s="612">
        <f>A248+1</f>
        <v>211</v>
      </c>
      <c r="B249" s="1155"/>
      <c r="C249" s="258" t="s">
        <v>1653</v>
      </c>
      <c r="D249" s="778"/>
      <c r="E249" s="778" t="s">
        <v>502</v>
      </c>
      <c r="F249" s="778" t="s">
        <v>626</v>
      </c>
      <c r="G249" s="57">
        <v>396.3</v>
      </c>
      <c r="H249" s="56">
        <f>ROUND(G249*(1-VLOOKUP(M249,скидки!A:B,2,0)),2)</f>
        <v>396.3</v>
      </c>
      <c r="I249" s="778" t="s">
        <v>368</v>
      </c>
      <c r="J249" s="778" t="s">
        <v>1214</v>
      </c>
      <c r="K249" s="778"/>
      <c r="L249" s="1101"/>
      <c r="M249" s="255" t="s">
        <v>1096</v>
      </c>
    </row>
    <row r="250" spans="1:13" s="251" customFormat="1" ht="26.25" customHeight="1">
      <c r="A250" s="612">
        <f>A249+1</f>
        <v>212</v>
      </c>
      <c r="B250" s="1155"/>
      <c r="C250" s="561" t="s">
        <v>1654</v>
      </c>
      <c r="D250" s="778"/>
      <c r="E250" s="778" t="s">
        <v>502</v>
      </c>
      <c r="F250" s="778" t="s">
        <v>626</v>
      </c>
      <c r="G250" s="57">
        <v>421.63</v>
      </c>
      <c r="H250" s="56">
        <f>ROUND(G250*(1-VLOOKUP(M250,скидки!A:B,2,0)),2)</f>
        <v>421.63</v>
      </c>
      <c r="I250" s="778" t="s">
        <v>368</v>
      </c>
      <c r="J250" s="778" t="s">
        <v>1214</v>
      </c>
      <c r="K250" s="778"/>
      <c r="L250" s="1101"/>
      <c r="M250" s="255" t="s">
        <v>1096</v>
      </c>
    </row>
    <row r="251" spans="1:13" s="251" customFormat="1" ht="26.25" customHeight="1">
      <c r="A251" s="612">
        <f t="shared" ref="A251:A252" si="14">A250+1</f>
        <v>213</v>
      </c>
      <c r="B251" s="1155"/>
      <c r="C251" s="771" t="s">
        <v>1720</v>
      </c>
      <c r="D251" s="774"/>
      <c r="E251" s="774" t="s">
        <v>569</v>
      </c>
      <c r="F251" s="778" t="s">
        <v>626</v>
      </c>
      <c r="G251" s="57">
        <v>7488.5</v>
      </c>
      <c r="H251" s="56">
        <f>ROUND(G251*(1-VLOOKUP(M251,скидки!A:B,2,0)),2)</f>
        <v>7488.5</v>
      </c>
      <c r="I251" s="778" t="s">
        <v>368</v>
      </c>
      <c r="J251" s="774" t="s">
        <v>1214</v>
      </c>
      <c r="K251" s="778"/>
      <c r="L251" s="1101"/>
      <c r="M251" s="255" t="s">
        <v>1096</v>
      </c>
    </row>
    <row r="252" spans="1:13" s="251" customFormat="1" ht="26.25" customHeight="1">
      <c r="A252" s="612">
        <f t="shared" si="14"/>
        <v>214</v>
      </c>
      <c r="B252" s="1155"/>
      <c r="C252" s="577" t="s">
        <v>1655</v>
      </c>
      <c r="D252" s="774"/>
      <c r="E252" s="774" t="s">
        <v>569</v>
      </c>
      <c r="F252" s="774" t="s">
        <v>626</v>
      </c>
      <c r="G252" s="57">
        <v>7902</v>
      </c>
      <c r="H252" s="56">
        <f>ROUND(G252*(1-VLOOKUP(M252,скидки!A:B,2,0)),2)</f>
        <v>7902</v>
      </c>
      <c r="I252" s="778" t="s">
        <v>368</v>
      </c>
      <c r="J252" s="774" t="s">
        <v>1214</v>
      </c>
      <c r="K252" s="778"/>
      <c r="L252" s="1101"/>
      <c r="M252" s="255" t="s">
        <v>1096</v>
      </c>
    </row>
    <row r="253" spans="1:13" s="251" customFormat="1" ht="33.75" customHeight="1" thickBot="1">
      <c r="A253" s="606">
        <f t="shared" ref="A253" si="15">A252+1</f>
        <v>215</v>
      </c>
      <c r="B253" s="1155"/>
      <c r="C253" s="311" t="s">
        <v>1656</v>
      </c>
      <c r="D253" s="774"/>
      <c r="E253" s="774" t="s">
        <v>502</v>
      </c>
      <c r="F253" s="774" t="s">
        <v>626</v>
      </c>
      <c r="G253" s="53">
        <v>413.65</v>
      </c>
      <c r="H253" s="56">
        <f>ROUND(G253*(1-VLOOKUP(M253,скидки!A:B,2,0)),2)</f>
        <v>413.65</v>
      </c>
      <c r="I253" s="774" t="s">
        <v>368</v>
      </c>
      <c r="J253" s="774" t="s">
        <v>1214</v>
      </c>
      <c r="K253" s="774"/>
      <c r="L253" s="1101"/>
      <c r="M253" s="255" t="s">
        <v>1096</v>
      </c>
    </row>
    <row r="254" spans="1:13" s="251" customFormat="1" ht="19.5" customHeight="1" thickBot="1">
      <c r="A254" s="958" t="s">
        <v>895</v>
      </c>
      <c r="B254" s="1120"/>
      <c r="C254" s="1120"/>
      <c r="D254" s="1120"/>
      <c r="E254" s="1120"/>
      <c r="F254" s="1120"/>
      <c r="G254" s="1120"/>
      <c r="H254" s="1120"/>
      <c r="I254" s="1120"/>
      <c r="J254" s="1120"/>
      <c r="K254" s="1120"/>
      <c r="L254" s="1121"/>
      <c r="M254" s="255" t="e">
        <v>#N/A</v>
      </c>
    </row>
    <row r="255" spans="1:13" s="251" customFormat="1" ht="27" customHeight="1">
      <c r="A255" s="161">
        <f>A253+1</f>
        <v>216</v>
      </c>
      <c r="B255" s="1154"/>
      <c r="C255" s="303" t="s">
        <v>1657</v>
      </c>
      <c r="D255" s="339"/>
      <c r="E255" s="775" t="s">
        <v>1141</v>
      </c>
      <c r="F255" s="775" t="s">
        <v>626</v>
      </c>
      <c r="G255" s="56">
        <v>419.4</v>
      </c>
      <c r="H255" s="56">
        <f>ROUND(G255*(1-VLOOKUP(M255,скидки!A:B,2,0)),2)</f>
        <v>419.4</v>
      </c>
      <c r="I255" s="775" t="s">
        <v>368</v>
      </c>
      <c r="J255" s="775" t="s">
        <v>1214</v>
      </c>
      <c r="K255" s="775"/>
      <c r="L255" s="994" t="s">
        <v>632</v>
      </c>
      <c r="M255" s="255" t="s">
        <v>1096</v>
      </c>
    </row>
    <row r="256" spans="1:13" s="251" customFormat="1" ht="27" customHeight="1">
      <c r="A256" s="161">
        <v>217</v>
      </c>
      <c r="B256" s="1154"/>
      <c r="C256" s="258" t="s">
        <v>1658</v>
      </c>
      <c r="D256" s="791"/>
      <c r="E256" s="775" t="s">
        <v>1141</v>
      </c>
      <c r="F256" s="775" t="s">
        <v>626</v>
      </c>
      <c r="G256" s="57">
        <v>357.08</v>
      </c>
      <c r="H256" s="56">
        <f>ROUND(G256*(1-VLOOKUP(M256,скидки!A:B,2,0)),2)</f>
        <v>357.08</v>
      </c>
      <c r="I256" s="775" t="s">
        <v>368</v>
      </c>
      <c r="J256" s="778" t="s">
        <v>1214</v>
      </c>
      <c r="K256" s="779"/>
      <c r="L256" s="994"/>
      <c r="M256" s="255" t="s">
        <v>1096</v>
      </c>
    </row>
    <row r="257" spans="1:13" s="251" customFormat="1" ht="25.5" customHeight="1">
      <c r="A257" s="161">
        <v>218</v>
      </c>
      <c r="B257" s="1154"/>
      <c r="C257" s="532" t="s">
        <v>1659</v>
      </c>
      <c r="D257" s="787"/>
      <c r="E257" s="779" t="s">
        <v>576</v>
      </c>
      <c r="F257" s="779" t="s">
        <v>626</v>
      </c>
      <c r="G257" s="644">
        <v>351.8</v>
      </c>
      <c r="H257" s="63">
        <f>ROUND(G257*(1-VLOOKUP(M257,скидки!A:B,2,0)),2)</f>
        <v>351.8</v>
      </c>
      <c r="I257" s="470" t="s">
        <v>368</v>
      </c>
      <c r="J257" s="781" t="s">
        <v>1214</v>
      </c>
      <c r="K257" s="779"/>
      <c r="L257" s="994"/>
      <c r="M257" s="255" t="s">
        <v>1096</v>
      </c>
    </row>
    <row r="258" spans="1:13" s="251" customFormat="1" ht="23.25" customHeight="1" thickBot="1">
      <c r="A258" s="606">
        <v>219</v>
      </c>
      <c r="B258" s="1154"/>
      <c r="C258" s="311" t="s">
        <v>1660</v>
      </c>
      <c r="D258" s="774"/>
      <c r="E258" s="774" t="s">
        <v>1137</v>
      </c>
      <c r="F258" s="774" t="s">
        <v>626</v>
      </c>
      <c r="G258" s="58">
        <v>3161.68</v>
      </c>
      <c r="H258" s="56">
        <f>ROUND(G258*(1-VLOOKUP(M258,скидки!A:B,2,0)),2)</f>
        <v>3161.68</v>
      </c>
      <c r="I258" s="774" t="s">
        <v>368</v>
      </c>
      <c r="J258" s="774" t="s">
        <v>1214</v>
      </c>
      <c r="K258" s="774"/>
      <c r="L258" s="1101"/>
      <c r="M258" s="255" t="s">
        <v>1096</v>
      </c>
    </row>
    <row r="259" spans="1:13" s="251" customFormat="1" ht="21" customHeight="1" thickBot="1">
      <c r="A259" s="958" t="s">
        <v>849</v>
      </c>
      <c r="B259" s="959"/>
      <c r="C259" s="959"/>
      <c r="D259" s="959"/>
      <c r="E259" s="959"/>
      <c r="F259" s="959"/>
      <c r="G259" s="959"/>
      <c r="H259" s="959"/>
      <c r="I259" s="959"/>
      <c r="J259" s="959"/>
      <c r="K259" s="959"/>
      <c r="L259" s="960"/>
      <c r="M259" s="255" t="e">
        <v>#N/A</v>
      </c>
    </row>
    <row r="260" spans="1:13" s="251" customFormat="1" ht="12.95" customHeight="1">
      <c r="A260" s="161">
        <v>220</v>
      </c>
      <c r="B260" s="1143"/>
      <c r="C260" s="616" t="s">
        <v>1661</v>
      </c>
      <c r="D260" s="470"/>
      <c r="E260" s="470" t="s">
        <v>1489</v>
      </c>
      <c r="F260" s="470" t="s">
        <v>626</v>
      </c>
      <c r="G260" s="63">
        <v>500.88</v>
      </c>
      <c r="H260" s="63">
        <f>ROUND(G260*(1-VLOOKUP(M260,скидки!A:B,2,0)),2)</f>
        <v>500.88</v>
      </c>
      <c r="I260" s="470" t="s">
        <v>368</v>
      </c>
      <c r="J260" s="470" t="s">
        <v>1214</v>
      </c>
      <c r="K260" s="365"/>
      <c r="L260" s="1145" t="s">
        <v>632</v>
      </c>
      <c r="M260" s="255" t="s">
        <v>1096</v>
      </c>
    </row>
    <row r="261" spans="1:13" s="251" customFormat="1" ht="12.95" customHeight="1">
      <c r="A261" s="477">
        <f t="shared" ref="A261:A276" si="16">A260+1</f>
        <v>221</v>
      </c>
      <c r="B261" s="1143"/>
      <c r="C261" s="771" t="s">
        <v>1721</v>
      </c>
      <c r="D261" s="470"/>
      <c r="E261" s="470" t="s">
        <v>502</v>
      </c>
      <c r="F261" s="470" t="s">
        <v>626</v>
      </c>
      <c r="G261" s="63">
        <v>486.15</v>
      </c>
      <c r="H261" s="63">
        <f>ROUND(G261*(1-VLOOKUP(M261,скидки!A:B,2,0)),2)</f>
        <v>486.15</v>
      </c>
      <c r="I261" s="470" t="s">
        <v>368</v>
      </c>
      <c r="J261" s="470" t="s">
        <v>1214</v>
      </c>
      <c r="K261" s="365"/>
      <c r="L261" s="1145"/>
      <c r="M261" s="255" t="s">
        <v>1096</v>
      </c>
    </row>
    <row r="262" spans="1:13" s="251" customFormat="1" ht="12.95" customHeight="1">
      <c r="A262" s="477">
        <f t="shared" si="16"/>
        <v>222</v>
      </c>
      <c r="B262" s="1143"/>
      <c r="C262" s="771" t="s">
        <v>1722</v>
      </c>
      <c r="D262" s="470"/>
      <c r="E262" s="470" t="s">
        <v>502</v>
      </c>
      <c r="F262" s="470" t="s">
        <v>626</v>
      </c>
      <c r="G262" s="63">
        <v>737.5</v>
      </c>
      <c r="H262" s="63">
        <f>ROUND(G262*(1-VLOOKUP(M262,скидки!A:B,2,0)),2)</f>
        <v>737.5</v>
      </c>
      <c r="I262" s="470" t="s">
        <v>368</v>
      </c>
      <c r="J262" s="470" t="s">
        <v>1214</v>
      </c>
      <c r="K262" s="365"/>
      <c r="L262" s="1145"/>
      <c r="M262" s="255" t="s">
        <v>1096</v>
      </c>
    </row>
    <row r="263" spans="1:13" s="251" customFormat="1" ht="12.95" customHeight="1">
      <c r="A263" s="477">
        <f t="shared" si="16"/>
        <v>223</v>
      </c>
      <c r="B263" s="1143"/>
      <c r="C263" s="771" t="s">
        <v>1723</v>
      </c>
      <c r="D263" s="470"/>
      <c r="E263" s="470" t="s">
        <v>502</v>
      </c>
      <c r="F263" s="470" t="s">
        <v>626</v>
      </c>
      <c r="G263" s="63">
        <v>532.48</v>
      </c>
      <c r="H263" s="63">
        <f>ROUND(G263*(1-VLOOKUP(M263,скидки!A:B,2,0)),2)</f>
        <v>532.48</v>
      </c>
      <c r="I263" s="470" t="s">
        <v>368</v>
      </c>
      <c r="J263" s="470" t="s">
        <v>1214</v>
      </c>
      <c r="K263" s="365"/>
      <c r="L263" s="1145"/>
      <c r="M263" s="255" t="s">
        <v>1096</v>
      </c>
    </row>
    <row r="264" spans="1:13" s="251" customFormat="1" ht="12.95" customHeight="1">
      <c r="A264" s="477">
        <f t="shared" si="16"/>
        <v>224</v>
      </c>
      <c r="B264" s="1142"/>
      <c r="C264" s="581" t="s">
        <v>1662</v>
      </c>
      <c r="D264" s="470"/>
      <c r="E264" s="470" t="s">
        <v>1232</v>
      </c>
      <c r="F264" s="470" t="s">
        <v>626</v>
      </c>
      <c r="G264" s="63">
        <v>672.93</v>
      </c>
      <c r="H264" s="63">
        <f>ROUND(G264*(1-VLOOKUP(M264,скидки!A:B,2,0)),2)</f>
        <v>672.93</v>
      </c>
      <c r="I264" s="470" t="s">
        <v>368</v>
      </c>
      <c r="J264" s="470" t="s">
        <v>1214</v>
      </c>
      <c r="K264" s="365"/>
      <c r="L264" s="995"/>
      <c r="M264" s="255" t="s">
        <v>1096</v>
      </c>
    </row>
    <row r="265" spans="1:13" s="251" customFormat="1" ht="12.95" customHeight="1">
      <c r="A265" s="477">
        <f t="shared" si="16"/>
        <v>225</v>
      </c>
      <c r="B265" s="1144"/>
      <c r="C265" s="581" t="s">
        <v>1663</v>
      </c>
      <c r="D265" s="470"/>
      <c r="E265" s="470" t="s">
        <v>1231</v>
      </c>
      <c r="F265" s="470" t="s">
        <v>626</v>
      </c>
      <c r="G265" s="63">
        <v>316.73</v>
      </c>
      <c r="H265" s="56">
        <f>ROUND(G265*(1-VLOOKUP(M265,скидки!A:B,2,0)),2)</f>
        <v>316.73</v>
      </c>
      <c r="I265" s="470" t="s">
        <v>368</v>
      </c>
      <c r="J265" s="470" t="s">
        <v>1215</v>
      </c>
      <c r="K265" s="365"/>
      <c r="L265" s="995"/>
      <c r="M265" s="255" t="s">
        <v>1096</v>
      </c>
    </row>
    <row r="266" spans="1:13" s="251" customFormat="1" ht="12.95" customHeight="1">
      <c r="A266" s="477">
        <f t="shared" si="16"/>
        <v>226</v>
      </c>
      <c r="B266" s="1142"/>
      <c r="C266" s="581" t="s">
        <v>1703</v>
      </c>
      <c r="D266" s="470"/>
      <c r="E266" s="470" t="s">
        <v>275</v>
      </c>
      <c r="F266" s="470" t="s">
        <v>626</v>
      </c>
      <c r="G266" s="63">
        <v>2940</v>
      </c>
      <c r="H266" s="56">
        <f>ROUND(G266*(1-VLOOKUP(M266,скидки!A:B,2,0)),2)</f>
        <v>2940</v>
      </c>
      <c r="I266" s="470" t="s">
        <v>368</v>
      </c>
      <c r="J266" s="470" t="s">
        <v>1214</v>
      </c>
      <c r="K266" s="365"/>
      <c r="L266" s="995"/>
      <c r="M266" s="255" t="s">
        <v>1096</v>
      </c>
    </row>
    <row r="267" spans="1:13" s="251" customFormat="1" ht="12.95" customHeight="1">
      <c r="A267" s="477">
        <f t="shared" si="16"/>
        <v>227</v>
      </c>
      <c r="B267" s="1142"/>
      <c r="C267" s="581" t="s">
        <v>1704</v>
      </c>
      <c r="D267" s="470"/>
      <c r="E267" s="470" t="s">
        <v>576</v>
      </c>
      <c r="F267" s="470" t="s">
        <v>626</v>
      </c>
      <c r="G267" s="63">
        <v>1570</v>
      </c>
      <c r="H267" s="56">
        <f>ROUND(G267*(1-VLOOKUP(M267,скидки!A:B,2,0)),2)</f>
        <v>1570</v>
      </c>
      <c r="I267" s="470" t="s">
        <v>368</v>
      </c>
      <c r="J267" s="470" t="s">
        <v>1214</v>
      </c>
      <c r="K267" s="365"/>
      <c r="L267" s="995"/>
      <c r="M267" s="255" t="s">
        <v>1096</v>
      </c>
    </row>
    <row r="268" spans="1:13" s="251" customFormat="1" ht="12.95" customHeight="1">
      <c r="A268" s="477">
        <f t="shared" si="16"/>
        <v>228</v>
      </c>
      <c r="B268" s="1142"/>
      <c r="C268" s="581" t="s">
        <v>1705</v>
      </c>
      <c r="D268" s="470"/>
      <c r="E268" s="470" t="s">
        <v>1234</v>
      </c>
      <c r="F268" s="470" t="s">
        <v>626</v>
      </c>
      <c r="G268" s="63">
        <v>3132.5</v>
      </c>
      <c r="H268" s="56">
        <f>ROUND(G268*(1-VLOOKUP(M268,скидки!A:B,2,0)),2)</f>
        <v>3132.5</v>
      </c>
      <c r="I268" s="470" t="s">
        <v>368</v>
      </c>
      <c r="J268" s="470" t="s">
        <v>1214</v>
      </c>
      <c r="K268" s="365"/>
      <c r="L268" s="995"/>
      <c r="M268" s="255" t="s">
        <v>1096</v>
      </c>
    </row>
    <row r="269" spans="1:13" s="251" customFormat="1" ht="23.25" customHeight="1">
      <c r="A269" s="477">
        <f t="shared" si="16"/>
        <v>229</v>
      </c>
      <c r="B269" s="777"/>
      <c r="C269" s="581" t="s">
        <v>1664</v>
      </c>
      <c r="D269" s="469"/>
      <c r="E269" s="469" t="s">
        <v>585</v>
      </c>
      <c r="F269" s="469" t="s">
        <v>626</v>
      </c>
      <c r="G269" s="62">
        <v>2900</v>
      </c>
      <c r="H269" s="62">
        <f>ROUND(G269*(1-VLOOKUP(M269,скидки!A:B,2,0)),2)</f>
        <v>2900</v>
      </c>
      <c r="I269" s="469" t="s">
        <v>368</v>
      </c>
      <c r="J269" s="469" t="s">
        <v>1214</v>
      </c>
      <c r="K269" s="103"/>
      <c r="L269" s="995"/>
      <c r="M269" s="255" t="s">
        <v>1096</v>
      </c>
    </row>
    <row r="270" spans="1:13" s="251" customFormat="1" ht="44.25" customHeight="1">
      <c r="A270" s="477">
        <f t="shared" si="16"/>
        <v>230</v>
      </c>
      <c r="B270" s="815"/>
      <c r="C270" s="258" t="s">
        <v>618</v>
      </c>
      <c r="D270" s="778"/>
      <c r="E270" s="778" t="s">
        <v>617</v>
      </c>
      <c r="F270" s="778" t="s">
        <v>626</v>
      </c>
      <c r="G270" s="57">
        <v>3031.13</v>
      </c>
      <c r="H270" s="57">
        <f>ROUND(G270*(1-VLOOKUP(M270,скидки!A:B,2,0)),2)</f>
        <v>3031.13</v>
      </c>
      <c r="I270" s="778" t="s">
        <v>368</v>
      </c>
      <c r="J270" s="778" t="s">
        <v>1215</v>
      </c>
      <c r="K270" s="31"/>
      <c r="L270" s="995"/>
      <c r="M270" s="255" t="s">
        <v>1096</v>
      </c>
    </row>
    <row r="271" spans="1:13" s="251" customFormat="1" ht="15" customHeight="1">
      <c r="A271" s="477">
        <f t="shared" si="16"/>
        <v>231</v>
      </c>
      <c r="B271" s="1014"/>
      <c r="C271" s="820" t="s">
        <v>1730</v>
      </c>
      <c r="D271" s="813"/>
      <c r="E271" s="813" t="s">
        <v>577</v>
      </c>
      <c r="F271" s="813" t="s">
        <v>626</v>
      </c>
      <c r="G271" s="62">
        <v>2845.8</v>
      </c>
      <c r="H271" s="62">
        <f>ROUND(G271*(1-VLOOKUP(M271,скидки!A:B,2,0)),2)</f>
        <v>2845.8</v>
      </c>
      <c r="I271" s="469" t="s">
        <v>368</v>
      </c>
      <c r="J271" s="469" t="s">
        <v>1214</v>
      </c>
      <c r="K271" s="731"/>
      <c r="L271" s="995"/>
      <c r="M271" s="255" t="s">
        <v>1096</v>
      </c>
    </row>
    <row r="272" spans="1:13" s="251" customFormat="1" ht="15" customHeight="1">
      <c r="A272" s="477">
        <f t="shared" si="16"/>
        <v>232</v>
      </c>
      <c r="B272" s="1015"/>
      <c r="C272" s="820" t="s">
        <v>1731</v>
      </c>
      <c r="D272" s="813"/>
      <c r="E272" s="813" t="s">
        <v>1232</v>
      </c>
      <c r="F272" s="813" t="s">
        <v>626</v>
      </c>
      <c r="G272" s="62">
        <v>1934.75</v>
      </c>
      <c r="H272" s="62">
        <f>ROUND(G272*(1-VLOOKUP(M272,скидки!A:B,2,0)),2)</f>
        <v>1934.75</v>
      </c>
      <c r="I272" s="469" t="s">
        <v>368</v>
      </c>
      <c r="J272" s="469" t="s">
        <v>1214</v>
      </c>
      <c r="K272" s="731"/>
      <c r="L272" s="995"/>
      <c r="M272" s="255" t="s">
        <v>1096</v>
      </c>
    </row>
    <row r="273" spans="1:13" s="251" customFormat="1" ht="15" customHeight="1">
      <c r="A273" s="477">
        <f t="shared" si="16"/>
        <v>233</v>
      </c>
      <c r="B273" s="1015"/>
      <c r="C273" s="820" t="s">
        <v>1732</v>
      </c>
      <c r="D273" s="813"/>
      <c r="E273" s="813" t="s">
        <v>1231</v>
      </c>
      <c r="F273" s="813" t="s">
        <v>626</v>
      </c>
      <c r="G273" s="62">
        <v>1589.63</v>
      </c>
      <c r="H273" s="62">
        <f>ROUND(G273*(1-VLOOKUP(M273,скидки!A:B,2,0)),2)</f>
        <v>1589.63</v>
      </c>
      <c r="I273" s="469" t="s">
        <v>368</v>
      </c>
      <c r="J273" s="469" t="s">
        <v>1214</v>
      </c>
      <c r="K273" s="731"/>
      <c r="L273" s="995"/>
      <c r="M273" s="255" t="s">
        <v>1096</v>
      </c>
    </row>
    <row r="274" spans="1:13" s="251" customFormat="1" ht="15" customHeight="1">
      <c r="A274" s="477">
        <f t="shared" si="16"/>
        <v>234</v>
      </c>
      <c r="B274" s="1013"/>
      <c r="C274" s="820" t="s">
        <v>1733</v>
      </c>
      <c r="D274" s="813"/>
      <c r="E274" s="813" t="s">
        <v>1210</v>
      </c>
      <c r="F274" s="813" t="s">
        <v>626</v>
      </c>
      <c r="G274" s="62">
        <v>1867.4</v>
      </c>
      <c r="H274" s="62">
        <f>ROUND(G274*(1-VLOOKUP(M274,скидки!A:B,2,0)),2)</f>
        <v>1867.4</v>
      </c>
      <c r="I274" s="469" t="s">
        <v>368</v>
      </c>
      <c r="J274" s="469" t="s">
        <v>1214</v>
      </c>
      <c r="K274" s="731"/>
      <c r="L274" s="995"/>
      <c r="M274" s="255" t="s">
        <v>1096</v>
      </c>
    </row>
    <row r="275" spans="1:13" s="251" customFormat="1" ht="15.75" customHeight="1">
      <c r="A275" s="477">
        <f t="shared" si="16"/>
        <v>235</v>
      </c>
      <c r="B275" s="1018"/>
      <c r="C275" s="258" t="s">
        <v>1665</v>
      </c>
      <c r="D275" s="778"/>
      <c r="E275" s="778" t="s">
        <v>573</v>
      </c>
      <c r="F275" s="778" t="s">
        <v>626</v>
      </c>
      <c r="G275" s="57">
        <v>676.45</v>
      </c>
      <c r="H275" s="57">
        <f>ROUND(G275*(1-VLOOKUP(M275,скидки!A:B,2,0)),2)</f>
        <v>676.45</v>
      </c>
      <c r="I275" s="778" t="s">
        <v>368</v>
      </c>
      <c r="J275" s="778" t="s">
        <v>1214</v>
      </c>
      <c r="K275" s="731"/>
      <c r="L275" s="995"/>
      <c r="M275" s="255" t="s">
        <v>1096</v>
      </c>
    </row>
    <row r="276" spans="1:13" s="251" customFormat="1" ht="17.25" customHeight="1" thickBot="1">
      <c r="A276" s="477">
        <f t="shared" si="16"/>
        <v>236</v>
      </c>
      <c r="B276" s="1014"/>
      <c r="C276" s="311" t="s">
        <v>1666</v>
      </c>
      <c r="D276" s="774"/>
      <c r="E276" s="774" t="s">
        <v>1482</v>
      </c>
      <c r="F276" s="774" t="s">
        <v>626</v>
      </c>
      <c r="G276" s="64">
        <v>639.5</v>
      </c>
      <c r="H276" s="64">
        <f>ROUND(G276*(1-VLOOKUP(M276,скидки!A:B,2,0)),2)</f>
        <v>639.5</v>
      </c>
      <c r="I276" s="780" t="s">
        <v>368</v>
      </c>
      <c r="J276" s="780" t="s">
        <v>1214</v>
      </c>
      <c r="K276" s="59"/>
      <c r="L276" s="1146"/>
      <c r="M276" s="255" t="s">
        <v>1096</v>
      </c>
    </row>
    <row r="277" spans="1:13" ht="20.25" customHeight="1" thickBot="1">
      <c r="A277" s="1148" t="s">
        <v>631</v>
      </c>
      <c r="B277" s="1149"/>
      <c r="C277" s="1149"/>
      <c r="D277" s="1149"/>
      <c r="E277" s="1149"/>
      <c r="F277" s="1149"/>
      <c r="G277" s="1149"/>
      <c r="H277" s="1149"/>
      <c r="I277" s="1149"/>
      <c r="J277" s="1149"/>
      <c r="K277" s="1149"/>
      <c r="L277" s="1150"/>
      <c r="M277" s="255" t="e">
        <v>#N/A</v>
      </c>
    </row>
    <row r="278" spans="1:13" ht="12.95" customHeight="1">
      <c r="A278" s="611">
        <f>A276+1</f>
        <v>237</v>
      </c>
      <c r="B278" s="1098"/>
      <c r="C278" s="676" t="s">
        <v>1667</v>
      </c>
      <c r="D278" s="709"/>
      <c r="E278" s="709" t="s">
        <v>577</v>
      </c>
      <c r="F278" s="298" t="s">
        <v>626</v>
      </c>
      <c r="G278" s="297">
        <v>209.8</v>
      </c>
      <c r="H278" s="297">
        <f>ROUND(G278*(1-VLOOKUP(M278,скидки!A:B,2,0)),2)</f>
        <v>209.8</v>
      </c>
      <c r="I278" s="298" t="s">
        <v>368</v>
      </c>
      <c r="J278" s="298" t="s">
        <v>1214</v>
      </c>
      <c r="K278" s="298"/>
      <c r="L278" s="1136" t="s">
        <v>632</v>
      </c>
      <c r="M278" s="255" t="s">
        <v>1096</v>
      </c>
    </row>
    <row r="279" spans="1:13" ht="12.95" customHeight="1">
      <c r="A279" s="612">
        <f>A278+1</f>
        <v>238</v>
      </c>
      <c r="B279" s="1017"/>
      <c r="C279" s="256" t="s">
        <v>636</v>
      </c>
      <c r="D279" s="778"/>
      <c r="E279" s="778" t="s">
        <v>577</v>
      </c>
      <c r="F279" s="10" t="s">
        <v>626</v>
      </c>
      <c r="G279" s="133">
        <v>329.8</v>
      </c>
      <c r="H279" s="133">
        <f>ROUND(G279*(1-VLOOKUP(M279,скидки!A:B,2,0)),2)</f>
        <v>329.8</v>
      </c>
      <c r="I279" s="10" t="s">
        <v>368</v>
      </c>
      <c r="J279" s="10" t="s">
        <v>1213</v>
      </c>
      <c r="K279" s="10"/>
      <c r="L279" s="1137"/>
      <c r="M279" s="255" t="s">
        <v>1096</v>
      </c>
    </row>
    <row r="280" spans="1:13" s="537" customFormat="1" ht="12.95" customHeight="1">
      <c r="A280" s="612">
        <f>A279+1</f>
        <v>239</v>
      </c>
      <c r="B280" s="1017"/>
      <c r="C280" s="256" t="s">
        <v>1668</v>
      </c>
      <c r="D280" s="778"/>
      <c r="E280" s="469" t="s">
        <v>576</v>
      </c>
      <c r="F280" s="498" t="s">
        <v>626</v>
      </c>
      <c r="G280" s="497">
        <v>587.5</v>
      </c>
      <c r="H280" s="497">
        <f>ROUND(G280*(1-VLOOKUP(M280,скидки!A:B,2,0)),2)</f>
        <v>587.5</v>
      </c>
      <c r="I280" s="498" t="s">
        <v>368</v>
      </c>
      <c r="J280" s="498" t="s">
        <v>1214</v>
      </c>
      <c r="K280" s="10"/>
      <c r="L280" s="1137"/>
      <c r="M280" s="255" t="s">
        <v>1096</v>
      </c>
    </row>
    <row r="281" spans="1:13" ht="12.95" customHeight="1">
      <c r="A281" s="612">
        <f t="shared" ref="A281:A283" si="17">A280+1</f>
        <v>240</v>
      </c>
      <c r="B281" s="1017"/>
      <c r="C281" s="256" t="s">
        <v>637</v>
      </c>
      <c r="D281" s="778"/>
      <c r="E281" s="778" t="s">
        <v>577</v>
      </c>
      <c r="F281" s="10" t="s">
        <v>626</v>
      </c>
      <c r="G281" s="133">
        <v>406.23</v>
      </c>
      <c r="H281" s="133">
        <f>ROUND(G281*(1-VLOOKUP(M281,скидки!A:B,2,0)),2)</f>
        <v>406.23</v>
      </c>
      <c r="I281" s="10" t="s">
        <v>368</v>
      </c>
      <c r="J281" s="10" t="s">
        <v>1213</v>
      </c>
      <c r="K281" s="10"/>
      <c r="L281" s="1137"/>
      <c r="M281" s="255" t="s">
        <v>1096</v>
      </c>
    </row>
    <row r="282" spans="1:13" ht="12.95" customHeight="1">
      <c r="A282" s="612">
        <f t="shared" si="17"/>
        <v>241</v>
      </c>
      <c r="B282" s="1017"/>
      <c r="C282" s="256" t="s">
        <v>586</v>
      </c>
      <c r="D282" s="778"/>
      <c r="E282" s="778" t="s">
        <v>577</v>
      </c>
      <c r="F282" s="10" t="s">
        <v>626</v>
      </c>
      <c r="G282" s="133">
        <v>470.45</v>
      </c>
      <c r="H282" s="133">
        <f>ROUND(G282*(1-VLOOKUP(M282,скидки!A:B,2,0)),2)</f>
        <v>470.45</v>
      </c>
      <c r="I282" s="10" t="s">
        <v>368</v>
      </c>
      <c r="J282" s="10" t="s">
        <v>1213</v>
      </c>
      <c r="K282" s="10"/>
      <c r="L282" s="1137"/>
      <c r="M282" s="255" t="s">
        <v>1096</v>
      </c>
    </row>
    <row r="283" spans="1:13" ht="12.95" customHeight="1">
      <c r="A283" s="612">
        <f t="shared" si="17"/>
        <v>242</v>
      </c>
      <c r="B283" s="1017"/>
      <c r="C283" s="256" t="s">
        <v>638</v>
      </c>
      <c r="D283" s="778"/>
      <c r="E283" s="778" t="s">
        <v>577</v>
      </c>
      <c r="F283" s="10" t="s">
        <v>626</v>
      </c>
      <c r="G283" s="133">
        <v>516.53</v>
      </c>
      <c r="H283" s="133">
        <f>ROUND(G283*(1-VLOOKUP(M283,скидки!A:B,2,0)),2)</f>
        <v>516.53</v>
      </c>
      <c r="I283" s="10" t="s">
        <v>368</v>
      </c>
      <c r="J283" s="10" t="s">
        <v>1213</v>
      </c>
      <c r="K283" s="10"/>
      <c r="L283" s="1137"/>
      <c r="M283" s="255" t="s">
        <v>1096</v>
      </c>
    </row>
    <row r="284" spans="1:13" ht="12.95" customHeight="1">
      <c r="A284" s="612">
        <f t="shared" ref="A284:A288" si="18">A283+1</f>
        <v>243</v>
      </c>
      <c r="B284" s="1017"/>
      <c r="C284" s="256" t="s">
        <v>639</v>
      </c>
      <c r="D284" s="778"/>
      <c r="E284" s="778" t="s">
        <v>577</v>
      </c>
      <c r="F284" s="10" t="s">
        <v>626</v>
      </c>
      <c r="G284" s="133">
        <v>623.02</v>
      </c>
      <c r="H284" s="133">
        <f>ROUND(G284*(1-VLOOKUP(M284,скидки!A:B,2,0)),2)</f>
        <v>623.02</v>
      </c>
      <c r="I284" s="10" t="s">
        <v>368</v>
      </c>
      <c r="J284" s="10" t="s">
        <v>1213</v>
      </c>
      <c r="K284" s="10"/>
      <c r="L284" s="1137"/>
      <c r="M284" s="255" t="s">
        <v>1096</v>
      </c>
    </row>
    <row r="285" spans="1:13" s="537" customFormat="1" ht="12.95" customHeight="1">
      <c r="A285" s="612">
        <f t="shared" si="18"/>
        <v>244</v>
      </c>
      <c r="B285" s="1017"/>
      <c r="C285" s="256" t="s">
        <v>1710</v>
      </c>
      <c r="D285" s="778"/>
      <c r="E285" s="778" t="s">
        <v>1232</v>
      </c>
      <c r="F285" s="10" t="s">
        <v>626</v>
      </c>
      <c r="G285" s="133">
        <v>325.61</v>
      </c>
      <c r="H285" s="133">
        <f>ROUND(G285*(1-VLOOKUP(M285,скидки!A:B,2,0)),2)</f>
        <v>325.61</v>
      </c>
      <c r="I285" s="10" t="s">
        <v>368</v>
      </c>
      <c r="J285" s="10" t="s">
        <v>1214</v>
      </c>
      <c r="K285" s="10"/>
      <c r="L285" s="1137"/>
      <c r="M285" s="255" t="s">
        <v>1096</v>
      </c>
    </row>
    <row r="286" spans="1:13" ht="12.95" customHeight="1">
      <c r="A286" s="612">
        <f t="shared" si="18"/>
        <v>245</v>
      </c>
      <c r="B286" s="1017"/>
      <c r="C286" s="256" t="s">
        <v>640</v>
      </c>
      <c r="D286" s="778"/>
      <c r="E286" s="778" t="s">
        <v>577</v>
      </c>
      <c r="F286" s="10" t="s">
        <v>626</v>
      </c>
      <c r="G286" s="133">
        <v>748.21</v>
      </c>
      <c r="H286" s="133">
        <f>ROUND(G286*(1-VLOOKUP(M286,скидки!A:B,2,0)),2)</f>
        <v>748.21</v>
      </c>
      <c r="I286" s="10" t="s">
        <v>368</v>
      </c>
      <c r="J286" s="10" t="s">
        <v>1213</v>
      </c>
      <c r="K286" s="10"/>
      <c r="L286" s="1137"/>
      <c r="M286" s="255" t="s">
        <v>1096</v>
      </c>
    </row>
    <row r="287" spans="1:13" ht="12.95" customHeight="1">
      <c r="A287" s="612">
        <f t="shared" si="18"/>
        <v>246</v>
      </c>
      <c r="B287" s="1017"/>
      <c r="C287" s="256" t="s">
        <v>641</v>
      </c>
      <c r="D287" s="778"/>
      <c r="E287" s="778" t="s">
        <v>577</v>
      </c>
      <c r="F287" s="10" t="s">
        <v>626</v>
      </c>
      <c r="G287" s="133">
        <v>799.9</v>
      </c>
      <c r="H287" s="133">
        <f>ROUND(G287*(1-VLOOKUP(M287,скидки!A:B,2,0)),2)</f>
        <v>799.9</v>
      </c>
      <c r="I287" s="10" t="s">
        <v>368</v>
      </c>
      <c r="J287" s="10" t="s">
        <v>1213</v>
      </c>
      <c r="K287" s="10"/>
      <c r="L287" s="1137"/>
      <c r="M287" s="255" t="s">
        <v>1096</v>
      </c>
    </row>
    <row r="288" spans="1:13" s="537" customFormat="1" ht="12.95" customHeight="1" thickBot="1">
      <c r="A288" s="301">
        <f t="shared" si="18"/>
        <v>247</v>
      </c>
      <c r="B288" s="1139"/>
      <c r="C288" s="798" t="s">
        <v>1669</v>
      </c>
      <c r="D288" s="610"/>
      <c r="E288" s="610" t="s">
        <v>577</v>
      </c>
      <c r="F288" s="293" t="s">
        <v>626</v>
      </c>
      <c r="G288" s="292">
        <v>1284.8</v>
      </c>
      <c r="H288" s="292">
        <f>ROUND(G288*(1-VLOOKUP(M288,скидки!A:B,2,0)),2)</f>
        <v>1284.8</v>
      </c>
      <c r="I288" s="293" t="s">
        <v>368</v>
      </c>
      <c r="J288" s="293" t="s">
        <v>1214</v>
      </c>
      <c r="K288" s="293"/>
      <c r="L288" s="1138"/>
      <c r="M288" s="255" t="s">
        <v>1096</v>
      </c>
    </row>
    <row r="289" spans="1:13" ht="23.25" customHeight="1">
      <c r="A289" s="1141" t="s">
        <v>189</v>
      </c>
      <c r="B289" s="1141"/>
      <c r="C289" s="1141"/>
      <c r="D289" s="1141"/>
      <c r="E289" s="1141"/>
      <c r="F289" s="1141"/>
      <c r="G289" s="1141"/>
      <c r="H289" s="1141"/>
      <c r="I289" s="1141"/>
      <c r="J289" s="1141"/>
      <c r="K289" s="1141"/>
      <c r="L289" s="1141"/>
    </row>
    <row r="290" spans="1:13" ht="12.95" customHeight="1">
      <c r="A290" s="198"/>
      <c r="B290" s="200"/>
      <c r="C290" s="199"/>
      <c r="D290" s="200"/>
      <c r="E290" s="200"/>
      <c r="F290" s="201"/>
      <c r="G290" s="202"/>
      <c r="H290" s="202"/>
      <c r="I290" s="201"/>
      <c r="J290" s="201"/>
      <c r="K290" s="201"/>
      <c r="L290" s="262"/>
      <c r="M290" s="613"/>
    </row>
    <row r="291" spans="1:13" ht="12.95" customHeight="1">
      <c r="A291" s="1135"/>
      <c r="B291" s="1135"/>
      <c r="C291" s="1135"/>
      <c r="D291" s="1135"/>
      <c r="E291" s="1135"/>
      <c r="F291" s="1135"/>
      <c r="G291" s="1135"/>
      <c r="H291" s="1135"/>
      <c r="I291" s="1135"/>
      <c r="J291" s="635"/>
      <c r="K291" s="635"/>
      <c r="L291" s="262"/>
      <c r="M291" s="613"/>
    </row>
    <row r="292" spans="1:13" ht="12.95" customHeight="1">
      <c r="A292" s="1135"/>
      <c r="B292" s="1135"/>
      <c r="C292" s="1135"/>
      <c r="D292" s="1135"/>
      <c r="E292" s="1135"/>
      <c r="F292" s="1135"/>
      <c r="G292" s="1135"/>
      <c r="H292" s="1135"/>
      <c r="I292" s="1135"/>
      <c r="J292" s="635"/>
      <c r="K292" s="635"/>
      <c r="L292" s="262"/>
      <c r="M292" s="613"/>
    </row>
    <row r="293" spans="1:13" ht="12.95" customHeight="1">
      <c r="A293" s="1135"/>
      <c r="B293" s="1135"/>
      <c r="C293" s="1135"/>
      <c r="D293" s="1135"/>
      <c r="E293" s="1135"/>
      <c r="F293" s="1135"/>
      <c r="G293" s="1135"/>
      <c r="H293" s="1135"/>
      <c r="I293" s="1135"/>
      <c r="J293" s="635"/>
      <c r="K293" s="635"/>
      <c r="L293" s="262"/>
      <c r="M293" s="613"/>
    </row>
    <row r="294" spans="1:13" ht="12.95" customHeight="1">
      <c r="A294" s="1135"/>
      <c r="B294" s="1135"/>
      <c r="C294" s="1135"/>
      <c r="D294" s="1135"/>
      <c r="E294" s="1135"/>
      <c r="F294" s="1135"/>
      <c r="G294" s="1135"/>
      <c r="H294" s="1135"/>
      <c r="I294" s="1135"/>
      <c r="J294" s="635"/>
      <c r="K294" s="635"/>
      <c r="L294" s="262"/>
      <c r="M294" s="613"/>
    </row>
    <row r="295" spans="1:13" ht="12.95" customHeight="1">
      <c r="A295" s="203"/>
      <c r="B295" s="260"/>
      <c r="C295" s="204"/>
      <c r="D295" s="260"/>
      <c r="E295" s="260"/>
      <c r="F295" s="205"/>
      <c r="G295" s="206"/>
      <c r="H295" s="206"/>
      <c r="I295" s="205"/>
      <c r="J295" s="205"/>
      <c r="K295" s="205"/>
      <c r="L295" s="259"/>
    </row>
    <row r="296" spans="1:13" ht="12.95" customHeight="1">
      <c r="A296" s="203"/>
      <c r="B296" s="260"/>
      <c r="C296" s="204"/>
      <c r="D296" s="260"/>
      <c r="E296" s="260"/>
      <c r="F296" s="205"/>
      <c r="G296" s="206"/>
      <c r="H296" s="206"/>
      <c r="I296" s="205"/>
      <c r="J296" s="205"/>
      <c r="K296" s="205"/>
      <c r="L296" s="259"/>
    </row>
    <row r="297" spans="1:13" ht="12.95" customHeight="1">
      <c r="A297" s="203"/>
      <c r="B297" s="260"/>
      <c r="C297" s="204"/>
      <c r="D297" s="260"/>
      <c r="E297" s="260"/>
      <c r="F297" s="205"/>
      <c r="G297" s="206"/>
      <c r="H297" s="206"/>
      <c r="I297" s="205"/>
      <c r="J297" s="205"/>
      <c r="K297" s="205"/>
      <c r="L297" s="259"/>
    </row>
    <row r="298" spans="1:13" ht="12.95" customHeight="1">
      <c r="A298" s="203"/>
      <c r="B298" s="260"/>
      <c r="C298" s="204"/>
      <c r="D298" s="260"/>
      <c r="E298" s="260"/>
      <c r="F298" s="205"/>
      <c r="G298" s="206"/>
      <c r="H298" s="206"/>
      <c r="I298" s="205"/>
      <c r="J298" s="205"/>
      <c r="K298" s="205"/>
      <c r="L298" s="259"/>
    </row>
    <row r="299" spans="1:13" ht="12.95" customHeight="1">
      <c r="A299" s="203"/>
      <c r="B299" s="260"/>
      <c r="C299" s="204"/>
      <c r="D299" s="260"/>
      <c r="E299" s="260"/>
      <c r="F299" s="205"/>
      <c r="G299" s="206"/>
      <c r="H299" s="206"/>
      <c r="I299" s="205"/>
      <c r="J299" s="205"/>
      <c r="K299" s="205"/>
      <c r="L299" s="259"/>
    </row>
    <row r="300" spans="1:13" ht="12.95" customHeight="1">
      <c r="A300" s="203"/>
      <c r="B300" s="260"/>
      <c r="C300" s="204"/>
      <c r="D300" s="260"/>
      <c r="E300" s="260"/>
      <c r="F300" s="205"/>
      <c r="G300" s="206"/>
      <c r="H300" s="206"/>
      <c r="I300" s="205"/>
      <c r="J300" s="205"/>
      <c r="K300" s="205"/>
      <c r="L300" s="259"/>
    </row>
    <row r="301" spans="1:13" ht="12.95" customHeight="1">
      <c r="A301" s="203"/>
      <c r="B301" s="260"/>
      <c r="C301" s="204"/>
      <c r="D301" s="260"/>
      <c r="E301" s="260"/>
      <c r="F301" s="205"/>
      <c r="G301" s="206"/>
      <c r="H301" s="206"/>
      <c r="I301" s="205"/>
      <c r="J301" s="205"/>
      <c r="K301" s="205"/>
      <c r="L301" s="259"/>
    </row>
    <row r="302" spans="1:13" ht="12.95" customHeight="1">
      <c r="A302" s="203"/>
      <c r="B302" s="260"/>
      <c r="C302" s="204"/>
      <c r="D302" s="260"/>
      <c r="E302" s="260"/>
      <c r="F302" s="205"/>
      <c r="G302" s="206"/>
      <c r="H302" s="206"/>
      <c r="I302" s="205"/>
      <c r="J302" s="205"/>
      <c r="K302" s="205"/>
      <c r="L302" s="259"/>
    </row>
    <row r="303" spans="1:13" ht="12.95" customHeight="1">
      <c r="A303" s="203"/>
      <c r="B303" s="260"/>
      <c r="C303" s="204"/>
      <c r="D303" s="260"/>
      <c r="E303" s="260"/>
      <c r="F303" s="205"/>
      <c r="G303" s="206"/>
      <c r="H303" s="206"/>
      <c r="I303" s="205"/>
      <c r="J303" s="205"/>
      <c r="K303" s="205"/>
      <c r="L303" s="259"/>
    </row>
    <row r="304" spans="1:13" ht="12.95" customHeight="1">
      <c r="A304" s="203"/>
      <c r="B304" s="260"/>
      <c r="C304" s="204"/>
      <c r="D304" s="260"/>
      <c r="E304" s="260"/>
      <c r="F304" s="205"/>
      <c r="G304" s="206"/>
      <c r="H304" s="206"/>
      <c r="I304" s="205"/>
      <c r="J304" s="205"/>
      <c r="K304" s="205"/>
      <c r="L304" s="259"/>
    </row>
    <row r="305" spans="1:12" ht="12.95" customHeight="1">
      <c r="A305" s="203"/>
      <c r="B305" s="260"/>
      <c r="C305" s="204"/>
      <c r="D305" s="260"/>
      <c r="E305" s="260"/>
      <c r="F305" s="205"/>
      <c r="G305" s="206"/>
      <c r="H305" s="206"/>
      <c r="I305" s="205"/>
      <c r="J305" s="205"/>
      <c r="K305" s="205"/>
      <c r="L305" s="259"/>
    </row>
    <row r="306" spans="1:12" ht="12.95" customHeight="1">
      <c r="A306" s="1140"/>
      <c r="B306" s="1140"/>
      <c r="C306" s="1140"/>
      <c r="D306" s="1140"/>
      <c r="E306" s="1140"/>
      <c r="F306" s="1140"/>
      <c r="G306" s="1140"/>
      <c r="H306" s="1140"/>
      <c r="I306" s="1140"/>
      <c r="J306" s="411"/>
      <c r="K306" s="629"/>
      <c r="L306" s="259"/>
    </row>
    <row r="307" spans="1:12" ht="12.95" customHeight="1">
      <c r="A307" s="1135"/>
      <c r="B307" s="1135"/>
      <c r="C307" s="1135"/>
      <c r="D307" s="1135"/>
      <c r="E307" s="1135"/>
      <c r="F307" s="1135"/>
      <c r="G307" s="1135"/>
      <c r="H307" s="1135"/>
      <c r="I307" s="1135"/>
      <c r="J307" s="408"/>
      <c r="K307" s="627"/>
      <c r="L307" s="259"/>
    </row>
    <row r="308" spans="1:12" ht="12.95" customHeight="1">
      <c r="A308" s="203"/>
      <c r="B308" s="260"/>
      <c r="C308" s="204"/>
      <c r="D308" s="260"/>
      <c r="E308" s="260"/>
      <c r="F308" s="205"/>
      <c r="G308" s="206"/>
      <c r="H308" s="206"/>
      <c r="I308" s="205"/>
      <c r="J308" s="205"/>
      <c r="K308" s="205"/>
      <c r="L308" s="259"/>
    </row>
    <row r="309" spans="1:12" ht="12.95" customHeight="1">
      <c r="A309" s="203"/>
      <c r="B309" s="260"/>
      <c r="C309" s="204"/>
      <c r="D309" s="260"/>
      <c r="E309" s="260"/>
      <c r="F309" s="205"/>
      <c r="G309" s="206"/>
      <c r="H309" s="206"/>
      <c r="I309" s="205"/>
      <c r="J309" s="205"/>
      <c r="K309" s="205"/>
      <c r="L309" s="259"/>
    </row>
    <row r="310" spans="1:12" ht="12.95" customHeight="1">
      <c r="A310" s="203"/>
      <c r="B310" s="260"/>
      <c r="C310" s="204"/>
      <c r="D310" s="260"/>
      <c r="E310" s="260"/>
      <c r="F310" s="205"/>
      <c r="G310" s="206"/>
      <c r="H310" s="206"/>
      <c r="I310" s="205"/>
      <c r="J310" s="205"/>
      <c r="K310" s="205"/>
      <c r="L310" s="259"/>
    </row>
    <row r="311" spans="1:12" ht="12.95" customHeight="1">
      <c r="A311" s="203"/>
      <c r="B311" s="260"/>
      <c r="C311" s="204"/>
      <c r="D311" s="260"/>
      <c r="E311" s="260"/>
      <c r="F311" s="205"/>
      <c r="G311" s="206"/>
      <c r="H311" s="206"/>
      <c r="I311" s="205"/>
      <c r="J311" s="205"/>
      <c r="K311" s="205"/>
      <c r="L311" s="259"/>
    </row>
    <row r="312" spans="1:12" ht="12.95" customHeight="1">
      <c r="A312" s="203"/>
      <c r="B312" s="260"/>
      <c r="C312" s="204"/>
      <c r="D312" s="260"/>
      <c r="E312" s="260"/>
      <c r="F312" s="205"/>
      <c r="G312" s="206"/>
      <c r="H312" s="206"/>
      <c r="I312" s="205"/>
      <c r="J312" s="205"/>
      <c r="K312" s="205"/>
      <c r="L312" s="259"/>
    </row>
    <row r="313" spans="1:12" ht="12.95" customHeight="1">
      <c r="A313" s="203"/>
      <c r="B313" s="260"/>
      <c r="C313" s="204"/>
      <c r="D313" s="260"/>
      <c r="E313" s="260"/>
      <c r="F313" s="205"/>
      <c r="G313" s="206"/>
      <c r="H313" s="206"/>
      <c r="I313" s="205"/>
      <c r="J313" s="205"/>
      <c r="K313" s="205"/>
      <c r="L313" s="259"/>
    </row>
    <row r="314" spans="1:12" ht="12.95" customHeight="1">
      <c r="A314" s="203"/>
      <c r="B314" s="260"/>
      <c r="C314" s="204"/>
      <c r="D314" s="260"/>
      <c r="E314" s="260"/>
      <c r="F314" s="205"/>
      <c r="G314" s="206"/>
      <c r="H314" s="206"/>
      <c r="I314" s="205"/>
      <c r="J314" s="205"/>
      <c r="K314" s="205"/>
      <c r="L314" s="259"/>
    </row>
    <row r="315" spans="1:12" ht="12.95" customHeight="1">
      <c r="A315" s="203"/>
      <c r="B315" s="260"/>
      <c r="C315" s="204"/>
      <c r="D315" s="260"/>
      <c r="E315" s="260"/>
      <c r="F315" s="205"/>
      <c r="G315" s="206"/>
      <c r="H315" s="206"/>
      <c r="I315" s="205"/>
      <c r="J315" s="205"/>
      <c r="K315" s="205"/>
      <c r="L315" s="259"/>
    </row>
    <row r="316" spans="1:12" ht="12.95" customHeight="1">
      <c r="A316" s="203"/>
      <c r="B316" s="260"/>
      <c r="C316" s="204"/>
      <c r="D316" s="260"/>
      <c r="E316" s="260"/>
      <c r="F316" s="205"/>
      <c r="G316" s="206"/>
      <c r="H316" s="206"/>
      <c r="I316" s="205"/>
      <c r="J316" s="205"/>
      <c r="K316" s="205"/>
      <c r="L316" s="259"/>
    </row>
    <row r="317" spans="1:12" ht="12.95" customHeight="1">
      <c r="A317" s="1135"/>
      <c r="B317" s="1135"/>
      <c r="C317" s="1135"/>
      <c r="D317" s="1135"/>
      <c r="E317" s="1135"/>
      <c r="F317" s="1135"/>
      <c r="G317" s="1135"/>
      <c r="H317" s="1135"/>
      <c r="I317" s="1135"/>
      <c r="J317" s="408"/>
      <c r="K317" s="627"/>
      <c r="L317" s="259"/>
    </row>
    <row r="318" spans="1:12" ht="12.95" customHeight="1">
      <c r="A318" s="261"/>
      <c r="B318" s="335"/>
      <c r="C318" s="262"/>
      <c r="D318" s="261"/>
      <c r="E318" s="261"/>
      <c r="F318" s="207"/>
      <c r="G318" s="263"/>
      <c r="H318" s="263"/>
      <c r="I318" s="207"/>
      <c r="J318" s="207"/>
      <c r="K318" s="207"/>
      <c r="L318" s="259"/>
    </row>
    <row r="319" spans="1:12" ht="12.95" customHeight="1">
      <c r="A319" s="261"/>
      <c r="B319" s="335"/>
      <c r="C319" s="262"/>
      <c r="D319" s="264"/>
      <c r="E319" s="264"/>
      <c r="F319" s="207"/>
      <c r="G319" s="263"/>
      <c r="H319" s="263"/>
      <c r="I319" s="207"/>
      <c r="J319" s="207"/>
      <c r="K319" s="207"/>
      <c r="L319" s="259"/>
    </row>
    <row r="320" spans="1:12" ht="12.95" customHeight="1">
      <c r="A320" s="261"/>
      <c r="B320" s="335"/>
      <c r="C320" s="262"/>
      <c r="D320" s="264"/>
      <c r="E320" s="264"/>
      <c r="F320" s="207"/>
      <c r="G320" s="263"/>
      <c r="H320" s="263"/>
      <c r="I320" s="207"/>
      <c r="J320" s="207"/>
      <c r="K320" s="207"/>
      <c r="L320" s="259"/>
    </row>
    <row r="321" spans="1:12" ht="12.95" customHeight="1">
      <c r="A321" s="261"/>
      <c r="B321" s="335"/>
      <c r="C321" s="262"/>
      <c r="D321" s="261"/>
      <c r="E321" s="261"/>
      <c r="F321" s="207"/>
      <c r="G321" s="263"/>
      <c r="H321" s="263"/>
      <c r="I321" s="207"/>
      <c r="J321" s="207"/>
      <c r="K321" s="207"/>
      <c r="L321" s="259"/>
    </row>
    <row r="322" spans="1:12" ht="12.95" customHeight="1">
      <c r="A322" s="261"/>
      <c r="B322" s="335"/>
      <c r="C322" s="262"/>
      <c r="D322" s="264"/>
      <c r="E322" s="264"/>
      <c r="F322" s="207"/>
      <c r="G322" s="263"/>
      <c r="H322" s="263"/>
      <c r="I322" s="207"/>
      <c r="J322" s="207"/>
      <c r="K322" s="207"/>
      <c r="L322" s="259"/>
    </row>
    <row r="323" spans="1:12" ht="12.95" customHeight="1">
      <c r="A323" s="261"/>
      <c r="B323" s="335"/>
      <c r="C323" s="262"/>
      <c r="D323" s="261"/>
      <c r="E323" s="261"/>
      <c r="F323" s="207"/>
      <c r="G323" s="263"/>
      <c r="H323" s="263"/>
      <c r="I323" s="207"/>
      <c r="J323" s="207"/>
      <c r="K323" s="207"/>
      <c r="L323" s="259"/>
    </row>
    <row r="324" spans="1:12" ht="12.95" customHeight="1">
      <c r="A324" s="261"/>
      <c r="B324" s="335"/>
      <c r="C324" s="262"/>
      <c r="D324" s="261"/>
      <c r="E324" s="261"/>
      <c r="F324" s="207"/>
      <c r="G324" s="263"/>
      <c r="H324" s="263"/>
      <c r="I324" s="207"/>
      <c r="J324" s="207"/>
      <c r="K324" s="207"/>
      <c r="L324" s="259"/>
    </row>
    <row r="325" spans="1:12" ht="12.95" customHeight="1">
      <c r="A325" s="261"/>
      <c r="B325" s="335"/>
      <c r="C325" s="262"/>
      <c r="D325" s="261"/>
      <c r="E325" s="261"/>
      <c r="F325" s="207"/>
      <c r="G325" s="263"/>
      <c r="H325" s="263"/>
      <c r="I325" s="207"/>
      <c r="J325" s="207"/>
      <c r="K325" s="207"/>
      <c r="L325" s="259"/>
    </row>
    <row r="326" spans="1:12" ht="12.95" customHeight="1">
      <c r="A326" s="1109"/>
      <c r="B326" s="1109"/>
      <c r="C326" s="1109"/>
      <c r="D326" s="1109"/>
      <c r="E326" s="1109"/>
      <c r="F326" s="1109"/>
      <c r="G326" s="1109"/>
      <c r="H326" s="1109"/>
      <c r="I326" s="1109"/>
      <c r="J326" s="27"/>
      <c r="K326" s="625"/>
    </row>
    <row r="327" spans="1:12" ht="12.95" customHeight="1">
      <c r="A327" s="1147"/>
      <c r="B327" s="1147"/>
      <c r="C327" s="1147"/>
      <c r="D327" s="1147"/>
      <c r="E327" s="1147"/>
      <c r="F327" s="1147"/>
      <c r="G327" s="1147"/>
      <c r="H327" s="1147"/>
      <c r="I327" s="1147"/>
      <c r="J327" s="412"/>
      <c r="K327" s="626"/>
    </row>
    <row r="328" spans="1:12" ht="12.95" customHeight="1">
      <c r="A328" s="27"/>
      <c r="B328" s="333"/>
      <c r="C328" s="26"/>
      <c r="D328" s="27"/>
      <c r="E328" s="27"/>
      <c r="F328" s="207"/>
      <c r="G328" s="208"/>
      <c r="H328" s="208"/>
      <c r="I328" s="207"/>
      <c r="J328" s="207"/>
      <c r="K328" s="207"/>
    </row>
    <row r="329" spans="1:12" ht="12.95" customHeight="1">
      <c r="A329" s="27"/>
      <c r="B329" s="333"/>
      <c r="C329" s="26"/>
      <c r="D329" s="27"/>
      <c r="E329" s="27"/>
      <c r="F329" s="207"/>
      <c r="G329" s="208"/>
      <c r="H329" s="208"/>
      <c r="I329" s="207"/>
      <c r="J329" s="207"/>
      <c r="K329" s="207"/>
    </row>
    <row r="330" spans="1:12" ht="12.95" customHeight="1">
      <c r="A330" s="27"/>
      <c r="B330" s="333"/>
      <c r="C330" s="26"/>
      <c r="D330" s="27"/>
      <c r="E330" s="27"/>
      <c r="F330" s="207"/>
      <c r="G330" s="208"/>
      <c r="H330" s="208"/>
      <c r="I330" s="207"/>
      <c r="J330" s="207"/>
      <c r="K330" s="207"/>
    </row>
    <row r="331" spans="1:12" ht="12.95" customHeight="1">
      <c r="A331" s="1109"/>
      <c r="B331" s="1109"/>
      <c r="C331" s="1109"/>
      <c r="D331" s="1109"/>
      <c r="E331" s="1109"/>
      <c r="F331" s="1109"/>
      <c r="G331" s="1109"/>
      <c r="H331" s="1109"/>
      <c r="I331" s="1109"/>
      <c r="J331" s="27"/>
      <c r="K331" s="625"/>
    </row>
    <row r="332" spans="1:12" ht="12.95" customHeight="1">
      <c r="A332" s="1147"/>
      <c r="B332" s="1147"/>
      <c r="C332" s="1147"/>
      <c r="D332" s="1147"/>
      <c r="E332" s="1147"/>
      <c r="F332" s="1147"/>
      <c r="G332" s="1147"/>
      <c r="H332" s="1147"/>
      <c r="I332" s="1147"/>
      <c r="J332" s="412"/>
      <c r="K332" s="626"/>
    </row>
    <row r="333" spans="1:12" ht="12.95" customHeight="1">
      <c r="A333" s="27"/>
      <c r="B333" s="333"/>
      <c r="C333" s="26"/>
      <c r="D333" s="27"/>
      <c r="E333" s="27"/>
      <c r="F333" s="207"/>
      <c r="G333" s="208"/>
      <c r="H333" s="208"/>
      <c r="I333" s="207"/>
      <c r="J333" s="207"/>
      <c r="K333" s="207"/>
    </row>
    <row r="334" spans="1:12" ht="12.95" customHeight="1">
      <c r="A334" s="27"/>
      <c r="B334" s="333"/>
      <c r="C334" s="26"/>
      <c r="D334" s="27"/>
      <c r="E334" s="27"/>
      <c r="F334" s="207"/>
      <c r="G334" s="208"/>
      <c r="H334" s="208"/>
      <c r="I334" s="207"/>
      <c r="J334" s="207"/>
      <c r="K334" s="207"/>
    </row>
    <row r="335" spans="1:12" ht="12.95" customHeight="1">
      <c r="A335" s="27"/>
      <c r="B335" s="333"/>
      <c r="C335" s="26"/>
      <c r="D335" s="27"/>
      <c r="E335" s="27"/>
      <c r="F335" s="207"/>
      <c r="G335" s="208"/>
      <c r="H335" s="208"/>
      <c r="I335" s="207"/>
      <c r="J335" s="207"/>
      <c r="K335" s="207"/>
    </row>
    <row r="336" spans="1:12" ht="12.95" customHeight="1">
      <c r="A336" s="27"/>
      <c r="B336" s="333"/>
      <c r="C336" s="26"/>
      <c r="D336" s="27"/>
      <c r="E336" s="27"/>
      <c r="F336" s="207"/>
      <c r="G336" s="208"/>
      <c r="H336" s="208"/>
      <c r="I336" s="207"/>
      <c r="J336" s="207"/>
      <c r="K336" s="207"/>
    </row>
    <row r="337" spans="1:11" ht="12.95" customHeight="1">
      <c r="A337" s="27"/>
      <c r="B337" s="333"/>
      <c r="C337" s="26"/>
      <c r="D337" s="27"/>
      <c r="E337" s="27"/>
      <c r="F337" s="207"/>
      <c r="G337" s="208"/>
      <c r="H337" s="208"/>
      <c r="I337" s="207"/>
      <c r="J337" s="207"/>
      <c r="K337" s="207"/>
    </row>
    <row r="338" spans="1:11" ht="12.95" customHeight="1">
      <c r="A338" s="27"/>
      <c r="B338" s="333"/>
      <c r="C338" s="26"/>
      <c r="D338" s="27"/>
      <c r="E338" s="27"/>
      <c r="F338" s="207"/>
      <c r="G338" s="208"/>
      <c r="H338" s="208"/>
      <c r="I338" s="207"/>
      <c r="J338" s="207"/>
      <c r="K338" s="207"/>
    </row>
    <row r="339" spans="1:11" ht="12.95" customHeight="1">
      <c r="A339" s="27"/>
      <c r="B339" s="333"/>
      <c r="C339" s="26"/>
      <c r="D339" s="27"/>
      <c r="E339" s="27"/>
      <c r="F339" s="207"/>
      <c r="G339" s="208"/>
      <c r="H339" s="208"/>
      <c r="I339" s="207"/>
      <c r="J339" s="207"/>
      <c r="K339" s="207"/>
    </row>
    <row r="340" spans="1:11" ht="12.95" customHeight="1">
      <c r="A340" s="27"/>
      <c r="B340" s="333"/>
      <c r="C340" s="26"/>
      <c r="D340" s="27"/>
      <c r="E340" s="27"/>
      <c r="F340" s="207"/>
      <c r="G340" s="208"/>
      <c r="H340" s="208"/>
      <c r="I340" s="207"/>
      <c r="J340" s="207"/>
      <c r="K340" s="207"/>
    </row>
    <row r="341" spans="1:11" ht="12.95" customHeight="1">
      <c r="A341" s="1109"/>
      <c r="B341" s="1109"/>
      <c r="C341" s="1109"/>
      <c r="D341" s="1109"/>
      <c r="E341" s="1109"/>
      <c r="F341" s="1109"/>
      <c r="G341" s="1109"/>
      <c r="H341" s="1109"/>
      <c r="I341" s="1109"/>
      <c r="J341" s="27"/>
      <c r="K341" s="625"/>
    </row>
    <row r="342" spans="1:11" ht="12.95" customHeight="1">
      <c r="A342" s="26"/>
      <c r="B342" s="333"/>
      <c r="C342" s="26"/>
      <c r="D342" s="26"/>
      <c r="E342" s="26"/>
      <c r="F342" s="26"/>
      <c r="G342" s="26"/>
      <c r="H342" s="26"/>
      <c r="I342" s="26"/>
      <c r="J342" s="26"/>
      <c r="K342" s="613"/>
    </row>
    <row r="343" spans="1:11" ht="12.95" customHeight="1">
      <c r="A343" s="27"/>
      <c r="B343" s="333"/>
      <c r="C343" s="26"/>
      <c r="D343" s="27"/>
      <c r="E343" s="27"/>
      <c r="F343" s="27"/>
      <c r="G343" s="27"/>
      <c r="H343" s="27"/>
      <c r="I343" s="27"/>
      <c r="J343" s="27"/>
      <c r="K343" s="625"/>
    </row>
    <row r="344" spans="1:11" ht="12.95" customHeight="1">
      <c r="A344" s="27"/>
      <c r="B344" s="333"/>
      <c r="C344" s="26"/>
      <c r="D344" s="27"/>
      <c r="E344" s="27"/>
      <c r="F344" s="27"/>
      <c r="G344" s="27"/>
      <c r="H344" s="27"/>
      <c r="I344" s="27"/>
      <c r="J344" s="27"/>
      <c r="K344" s="625"/>
    </row>
    <row r="345" spans="1:11" ht="12.95" customHeight="1">
      <c r="A345" s="27"/>
      <c r="B345" s="333"/>
      <c r="C345" s="26"/>
      <c r="D345" s="27"/>
      <c r="E345" s="27"/>
      <c r="F345" s="27"/>
      <c r="G345" s="27"/>
      <c r="H345" s="27"/>
      <c r="I345" s="27"/>
      <c r="J345" s="27"/>
      <c r="K345" s="625"/>
    </row>
    <row r="346" spans="1:11" ht="12.95" customHeight="1">
      <c r="A346" s="27"/>
      <c r="B346" s="333"/>
      <c r="C346" s="26"/>
      <c r="D346" s="27"/>
      <c r="E346" s="27"/>
      <c r="F346" s="27"/>
      <c r="G346" s="27"/>
      <c r="H346" s="27"/>
      <c r="I346" s="27"/>
      <c r="J346" s="27"/>
      <c r="K346" s="625"/>
    </row>
    <row r="347" spans="1:11" ht="12.95" customHeight="1">
      <c r="A347" s="1109"/>
      <c r="B347" s="1109"/>
      <c r="C347" s="1109"/>
      <c r="D347" s="1109"/>
      <c r="E347" s="1109"/>
      <c r="F347" s="1109"/>
      <c r="G347" s="1109"/>
      <c r="H347" s="1109"/>
      <c r="I347" s="1109"/>
      <c r="J347" s="27"/>
      <c r="K347" s="625"/>
    </row>
    <row r="348" spans="1:11" ht="12.95" customHeight="1">
      <c r="A348" s="1108"/>
      <c r="B348" s="1108"/>
      <c r="C348" s="1108"/>
      <c r="D348" s="1108"/>
      <c r="E348" s="1108"/>
      <c r="F348" s="1108"/>
      <c r="G348" s="1108"/>
      <c r="H348" s="1108"/>
      <c r="I348" s="1108"/>
      <c r="J348" s="410"/>
      <c r="K348" s="628"/>
    </row>
    <row r="349" spans="1:11" ht="12.95" customHeight="1">
      <c r="A349" s="1108"/>
      <c r="B349" s="1108"/>
      <c r="C349" s="1108"/>
      <c r="D349" s="1108"/>
      <c r="E349" s="1108"/>
      <c r="F349" s="1108"/>
      <c r="G349" s="1108"/>
      <c r="H349" s="1108"/>
      <c r="I349" s="1108"/>
      <c r="J349" s="410"/>
      <c r="K349" s="628"/>
    </row>
    <row r="350" spans="1:11" ht="12.95" customHeight="1">
      <c r="A350" s="54"/>
      <c r="B350" s="59"/>
      <c r="C350" s="196"/>
      <c r="D350" s="209"/>
      <c r="E350" s="209"/>
      <c r="F350" s="123"/>
      <c r="G350" s="197"/>
      <c r="H350" s="197"/>
      <c r="I350" s="123"/>
      <c r="J350" s="123"/>
      <c r="K350" s="123"/>
    </row>
    <row r="351" spans="1:11" ht="12.95" customHeight="1">
      <c r="A351" s="54"/>
      <c r="B351" s="59"/>
      <c r="C351" s="196"/>
      <c r="D351" s="209"/>
      <c r="E351" s="209"/>
      <c r="F351" s="123"/>
      <c r="G351" s="197"/>
      <c r="H351" s="197"/>
      <c r="I351" s="123"/>
      <c r="J351" s="123"/>
      <c r="K351" s="123"/>
    </row>
    <row r="352" spans="1:11" ht="12.95" customHeight="1">
      <c r="A352" s="54"/>
      <c r="B352" s="59"/>
      <c r="C352" s="196"/>
      <c r="D352" s="209"/>
      <c r="E352" s="209"/>
      <c r="F352" s="123"/>
      <c r="G352" s="197"/>
      <c r="H352" s="197"/>
      <c r="I352" s="123"/>
      <c r="J352" s="123"/>
      <c r="K352" s="123"/>
    </row>
    <row r="353" spans="1:11" ht="12.95" customHeight="1">
      <c r="A353" s="54"/>
      <c r="B353" s="59"/>
      <c r="C353" s="196"/>
      <c r="D353" s="209"/>
      <c r="E353" s="209"/>
      <c r="F353" s="123"/>
      <c r="G353" s="197"/>
      <c r="H353" s="197"/>
      <c r="I353" s="123"/>
      <c r="J353" s="123"/>
      <c r="K353" s="123"/>
    </row>
    <row r="354" spans="1:11" ht="12.95" customHeight="1">
      <c r="A354" s="54"/>
      <c r="B354" s="59"/>
      <c r="C354" s="196"/>
      <c r="D354" s="209"/>
      <c r="E354" s="209"/>
      <c r="F354" s="123"/>
      <c r="G354" s="197"/>
      <c r="H354" s="197"/>
      <c r="I354" s="123"/>
      <c r="J354" s="123"/>
      <c r="K354" s="123"/>
    </row>
    <row r="355" spans="1:11" ht="12.95" customHeight="1">
      <c r="A355" s="54"/>
      <c r="B355" s="59"/>
      <c r="C355" s="196"/>
      <c r="D355" s="209"/>
      <c r="E355" s="209"/>
      <c r="F355" s="123"/>
      <c r="G355" s="197"/>
      <c r="H355" s="197"/>
      <c r="I355" s="123"/>
      <c r="J355" s="123"/>
      <c r="K355" s="123"/>
    </row>
    <row r="356" spans="1:11">
      <c r="A356" s="54"/>
      <c r="B356" s="59"/>
      <c r="C356" s="196"/>
      <c r="D356" s="209"/>
      <c r="E356" s="209"/>
      <c r="F356" s="123"/>
      <c r="G356" s="197"/>
      <c r="H356" s="197"/>
      <c r="I356" s="123"/>
      <c r="J356" s="123"/>
      <c r="K356" s="123"/>
    </row>
    <row r="357" spans="1:11">
      <c r="A357" s="54"/>
      <c r="B357" s="59"/>
      <c r="C357" s="196"/>
      <c r="D357" s="209"/>
      <c r="E357" s="209"/>
      <c r="F357" s="123"/>
      <c r="G357" s="197"/>
      <c r="H357" s="197"/>
      <c r="I357" s="123"/>
      <c r="J357" s="123"/>
      <c r="K357" s="123"/>
    </row>
    <row r="358" spans="1:11" ht="15">
      <c r="A358" s="1108"/>
      <c r="B358" s="1108"/>
      <c r="C358" s="1108"/>
      <c r="D358" s="1108"/>
      <c r="E358" s="1108"/>
      <c r="F358" s="1108"/>
      <c r="G358" s="1108"/>
      <c r="H358" s="1108"/>
      <c r="I358" s="1108"/>
      <c r="J358" s="410"/>
      <c r="K358" s="628"/>
    </row>
    <row r="359" spans="1:11">
      <c r="A359" s="54"/>
      <c r="B359" s="59"/>
      <c r="C359" s="196"/>
      <c r="D359" s="123"/>
      <c r="E359" s="123"/>
      <c r="F359" s="123"/>
      <c r="G359" s="210"/>
      <c r="H359" s="210"/>
      <c r="I359" s="123"/>
      <c r="J359" s="123"/>
      <c r="K359" s="123"/>
    </row>
    <row r="360" spans="1:11">
      <c r="A360" s="54"/>
      <c r="B360" s="59"/>
      <c r="C360" s="196"/>
      <c r="D360" s="123"/>
      <c r="E360" s="123"/>
      <c r="F360" s="123"/>
      <c r="G360" s="210"/>
      <c r="H360" s="210"/>
      <c r="I360" s="123"/>
      <c r="J360" s="123"/>
      <c r="K360" s="123"/>
    </row>
    <row r="361" spans="1:11">
      <c r="A361" s="54"/>
      <c r="B361" s="59"/>
      <c r="C361" s="196"/>
      <c r="D361" s="123"/>
      <c r="E361" s="123"/>
      <c r="F361" s="123"/>
      <c r="G361" s="210"/>
      <c r="H361" s="210"/>
      <c r="I361" s="123"/>
      <c r="J361" s="123"/>
      <c r="K361" s="123"/>
    </row>
    <row r="362" spans="1:11">
      <c r="A362" s="54"/>
      <c r="B362" s="59"/>
      <c r="C362" s="196"/>
      <c r="D362" s="123"/>
      <c r="E362" s="123"/>
      <c r="F362" s="123"/>
      <c r="G362" s="210"/>
      <c r="H362" s="210"/>
      <c r="I362" s="123"/>
      <c r="J362" s="123"/>
      <c r="K362" s="123"/>
    </row>
    <row r="363" spans="1:11" ht="15">
      <c r="A363" s="1108"/>
      <c r="B363" s="1108"/>
      <c r="C363" s="1108"/>
      <c r="D363" s="1108"/>
      <c r="E363" s="1108"/>
      <c r="F363" s="1108"/>
      <c r="G363" s="1108"/>
      <c r="H363" s="1108"/>
      <c r="I363" s="1108"/>
      <c r="J363" s="410"/>
      <c r="K363" s="628"/>
    </row>
    <row r="364" spans="1:11">
      <c r="A364" s="54"/>
      <c r="B364" s="59"/>
      <c r="C364" s="196"/>
      <c r="D364" s="123"/>
      <c r="E364" s="123"/>
      <c r="F364" s="123"/>
      <c r="G364" s="210"/>
      <c r="H364" s="210"/>
      <c r="I364" s="123"/>
      <c r="J364" s="123"/>
      <c r="K364" s="123"/>
    </row>
    <row r="365" spans="1:11">
      <c r="A365" s="54"/>
      <c r="B365" s="59"/>
      <c r="C365" s="196"/>
      <c r="D365" s="123"/>
      <c r="E365" s="123"/>
      <c r="F365" s="123"/>
      <c r="G365" s="210"/>
      <c r="H365" s="210"/>
      <c r="I365" s="123"/>
      <c r="J365" s="123"/>
      <c r="K365" s="123"/>
    </row>
    <row r="366" spans="1:11">
      <c r="A366" s="54"/>
      <c r="B366" s="59"/>
      <c r="C366" s="196"/>
      <c r="D366" s="211"/>
      <c r="E366" s="211"/>
      <c r="F366" s="123"/>
      <c r="G366" s="210"/>
      <c r="H366" s="210"/>
      <c r="I366" s="123"/>
      <c r="J366" s="123"/>
      <c r="K366" s="123"/>
    </row>
    <row r="367" spans="1:11" ht="15">
      <c r="A367" s="1110"/>
      <c r="B367" s="1110"/>
      <c r="C367" s="1110"/>
      <c r="D367" s="1110"/>
      <c r="E367" s="1110"/>
      <c r="F367" s="1110"/>
      <c r="G367" s="1110"/>
      <c r="H367" s="1110"/>
      <c r="I367" s="1110"/>
      <c r="J367" s="409"/>
      <c r="K367" s="630"/>
    </row>
    <row r="368" spans="1:11">
      <c r="A368" s="212"/>
      <c r="B368" s="59"/>
      <c r="C368" s="125"/>
      <c r="D368" s="213"/>
      <c r="E368" s="213"/>
      <c r="F368" s="214"/>
      <c r="G368" s="197"/>
      <c r="H368" s="197"/>
      <c r="I368" s="214"/>
      <c r="J368" s="214"/>
      <c r="K368" s="214"/>
    </row>
    <row r="369" spans="1:11">
      <c r="A369" s="212"/>
      <c r="B369" s="59"/>
      <c r="C369" s="125"/>
      <c r="D369" s="215"/>
      <c r="E369" s="215"/>
      <c r="F369" s="214"/>
      <c r="G369" s="197"/>
      <c r="H369" s="197"/>
      <c r="I369" s="214"/>
      <c r="J369" s="214"/>
      <c r="K369" s="214"/>
    </row>
    <row r="370" spans="1:11">
      <c r="A370" s="212"/>
      <c r="B370" s="59"/>
      <c r="C370" s="125"/>
      <c r="D370" s="215"/>
      <c r="E370" s="215"/>
      <c r="F370" s="214"/>
      <c r="G370" s="197"/>
      <c r="H370" s="197"/>
      <c r="I370" s="214"/>
      <c r="J370" s="214"/>
      <c r="K370" s="214"/>
    </row>
    <row r="371" spans="1:11">
      <c r="A371" s="212"/>
      <c r="B371" s="59"/>
      <c r="C371" s="125"/>
      <c r="D371" s="215"/>
      <c r="E371" s="215"/>
      <c r="F371" s="214"/>
      <c r="G371" s="197"/>
      <c r="H371" s="197"/>
      <c r="I371" s="214"/>
      <c r="J371" s="214"/>
      <c r="K371" s="214"/>
    </row>
    <row r="372" spans="1:11">
      <c r="A372" s="212"/>
      <c r="B372" s="59"/>
      <c r="C372" s="125"/>
      <c r="D372" s="215"/>
      <c r="E372" s="215"/>
      <c r="F372" s="214"/>
      <c r="G372" s="197"/>
      <c r="H372" s="197"/>
      <c r="I372" s="214"/>
      <c r="J372" s="214"/>
      <c r="K372" s="214"/>
    </row>
    <row r="373" spans="1:11">
      <c r="A373" s="212"/>
      <c r="B373" s="59"/>
      <c r="C373" s="125"/>
      <c r="D373" s="215"/>
      <c r="E373" s="215"/>
      <c r="F373" s="214"/>
      <c r="G373" s="197"/>
      <c r="H373" s="197"/>
      <c r="I373" s="214"/>
      <c r="J373" s="214"/>
      <c r="K373" s="214"/>
    </row>
    <row r="374" spans="1:11">
      <c r="A374" s="212"/>
      <c r="B374" s="59"/>
      <c r="C374" s="125"/>
      <c r="D374" s="215"/>
      <c r="E374" s="215"/>
      <c r="F374" s="214"/>
      <c r="G374" s="197"/>
      <c r="H374" s="197"/>
      <c r="I374" s="214"/>
      <c r="J374" s="214"/>
      <c r="K374" s="214"/>
    </row>
    <row r="375" spans="1:11">
      <c r="A375" s="212"/>
      <c r="B375" s="59"/>
      <c r="C375" s="125"/>
      <c r="D375" s="215"/>
      <c r="E375" s="215"/>
      <c r="F375" s="214"/>
      <c r="G375" s="197"/>
      <c r="H375" s="197"/>
      <c r="I375" s="214"/>
      <c r="J375" s="214"/>
      <c r="K375" s="214"/>
    </row>
    <row r="376" spans="1:11">
      <c r="A376" s="212"/>
      <c r="B376" s="59"/>
      <c r="C376" s="125"/>
      <c r="D376" s="215"/>
      <c r="E376" s="215"/>
      <c r="F376" s="214"/>
      <c r="G376" s="197"/>
      <c r="H376" s="197"/>
      <c r="I376" s="214"/>
      <c r="J376" s="214"/>
      <c r="K376" s="214"/>
    </row>
    <row r="377" spans="1:11">
      <c r="A377" s="212"/>
      <c r="B377" s="59"/>
      <c r="C377" s="125"/>
      <c r="D377" s="215"/>
      <c r="E377" s="215"/>
      <c r="F377" s="214"/>
      <c r="G377" s="197"/>
      <c r="H377" s="197"/>
      <c r="I377" s="214"/>
      <c r="J377" s="214"/>
      <c r="K377" s="214"/>
    </row>
    <row r="378" spans="1:11">
      <c r="A378" s="212"/>
      <c r="B378" s="59"/>
      <c r="C378" s="125"/>
      <c r="D378" s="215"/>
      <c r="E378" s="215"/>
      <c r="F378" s="214"/>
      <c r="G378" s="197"/>
      <c r="H378" s="197"/>
      <c r="I378" s="214"/>
      <c r="J378" s="214"/>
      <c r="K378" s="214"/>
    </row>
    <row r="379" spans="1:11">
      <c r="A379" s="212"/>
      <c r="B379" s="59"/>
      <c r="C379" s="125"/>
      <c r="D379" s="59"/>
      <c r="E379" s="59"/>
      <c r="F379" s="214"/>
      <c r="G379" s="197"/>
      <c r="H379" s="197"/>
      <c r="I379" s="214"/>
      <c r="J379" s="214"/>
      <c r="K379" s="214"/>
    </row>
    <row r="380" spans="1:11">
      <c r="A380" s="212"/>
      <c r="B380" s="59"/>
      <c r="C380" s="125"/>
      <c r="D380" s="59"/>
      <c r="E380" s="59"/>
      <c r="F380" s="214"/>
      <c r="G380" s="197"/>
      <c r="H380" s="197"/>
      <c r="I380" s="214"/>
      <c r="J380" s="214"/>
      <c r="K380" s="214"/>
    </row>
    <row r="381" spans="1:11">
      <c r="A381" s="212"/>
      <c r="B381" s="59"/>
      <c r="C381" s="125"/>
      <c r="D381" s="59"/>
      <c r="E381" s="59"/>
      <c r="F381" s="214"/>
      <c r="G381" s="197"/>
      <c r="H381" s="197"/>
      <c r="I381" s="214"/>
      <c r="J381" s="214"/>
      <c r="K381" s="214"/>
    </row>
    <row r="382" spans="1:11">
      <c r="A382" s="212"/>
      <c r="B382" s="59"/>
      <c r="C382" s="125"/>
      <c r="D382" s="213"/>
      <c r="E382" s="213"/>
      <c r="F382" s="214"/>
      <c r="G382" s="197"/>
      <c r="H382" s="197"/>
      <c r="I382" s="214"/>
      <c r="J382" s="214"/>
      <c r="K382" s="214"/>
    </row>
    <row r="383" spans="1:11">
      <c r="A383" s="212"/>
      <c r="B383" s="59"/>
      <c r="C383" s="125"/>
      <c r="D383" s="213"/>
      <c r="E383" s="213"/>
      <c r="F383" s="214"/>
      <c r="G383" s="197"/>
      <c r="H383" s="197"/>
      <c r="I383" s="214"/>
      <c r="J383" s="214"/>
      <c r="K383" s="214"/>
    </row>
    <row r="384" spans="1:11">
      <c r="A384" s="212"/>
      <c r="B384" s="59"/>
      <c r="C384" s="125"/>
      <c r="D384" s="213"/>
      <c r="E384" s="213"/>
      <c r="F384" s="214"/>
      <c r="G384" s="197"/>
      <c r="H384" s="197"/>
      <c r="I384" s="214"/>
      <c r="J384" s="214"/>
      <c r="K384" s="214"/>
    </row>
    <row r="385" spans="1:11">
      <c r="A385" s="212"/>
      <c r="B385" s="59"/>
      <c r="C385" s="125"/>
      <c r="D385" s="213"/>
      <c r="E385" s="213"/>
      <c r="F385" s="214"/>
      <c r="G385" s="197"/>
      <c r="H385" s="197"/>
      <c r="I385" s="214"/>
      <c r="J385" s="214"/>
      <c r="K385" s="214"/>
    </row>
    <row r="386" spans="1:11">
      <c r="A386" s="212"/>
      <c r="B386" s="59"/>
      <c r="C386" s="125"/>
      <c r="D386" s="213"/>
      <c r="E386" s="213"/>
      <c r="F386" s="214"/>
      <c r="G386" s="197"/>
      <c r="H386" s="197"/>
      <c r="I386" s="214"/>
      <c r="J386" s="214"/>
      <c r="K386" s="214"/>
    </row>
    <row r="387" spans="1:11">
      <c r="A387" s="212"/>
      <c r="B387" s="59"/>
      <c r="C387" s="125"/>
      <c r="D387" s="213"/>
      <c r="E387" s="213"/>
      <c r="F387" s="214"/>
      <c r="G387" s="197"/>
      <c r="H387" s="197"/>
      <c r="I387" s="214"/>
      <c r="J387" s="214"/>
      <c r="K387" s="214"/>
    </row>
    <row r="388" spans="1:11">
      <c r="A388" s="212"/>
      <c r="B388" s="59"/>
      <c r="C388" s="125"/>
      <c r="D388" s="213"/>
      <c r="E388" s="213"/>
      <c r="F388" s="214"/>
      <c r="G388" s="197"/>
      <c r="H388" s="197"/>
      <c r="I388" s="214"/>
      <c r="J388" s="214"/>
      <c r="K388" s="214"/>
    </row>
    <row r="389" spans="1:11">
      <c r="A389" s="212"/>
      <c r="B389" s="59"/>
      <c r="C389" s="125"/>
      <c r="D389" s="213"/>
      <c r="E389" s="213"/>
      <c r="F389" s="214"/>
      <c r="G389" s="197"/>
      <c r="H389" s="197"/>
      <c r="I389" s="214"/>
      <c r="J389" s="214"/>
      <c r="K389" s="214"/>
    </row>
    <row r="390" spans="1:11">
      <c r="A390" s="212"/>
      <c r="B390" s="59"/>
      <c r="C390" s="125"/>
      <c r="D390" s="213"/>
      <c r="E390" s="213"/>
      <c r="F390" s="214"/>
      <c r="G390" s="197"/>
      <c r="H390" s="197"/>
      <c r="I390" s="214"/>
      <c r="J390" s="214"/>
      <c r="K390" s="214"/>
    </row>
    <row r="391" spans="1:11">
      <c r="A391" s="212"/>
      <c r="B391" s="59"/>
      <c r="C391" s="125"/>
      <c r="D391" s="213"/>
      <c r="E391" s="213"/>
      <c r="F391" s="214"/>
      <c r="G391" s="197"/>
      <c r="H391" s="197"/>
      <c r="I391" s="214"/>
      <c r="J391" s="214"/>
      <c r="K391" s="214"/>
    </row>
    <row r="392" spans="1:11">
      <c r="A392" s="212"/>
      <c r="B392" s="59"/>
      <c r="C392" s="125"/>
      <c r="D392" s="213"/>
      <c r="E392" s="213"/>
      <c r="F392" s="214"/>
      <c r="G392" s="197"/>
      <c r="H392" s="197"/>
      <c r="I392" s="214"/>
      <c r="J392" s="214"/>
      <c r="K392" s="214"/>
    </row>
    <row r="393" spans="1:11">
      <c r="A393" s="212"/>
      <c r="B393" s="59"/>
      <c r="C393" s="125"/>
      <c r="D393" s="213"/>
      <c r="E393" s="213"/>
      <c r="F393" s="214"/>
      <c r="G393" s="197"/>
      <c r="H393" s="197"/>
      <c r="I393" s="214"/>
      <c r="J393" s="214"/>
      <c r="K393" s="214"/>
    </row>
    <row r="394" spans="1:11">
      <c r="A394" s="212"/>
      <c r="B394" s="59"/>
      <c r="C394" s="125"/>
      <c r="D394" s="213"/>
      <c r="E394" s="213"/>
      <c r="F394" s="214"/>
      <c r="G394" s="197"/>
      <c r="H394" s="197"/>
      <c r="I394" s="214"/>
      <c r="J394" s="214"/>
      <c r="K394" s="214"/>
    </row>
    <row r="395" spans="1:11">
      <c r="A395" s="212"/>
      <c r="B395" s="59"/>
      <c r="C395" s="125"/>
      <c r="D395" s="213"/>
      <c r="E395" s="213"/>
      <c r="F395" s="214"/>
      <c r="G395" s="197"/>
      <c r="H395" s="197"/>
      <c r="I395" s="214"/>
      <c r="J395" s="214"/>
      <c r="K395" s="214"/>
    </row>
    <row r="396" spans="1:11">
      <c r="A396" s="212"/>
      <c r="B396" s="59"/>
      <c r="C396" s="125"/>
      <c r="D396" s="215"/>
      <c r="E396" s="215"/>
      <c r="F396" s="214"/>
      <c r="G396" s="197"/>
      <c r="H396" s="197"/>
      <c r="I396" s="214"/>
      <c r="J396" s="214"/>
      <c r="K396" s="214"/>
    </row>
    <row r="397" spans="1:11">
      <c r="A397" s="212"/>
      <c r="B397" s="59"/>
      <c r="C397" s="125"/>
      <c r="D397" s="215"/>
      <c r="E397" s="215"/>
      <c r="F397" s="214"/>
      <c r="G397" s="197"/>
      <c r="H397" s="197"/>
      <c r="I397" s="214"/>
      <c r="J397" s="214"/>
      <c r="K397" s="214"/>
    </row>
    <row r="398" spans="1:11">
      <c r="A398" s="212"/>
      <c r="B398" s="59"/>
      <c r="C398" s="125"/>
      <c r="D398" s="215"/>
      <c r="E398" s="215"/>
      <c r="F398" s="214"/>
      <c r="G398" s="197"/>
      <c r="H398" s="197"/>
      <c r="I398" s="214"/>
      <c r="J398" s="214"/>
      <c r="K398" s="214"/>
    </row>
    <row r="399" spans="1:11">
      <c r="A399" s="212"/>
      <c r="B399" s="59"/>
      <c r="C399" s="125"/>
      <c r="D399" s="215"/>
      <c r="E399" s="215"/>
      <c r="F399" s="214"/>
      <c r="G399" s="197"/>
      <c r="H399" s="197"/>
      <c r="I399" s="214"/>
      <c r="J399" s="214"/>
      <c r="K399" s="214"/>
    </row>
    <row r="400" spans="1:11">
      <c r="A400" s="212"/>
      <c r="B400" s="59"/>
      <c r="C400" s="125"/>
      <c r="D400" s="215"/>
      <c r="E400" s="215"/>
      <c r="F400" s="214"/>
      <c r="G400" s="197"/>
      <c r="H400" s="197"/>
      <c r="I400" s="214"/>
      <c r="J400" s="214"/>
      <c r="K400" s="214"/>
    </row>
    <row r="401" spans="1:11">
      <c r="A401" s="212"/>
      <c r="B401" s="59"/>
      <c r="C401" s="125"/>
      <c r="D401" s="215"/>
      <c r="E401" s="215"/>
      <c r="F401" s="214"/>
      <c r="G401" s="197"/>
      <c r="H401" s="197"/>
      <c r="I401" s="214"/>
      <c r="J401" s="214"/>
      <c r="K401" s="214"/>
    </row>
    <row r="402" spans="1:11">
      <c r="A402" s="212"/>
      <c r="B402" s="59"/>
      <c r="C402" s="125"/>
      <c r="D402" s="215"/>
      <c r="E402" s="215"/>
      <c r="F402" s="214"/>
      <c r="G402" s="197"/>
      <c r="H402" s="197"/>
      <c r="I402" s="214"/>
      <c r="J402" s="214"/>
      <c r="K402" s="214"/>
    </row>
    <row r="403" spans="1:11">
      <c r="A403" s="212"/>
      <c r="B403" s="59"/>
      <c r="C403" s="125"/>
      <c r="D403" s="215"/>
      <c r="E403" s="215"/>
      <c r="F403" s="214"/>
      <c r="G403" s="197"/>
      <c r="H403" s="197"/>
      <c r="I403" s="214"/>
      <c r="J403" s="214"/>
      <c r="K403" s="214"/>
    </row>
    <row r="404" spans="1:11">
      <c r="A404" s="212"/>
      <c r="B404" s="59"/>
      <c r="C404" s="125"/>
      <c r="D404" s="215"/>
      <c r="E404" s="215"/>
      <c r="F404" s="214"/>
      <c r="G404" s="197"/>
      <c r="H404" s="197"/>
      <c r="I404" s="214"/>
      <c r="J404" s="214"/>
      <c r="K404" s="214"/>
    </row>
    <row r="405" spans="1:11">
      <c r="A405" s="212"/>
      <c r="B405" s="59"/>
      <c r="C405" s="125"/>
      <c r="D405" s="215"/>
      <c r="E405" s="215"/>
      <c r="F405" s="214"/>
      <c r="G405" s="197"/>
      <c r="H405" s="197"/>
      <c r="I405" s="214"/>
      <c r="J405" s="214"/>
      <c r="K405" s="214"/>
    </row>
    <row r="406" spans="1:11">
      <c r="A406" s="212"/>
      <c r="B406" s="59"/>
      <c r="C406" s="125"/>
      <c r="D406" s="59"/>
      <c r="E406" s="59"/>
      <c r="F406" s="214"/>
      <c r="G406" s="197"/>
      <c r="H406" s="197"/>
      <c r="I406" s="214"/>
      <c r="J406" s="214"/>
      <c r="K406" s="214"/>
    </row>
    <row r="407" spans="1:11">
      <c r="A407" s="212"/>
      <c r="B407" s="59"/>
      <c r="C407" s="125"/>
      <c r="D407" s="59"/>
      <c r="E407" s="59"/>
      <c r="F407" s="214"/>
      <c r="G407" s="197"/>
      <c r="H407" s="197"/>
      <c r="I407" s="214"/>
      <c r="J407" s="214"/>
      <c r="K407" s="214"/>
    </row>
    <row r="408" spans="1:11">
      <c r="A408" s="212"/>
      <c r="B408" s="59"/>
      <c r="C408" s="125"/>
      <c r="D408" s="213"/>
      <c r="E408" s="213"/>
      <c r="F408" s="214"/>
      <c r="G408" s="197"/>
      <c r="H408" s="197"/>
      <c r="I408" s="214"/>
      <c r="J408" s="214"/>
      <c r="K408" s="214"/>
    </row>
    <row r="409" spans="1:11">
      <c r="A409" s="212"/>
      <c r="B409" s="59"/>
      <c r="C409" s="125"/>
      <c r="D409" s="213"/>
      <c r="E409" s="213"/>
      <c r="F409" s="214"/>
      <c r="G409" s="197"/>
      <c r="H409" s="197"/>
      <c r="I409" s="214"/>
      <c r="J409" s="214"/>
      <c r="K409" s="214"/>
    </row>
    <row r="410" spans="1:11">
      <c r="A410" s="212"/>
      <c r="B410" s="59"/>
      <c r="C410" s="125"/>
      <c r="D410" s="213"/>
      <c r="E410" s="213"/>
      <c r="F410" s="214"/>
      <c r="G410" s="197"/>
      <c r="H410" s="197"/>
      <c r="I410" s="214"/>
      <c r="J410" s="214"/>
      <c r="K410" s="214"/>
    </row>
    <row r="411" spans="1:11">
      <c r="A411" s="212"/>
      <c r="B411" s="59"/>
      <c r="C411" s="125"/>
      <c r="D411" s="213"/>
      <c r="E411" s="213"/>
      <c r="F411" s="214"/>
      <c r="G411" s="197"/>
      <c r="H411" s="197"/>
      <c r="I411" s="214"/>
      <c r="J411" s="214"/>
      <c r="K411" s="214"/>
    </row>
    <row r="412" spans="1:11">
      <c r="A412" s="212"/>
      <c r="B412" s="59"/>
      <c r="C412" s="125"/>
      <c r="D412" s="213"/>
      <c r="E412" s="213"/>
      <c r="F412" s="214"/>
      <c r="G412" s="197"/>
      <c r="H412" s="197"/>
      <c r="I412" s="214"/>
      <c r="J412" s="214"/>
      <c r="K412" s="214"/>
    </row>
    <row r="413" spans="1:11">
      <c r="A413" s="212"/>
      <c r="B413" s="59"/>
      <c r="C413" s="125"/>
      <c r="D413" s="213"/>
      <c r="E413" s="213"/>
      <c r="F413" s="214"/>
      <c r="G413" s="197"/>
      <c r="H413" s="197"/>
      <c r="I413" s="214"/>
      <c r="J413" s="214"/>
      <c r="K413" s="214"/>
    </row>
    <row r="414" spans="1:11">
      <c r="A414" s="212"/>
      <c r="B414" s="59"/>
      <c r="C414" s="125"/>
      <c r="D414" s="213"/>
      <c r="E414" s="213"/>
      <c r="F414" s="214"/>
      <c r="G414" s="197"/>
      <c r="H414" s="197"/>
      <c r="I414" s="214"/>
      <c r="J414" s="214"/>
      <c r="K414" s="214"/>
    </row>
    <row r="415" spans="1:11">
      <c r="A415" s="212"/>
      <c r="B415" s="59"/>
      <c r="C415" s="125"/>
      <c r="D415" s="213"/>
      <c r="E415" s="213"/>
      <c r="F415" s="214"/>
      <c r="G415" s="197"/>
      <c r="H415" s="197"/>
      <c r="I415" s="214"/>
      <c r="J415" s="214"/>
      <c r="K415" s="214"/>
    </row>
    <row r="416" spans="1:11">
      <c r="A416" s="212"/>
      <c r="B416" s="59"/>
      <c r="C416" s="125"/>
      <c r="D416" s="213"/>
      <c r="E416" s="213"/>
      <c r="F416" s="214"/>
      <c r="G416" s="197"/>
      <c r="H416" s="197"/>
      <c r="I416" s="214"/>
      <c r="J416" s="214"/>
      <c r="K416" s="214"/>
    </row>
    <row r="417" spans="1:11">
      <c r="A417" s="212"/>
      <c r="B417" s="59"/>
      <c r="C417" s="125"/>
      <c r="D417" s="213"/>
      <c r="E417" s="213"/>
      <c r="F417" s="214"/>
      <c r="G417" s="197"/>
      <c r="H417" s="197"/>
      <c r="I417" s="214"/>
      <c r="J417" s="214"/>
      <c r="K417" s="214"/>
    </row>
    <row r="418" spans="1:11">
      <c r="A418" s="212"/>
      <c r="B418" s="59"/>
      <c r="C418" s="125"/>
      <c r="D418" s="213"/>
      <c r="E418" s="213"/>
      <c r="F418" s="214"/>
      <c r="G418" s="197"/>
      <c r="H418" s="197"/>
      <c r="I418" s="214"/>
      <c r="J418" s="214"/>
      <c r="K418" s="214"/>
    </row>
    <row r="419" spans="1:11">
      <c r="A419" s="212"/>
      <c r="B419" s="59"/>
      <c r="C419" s="125"/>
      <c r="D419" s="213"/>
      <c r="E419" s="213"/>
      <c r="F419" s="214"/>
      <c r="G419" s="197"/>
      <c r="H419" s="197"/>
      <c r="I419" s="214"/>
      <c r="J419" s="214"/>
      <c r="K419" s="214"/>
    </row>
    <row r="420" spans="1:11" ht="15">
      <c r="A420" s="1108"/>
      <c r="B420" s="1108"/>
      <c r="C420" s="1108"/>
      <c r="D420" s="1108"/>
      <c r="E420" s="1108"/>
      <c r="F420" s="1108"/>
      <c r="G420" s="1108"/>
      <c r="H420" s="1108"/>
      <c r="I420" s="1108"/>
      <c r="J420" s="410"/>
      <c r="K420" s="628"/>
    </row>
    <row r="421" spans="1:11">
      <c r="A421" s="54"/>
      <c r="B421" s="59"/>
      <c r="C421" s="216"/>
      <c r="D421" s="217"/>
      <c r="E421" s="217"/>
      <c r="F421" s="123"/>
      <c r="G421" s="210"/>
      <c r="H421" s="210"/>
      <c r="I421" s="123"/>
      <c r="J421" s="123"/>
      <c r="K421" s="123"/>
    </row>
    <row r="422" spans="1:11">
      <c r="A422" s="54"/>
      <c r="B422" s="59"/>
      <c r="C422" s="54"/>
      <c r="D422" s="33"/>
      <c r="E422" s="33"/>
      <c r="F422" s="214"/>
      <c r="G422" s="197"/>
      <c r="H422" s="197"/>
      <c r="I422" s="123"/>
      <c r="J422" s="123"/>
      <c r="K422" s="123"/>
    </row>
    <row r="423" spans="1:11" ht="15">
      <c r="A423" s="1110"/>
      <c r="B423" s="1110"/>
      <c r="C423" s="1110"/>
      <c r="D423" s="1110"/>
      <c r="E423" s="1110"/>
      <c r="F423" s="1110"/>
      <c r="G423" s="1110"/>
      <c r="H423" s="1110"/>
      <c r="I423" s="1110"/>
      <c r="J423" s="409"/>
      <c r="K423" s="630"/>
    </row>
    <row r="424" spans="1:11" ht="15">
      <c r="A424" s="1108"/>
      <c r="B424" s="1108"/>
      <c r="C424" s="1108"/>
      <c r="D424" s="1108"/>
      <c r="E424" s="1108"/>
      <c r="F424" s="1108"/>
      <c r="G424" s="1108"/>
      <c r="H424" s="1108"/>
      <c r="I424" s="1108"/>
      <c r="J424" s="410"/>
      <c r="K424" s="628"/>
    </row>
    <row r="425" spans="1:11">
      <c r="A425" s="26"/>
      <c r="B425" s="333"/>
      <c r="C425" s="26"/>
      <c r="D425" s="26"/>
      <c r="E425" s="26"/>
      <c r="F425" s="218"/>
      <c r="G425" s="197"/>
      <c r="H425" s="197"/>
      <c r="I425" s="123"/>
      <c r="J425" s="123"/>
      <c r="K425" s="123"/>
    </row>
    <row r="426" spans="1:11">
      <c r="A426" s="26"/>
      <c r="B426" s="333"/>
      <c r="C426" s="26"/>
      <c r="D426" s="26"/>
      <c r="E426" s="26"/>
      <c r="F426" s="218"/>
      <c r="G426" s="197"/>
      <c r="H426" s="197"/>
      <c r="I426" s="123"/>
      <c r="J426" s="123"/>
      <c r="K426" s="123"/>
    </row>
    <row r="427" spans="1:11">
      <c r="A427" s="26"/>
      <c r="B427" s="333"/>
      <c r="C427" s="26"/>
      <c r="D427" s="26"/>
      <c r="E427" s="26"/>
      <c r="F427" s="218"/>
      <c r="G427" s="197"/>
      <c r="H427" s="197"/>
      <c r="I427" s="123"/>
      <c r="J427" s="123"/>
      <c r="K427" s="123"/>
    </row>
    <row r="428" spans="1:11">
      <c r="A428" s="26"/>
      <c r="B428" s="333"/>
      <c r="C428" s="26"/>
      <c r="D428" s="26"/>
      <c r="E428" s="26"/>
      <c r="F428" s="218"/>
      <c r="G428" s="197"/>
      <c r="H428" s="197"/>
      <c r="I428" s="123"/>
      <c r="J428" s="123"/>
      <c r="K428" s="123"/>
    </row>
    <row r="429" spans="1:11">
      <c r="A429" s="26"/>
      <c r="B429" s="333"/>
      <c r="C429" s="26"/>
      <c r="D429" s="26"/>
      <c r="E429" s="26"/>
      <c r="F429" s="218"/>
      <c r="G429" s="197"/>
      <c r="H429" s="197"/>
      <c r="I429" s="123"/>
      <c r="J429" s="123"/>
      <c r="K429" s="123"/>
    </row>
    <row r="430" spans="1:11">
      <c r="A430" s="26"/>
      <c r="B430" s="333"/>
      <c r="C430" s="26"/>
      <c r="D430" s="26"/>
      <c r="E430" s="26"/>
      <c r="F430" s="218"/>
      <c r="G430" s="197"/>
      <c r="H430" s="197"/>
      <c r="I430" s="123"/>
      <c r="J430" s="123"/>
      <c r="K430" s="123"/>
    </row>
    <row r="431" spans="1:11">
      <c r="A431" s="26"/>
      <c r="B431" s="333"/>
      <c r="C431" s="26"/>
      <c r="D431" s="26"/>
      <c r="E431" s="26"/>
      <c r="F431" s="218"/>
      <c r="G431" s="197"/>
      <c r="H431" s="197"/>
      <c r="I431" s="123"/>
      <c r="J431" s="123"/>
      <c r="K431" s="123"/>
    </row>
    <row r="432" spans="1:11">
      <c r="A432" s="26"/>
      <c r="B432" s="333"/>
      <c r="C432" s="26"/>
      <c r="D432" s="26"/>
      <c r="E432" s="26"/>
      <c r="F432" s="218"/>
      <c r="G432" s="197"/>
      <c r="H432" s="197"/>
      <c r="I432" s="123"/>
      <c r="J432" s="123"/>
      <c r="K432" s="123"/>
    </row>
    <row r="433" spans="1:11">
      <c r="A433" s="26"/>
      <c r="B433" s="333"/>
      <c r="C433" s="26"/>
      <c r="D433" s="26"/>
      <c r="E433" s="26"/>
      <c r="F433" s="218"/>
      <c r="G433" s="197"/>
      <c r="H433" s="197"/>
      <c r="I433" s="123"/>
      <c r="J433" s="123"/>
      <c r="K433" s="123"/>
    </row>
    <row r="434" spans="1:11">
      <c r="A434" s="26"/>
      <c r="B434" s="333"/>
      <c r="C434" s="26"/>
      <c r="D434" s="26"/>
      <c r="E434" s="26"/>
      <c r="F434" s="218"/>
      <c r="G434" s="197"/>
      <c r="H434" s="197"/>
      <c r="I434" s="123"/>
      <c r="J434" s="123"/>
      <c r="K434" s="123"/>
    </row>
    <row r="435" spans="1:11">
      <c r="A435" s="26"/>
      <c r="B435" s="333"/>
      <c r="C435" s="26"/>
      <c r="D435" s="26"/>
      <c r="E435" s="26"/>
      <c r="F435" s="218"/>
      <c r="G435" s="197"/>
      <c r="H435" s="197"/>
      <c r="I435" s="123"/>
      <c r="J435" s="123"/>
      <c r="K435" s="123"/>
    </row>
    <row r="436" spans="1:11">
      <c r="A436" s="26"/>
      <c r="B436" s="333"/>
      <c r="C436" s="26"/>
      <c r="D436" s="26"/>
      <c r="E436" s="26"/>
      <c r="F436" s="218"/>
      <c r="G436" s="197"/>
      <c r="H436" s="197"/>
      <c r="I436" s="123"/>
      <c r="J436" s="123"/>
      <c r="K436" s="123"/>
    </row>
    <row r="437" spans="1:11" ht="15">
      <c r="A437" s="1108"/>
      <c r="B437" s="1108"/>
      <c r="C437" s="1108"/>
      <c r="D437" s="1108"/>
      <c r="E437" s="1108"/>
      <c r="F437" s="1108"/>
      <c r="G437" s="1108"/>
      <c r="H437" s="1108"/>
      <c r="I437" s="1108"/>
      <c r="J437" s="410"/>
      <c r="K437" s="628"/>
    </row>
    <row r="438" spans="1:11">
      <c r="A438" s="26"/>
      <c r="B438" s="333"/>
      <c r="C438" s="26"/>
      <c r="D438" s="26"/>
      <c r="E438" s="26"/>
      <c r="F438" s="218"/>
      <c r="G438" s="197"/>
      <c r="H438" s="197"/>
      <c r="I438" s="123"/>
      <c r="J438" s="123"/>
      <c r="K438" s="123"/>
    </row>
    <row r="439" spans="1:11">
      <c r="A439" s="26"/>
      <c r="B439" s="333"/>
      <c r="C439" s="26"/>
      <c r="D439" s="26"/>
      <c r="E439" s="26"/>
      <c r="F439" s="218"/>
      <c r="G439" s="197"/>
      <c r="H439" s="197"/>
      <c r="I439" s="123"/>
      <c r="J439" s="123"/>
      <c r="K439" s="123"/>
    </row>
    <row r="440" spans="1:11">
      <c r="A440" s="26"/>
      <c r="B440" s="333"/>
      <c r="C440" s="26"/>
      <c r="D440" s="26"/>
      <c r="E440" s="26"/>
      <c r="F440" s="218"/>
      <c r="G440" s="197"/>
      <c r="H440" s="197"/>
      <c r="I440" s="123"/>
      <c r="J440" s="123"/>
      <c r="K440" s="123"/>
    </row>
    <row r="441" spans="1:11">
      <c r="A441" s="26"/>
      <c r="B441" s="333"/>
      <c r="C441" s="26"/>
      <c r="D441" s="26"/>
      <c r="E441" s="26"/>
      <c r="F441" s="218"/>
      <c r="G441" s="197"/>
      <c r="H441" s="197"/>
      <c r="I441" s="123"/>
      <c r="J441" s="123"/>
      <c r="K441" s="123"/>
    </row>
    <row r="442" spans="1:11">
      <c r="A442" s="26"/>
      <c r="B442" s="333"/>
      <c r="C442" s="26"/>
      <c r="D442" s="26"/>
      <c r="E442" s="26"/>
      <c r="F442" s="218"/>
      <c r="G442" s="197"/>
      <c r="H442" s="197"/>
      <c r="I442" s="123"/>
      <c r="J442" s="123"/>
      <c r="K442" s="123"/>
    </row>
    <row r="443" spans="1:11">
      <c r="A443" s="26"/>
      <c r="B443" s="333"/>
      <c r="C443" s="26"/>
      <c r="D443" s="26"/>
      <c r="E443" s="26"/>
      <c r="F443" s="218"/>
      <c r="G443" s="197"/>
      <c r="H443" s="197"/>
      <c r="I443" s="123"/>
      <c r="J443" s="123"/>
      <c r="K443" s="123"/>
    </row>
    <row r="444" spans="1:11">
      <c r="A444" s="26"/>
      <c r="B444" s="333"/>
      <c r="C444" s="26"/>
      <c r="D444" s="26"/>
      <c r="E444" s="26"/>
      <c r="F444" s="218"/>
      <c r="G444" s="197"/>
      <c r="H444" s="197"/>
      <c r="I444" s="123"/>
      <c r="J444" s="123"/>
      <c r="K444" s="123"/>
    </row>
    <row r="445" spans="1:11">
      <c r="A445" s="26"/>
      <c r="B445" s="333"/>
      <c r="C445" s="26"/>
      <c r="D445" s="26"/>
      <c r="E445" s="26"/>
      <c r="F445" s="218"/>
      <c r="G445" s="197"/>
      <c r="H445" s="197"/>
      <c r="I445" s="123"/>
      <c r="J445" s="123"/>
      <c r="K445" s="123"/>
    </row>
    <row r="446" spans="1:11">
      <c r="A446" s="26"/>
      <c r="B446" s="333"/>
      <c r="C446" s="26"/>
      <c r="D446" s="26"/>
      <c r="E446" s="26"/>
      <c r="F446" s="218"/>
      <c r="G446" s="197"/>
      <c r="H446" s="197"/>
      <c r="I446" s="123"/>
      <c r="J446" s="123"/>
      <c r="K446" s="123"/>
    </row>
    <row r="447" spans="1:11">
      <c r="A447" s="26"/>
      <c r="B447" s="333"/>
      <c r="C447" s="26"/>
      <c r="D447" s="26"/>
      <c r="E447" s="26"/>
      <c r="F447" s="218"/>
      <c r="G447" s="197"/>
      <c r="H447" s="197"/>
      <c r="I447" s="123"/>
      <c r="J447" s="123"/>
      <c r="K447" s="123"/>
    </row>
    <row r="448" spans="1:11">
      <c r="A448" s="26"/>
      <c r="B448" s="333"/>
      <c r="C448" s="26"/>
      <c r="D448" s="26"/>
      <c r="E448" s="26"/>
      <c r="F448" s="218"/>
      <c r="G448" s="197"/>
      <c r="H448" s="197"/>
      <c r="I448" s="123"/>
      <c r="J448" s="123"/>
      <c r="K448" s="123"/>
    </row>
    <row r="449" spans="1:11">
      <c r="A449" s="26"/>
      <c r="B449" s="333"/>
      <c r="C449" s="26"/>
      <c r="D449" s="26"/>
      <c r="E449" s="26"/>
      <c r="F449" s="218"/>
      <c r="G449" s="197"/>
      <c r="H449" s="197"/>
      <c r="I449" s="123"/>
      <c r="J449" s="123"/>
      <c r="K449" s="123"/>
    </row>
    <row r="450" spans="1:11" ht="15">
      <c r="A450" s="1110"/>
      <c r="B450" s="1110"/>
      <c r="C450" s="1110"/>
      <c r="D450" s="1110"/>
      <c r="E450" s="1110"/>
      <c r="F450" s="1110"/>
      <c r="G450" s="1110"/>
      <c r="H450" s="1110"/>
      <c r="I450" s="1110"/>
      <c r="J450" s="409"/>
      <c r="K450" s="630"/>
    </row>
    <row r="451" spans="1:11" ht="15">
      <c r="A451" s="1108"/>
      <c r="B451" s="1108"/>
      <c r="C451" s="1108"/>
      <c r="D451" s="1108"/>
      <c r="E451" s="1108"/>
      <c r="F451" s="1108"/>
      <c r="G451" s="1108"/>
      <c r="H451" s="1108"/>
      <c r="I451" s="1108"/>
      <c r="J451" s="410"/>
      <c r="K451" s="628"/>
    </row>
    <row r="452" spans="1:11">
      <c r="A452" s="26"/>
      <c r="B452" s="333"/>
      <c r="C452" s="26"/>
      <c r="D452" s="26"/>
      <c r="E452" s="26"/>
      <c r="F452" s="218"/>
      <c r="G452" s="219"/>
      <c r="H452" s="219"/>
      <c r="I452" s="123"/>
      <c r="J452" s="123"/>
      <c r="K452" s="123"/>
    </row>
    <row r="453" spans="1:11">
      <c r="A453" s="26"/>
      <c r="B453" s="333"/>
      <c r="C453" s="26"/>
      <c r="D453" s="26"/>
      <c r="E453" s="26"/>
      <c r="F453" s="218"/>
      <c r="G453" s="219"/>
      <c r="H453" s="219"/>
      <c r="I453" s="123"/>
      <c r="J453" s="123"/>
      <c r="K453" s="123"/>
    </row>
    <row r="454" spans="1:11">
      <c r="A454" s="26"/>
      <c r="B454" s="333"/>
      <c r="C454" s="26"/>
      <c r="D454" s="26"/>
      <c r="E454" s="26"/>
      <c r="F454" s="218"/>
      <c r="G454" s="219"/>
      <c r="H454" s="219"/>
      <c r="I454" s="123"/>
      <c r="J454" s="123"/>
      <c r="K454" s="123"/>
    </row>
    <row r="455" spans="1:11">
      <c r="A455" s="26"/>
      <c r="B455" s="333"/>
      <c r="C455" s="26"/>
      <c r="D455" s="26"/>
      <c r="E455" s="26"/>
      <c r="F455" s="218"/>
      <c r="G455" s="219"/>
      <c r="H455" s="219"/>
      <c r="I455" s="123"/>
      <c r="J455" s="123"/>
      <c r="K455" s="123"/>
    </row>
    <row r="456" spans="1:11">
      <c r="A456" s="26"/>
      <c r="B456" s="333"/>
      <c r="C456" s="26"/>
      <c r="D456" s="26"/>
      <c r="E456" s="26"/>
      <c r="F456" s="218"/>
      <c r="G456" s="219"/>
      <c r="H456" s="219"/>
      <c r="I456" s="123"/>
      <c r="J456" s="123"/>
      <c r="K456" s="123"/>
    </row>
    <row r="457" spans="1:11">
      <c r="A457" s="26"/>
      <c r="B457" s="333"/>
      <c r="C457" s="26"/>
      <c r="D457" s="26"/>
      <c r="E457" s="26"/>
      <c r="F457" s="218"/>
      <c r="G457" s="219"/>
      <c r="H457" s="219"/>
      <c r="I457" s="123"/>
      <c r="J457" s="123"/>
      <c r="K457" s="123"/>
    </row>
    <row r="458" spans="1:11">
      <c r="A458" s="26"/>
      <c r="B458" s="333"/>
      <c r="C458" s="26"/>
      <c r="D458" s="26"/>
      <c r="E458" s="26"/>
      <c r="F458" s="218"/>
      <c r="G458" s="219"/>
      <c r="H458" s="219"/>
      <c r="I458" s="123"/>
      <c r="J458" s="123"/>
      <c r="K458" s="123"/>
    </row>
    <row r="459" spans="1:11">
      <c r="A459" s="26"/>
      <c r="B459" s="333"/>
      <c r="C459" s="26"/>
      <c r="D459" s="26"/>
      <c r="E459" s="26"/>
      <c r="F459" s="218"/>
      <c r="G459" s="219"/>
      <c r="H459" s="219"/>
      <c r="I459" s="123"/>
      <c r="J459" s="123"/>
      <c r="K459" s="123"/>
    </row>
    <row r="460" spans="1:11">
      <c r="A460" s="26"/>
      <c r="B460" s="333"/>
      <c r="C460" s="26"/>
      <c r="D460" s="26"/>
      <c r="E460" s="26"/>
      <c r="F460" s="218"/>
      <c r="G460" s="219"/>
      <c r="H460" s="219"/>
      <c r="I460" s="123"/>
      <c r="J460" s="123"/>
      <c r="K460" s="123"/>
    </row>
    <row r="461" spans="1:11">
      <c r="A461" s="26"/>
      <c r="B461" s="333"/>
      <c r="C461" s="26"/>
      <c r="D461" s="26"/>
      <c r="E461" s="26"/>
      <c r="F461" s="218"/>
      <c r="G461" s="219"/>
      <c r="H461" s="219"/>
      <c r="I461" s="123"/>
      <c r="J461" s="123"/>
      <c r="K461" s="123"/>
    </row>
    <row r="462" spans="1:11">
      <c r="A462" s="26"/>
      <c r="B462" s="333"/>
      <c r="C462" s="26"/>
      <c r="D462" s="26"/>
      <c r="E462" s="26"/>
      <c r="F462" s="218"/>
      <c r="G462" s="219"/>
      <c r="H462" s="219"/>
      <c r="I462" s="123"/>
      <c r="J462" s="123"/>
      <c r="K462" s="123"/>
    </row>
    <row r="463" spans="1:11">
      <c r="A463" s="26"/>
      <c r="B463" s="333"/>
      <c r="C463" s="26"/>
      <c r="D463" s="26"/>
      <c r="E463" s="26"/>
      <c r="F463" s="218"/>
      <c r="G463" s="197"/>
      <c r="H463" s="197"/>
      <c r="I463" s="123"/>
      <c r="J463" s="123"/>
      <c r="K463" s="123"/>
    </row>
    <row r="464" spans="1:11">
      <c r="A464" s="26"/>
      <c r="B464" s="333"/>
      <c r="C464" s="26"/>
      <c r="D464" s="26"/>
      <c r="E464" s="26"/>
      <c r="F464" s="218"/>
      <c r="G464" s="197"/>
      <c r="H464" s="197"/>
      <c r="I464" s="123"/>
      <c r="J464" s="123"/>
      <c r="K464" s="123"/>
    </row>
    <row r="465" spans="1:11">
      <c r="A465" s="26"/>
      <c r="B465" s="333"/>
      <c r="C465" s="26"/>
      <c r="D465" s="26"/>
      <c r="E465" s="26"/>
      <c r="F465" s="218"/>
      <c r="G465" s="197"/>
      <c r="H465" s="197"/>
      <c r="I465" s="123"/>
      <c r="J465" s="123"/>
      <c r="K465" s="123"/>
    </row>
    <row r="466" spans="1:11" ht="15">
      <c r="A466" s="1108"/>
      <c r="B466" s="1108"/>
      <c r="C466" s="1108"/>
      <c r="D466" s="1108"/>
      <c r="E466" s="1108"/>
      <c r="F466" s="1108"/>
      <c r="G466" s="1108"/>
      <c r="H466" s="1108"/>
      <c r="I466" s="1108"/>
      <c r="J466" s="410"/>
      <c r="K466" s="628"/>
    </row>
    <row r="467" spans="1:11">
      <c r="A467" s="26"/>
      <c r="B467" s="333"/>
      <c r="C467" s="26"/>
      <c r="D467" s="26"/>
      <c r="E467" s="26"/>
      <c r="F467" s="218"/>
      <c r="G467" s="197"/>
      <c r="H467" s="197"/>
      <c r="I467" s="123"/>
      <c r="J467" s="123"/>
      <c r="K467" s="123"/>
    </row>
    <row r="468" spans="1:11">
      <c r="A468" s="26"/>
      <c r="B468" s="333"/>
      <c r="C468" s="26"/>
      <c r="D468" s="26"/>
      <c r="E468" s="26"/>
      <c r="F468" s="218"/>
      <c r="G468" s="197"/>
      <c r="H468" s="197"/>
      <c r="I468" s="123"/>
      <c r="J468" s="123"/>
      <c r="K468" s="123"/>
    </row>
    <row r="469" spans="1:11">
      <c r="A469" s="26"/>
      <c r="B469" s="333"/>
      <c r="C469" s="26"/>
      <c r="D469" s="26"/>
      <c r="E469" s="26"/>
      <c r="F469" s="218"/>
      <c r="G469" s="197"/>
      <c r="H469" s="197"/>
      <c r="I469" s="123"/>
      <c r="J469" s="123"/>
      <c r="K469" s="123"/>
    </row>
    <row r="470" spans="1:11">
      <c r="A470" s="26"/>
      <c r="B470" s="333"/>
      <c r="C470" s="26"/>
      <c r="D470" s="26"/>
      <c r="E470" s="26"/>
      <c r="F470" s="218"/>
      <c r="G470" s="197"/>
      <c r="H470" s="197"/>
      <c r="I470" s="123"/>
      <c r="J470" s="123"/>
      <c r="K470" s="123"/>
    </row>
    <row r="471" spans="1:11">
      <c r="A471" s="26"/>
      <c r="B471" s="333"/>
      <c r="C471" s="26"/>
      <c r="D471" s="26"/>
      <c r="E471" s="26"/>
      <c r="F471" s="218"/>
      <c r="G471" s="197"/>
      <c r="H471" s="197"/>
      <c r="I471" s="123"/>
      <c r="J471" s="123"/>
      <c r="K471" s="123"/>
    </row>
    <row r="472" spans="1:11">
      <c r="A472" s="26"/>
      <c r="B472" s="333"/>
      <c r="C472" s="26"/>
      <c r="D472" s="26"/>
      <c r="E472" s="26"/>
      <c r="F472" s="218"/>
      <c r="G472" s="197"/>
      <c r="H472" s="197"/>
      <c r="I472" s="123"/>
      <c r="J472" s="123"/>
      <c r="K472" s="123"/>
    </row>
    <row r="473" spans="1:11">
      <c r="A473" s="26"/>
      <c r="B473" s="333"/>
      <c r="C473" s="26"/>
      <c r="D473" s="26"/>
      <c r="E473" s="26"/>
      <c r="F473" s="218"/>
      <c r="G473" s="197"/>
      <c r="H473" s="197"/>
      <c r="I473" s="123"/>
      <c r="J473" s="123"/>
      <c r="K473" s="123"/>
    </row>
    <row r="474" spans="1:11">
      <c r="A474" s="26"/>
      <c r="B474" s="333"/>
      <c r="C474" s="26"/>
      <c r="D474" s="26"/>
      <c r="E474" s="26"/>
      <c r="F474" s="218"/>
      <c r="G474" s="197"/>
      <c r="H474" s="197"/>
      <c r="I474" s="123"/>
      <c r="J474" s="123"/>
      <c r="K474" s="123"/>
    </row>
    <row r="475" spans="1:11">
      <c r="A475" s="26"/>
      <c r="B475" s="333"/>
      <c r="C475" s="26"/>
      <c r="D475" s="26"/>
      <c r="E475" s="26"/>
      <c r="F475" s="218"/>
      <c r="G475" s="197"/>
      <c r="H475" s="197"/>
      <c r="I475" s="123"/>
      <c r="J475" s="123"/>
      <c r="K475" s="123"/>
    </row>
    <row r="476" spans="1:11">
      <c r="A476" s="26"/>
      <c r="B476" s="333"/>
      <c r="C476" s="26"/>
      <c r="D476" s="26"/>
      <c r="E476" s="26"/>
      <c r="F476" s="218"/>
      <c r="G476" s="197"/>
      <c r="H476" s="197"/>
      <c r="I476" s="123"/>
      <c r="J476" s="123"/>
      <c r="K476" s="123"/>
    </row>
    <row r="477" spans="1:11">
      <c r="A477" s="26"/>
      <c r="B477" s="333"/>
      <c r="C477" s="26"/>
      <c r="D477" s="26"/>
      <c r="E477" s="26"/>
      <c r="F477" s="218"/>
      <c r="G477" s="197"/>
      <c r="H477" s="197"/>
      <c r="I477" s="123"/>
      <c r="J477" s="123"/>
      <c r="K477" s="123"/>
    </row>
    <row r="478" spans="1:11" ht="15">
      <c r="A478" s="1108"/>
      <c r="B478" s="1108"/>
      <c r="C478" s="1108"/>
      <c r="D478" s="1108"/>
      <c r="E478" s="1108"/>
      <c r="F478" s="1108"/>
      <c r="G478" s="1108"/>
      <c r="H478" s="1108"/>
      <c r="I478" s="1108"/>
      <c r="J478" s="410"/>
      <c r="K478" s="628"/>
    </row>
    <row r="479" spans="1:11">
      <c r="A479" s="26"/>
      <c r="B479" s="333"/>
      <c r="C479" s="26"/>
      <c r="D479" s="26"/>
      <c r="E479" s="26"/>
      <c r="F479" s="218"/>
      <c r="G479" s="197"/>
      <c r="H479" s="197"/>
      <c r="I479" s="123"/>
      <c r="J479" s="123"/>
      <c r="K479" s="123"/>
    </row>
    <row r="480" spans="1:11">
      <c r="A480" s="26"/>
      <c r="B480" s="333"/>
      <c r="C480" s="26"/>
      <c r="D480" s="26"/>
      <c r="E480" s="26"/>
      <c r="F480" s="218"/>
      <c r="G480" s="197"/>
      <c r="H480" s="197"/>
      <c r="I480" s="123"/>
      <c r="J480" s="123"/>
      <c r="K480" s="123"/>
    </row>
    <row r="481" spans="1:11">
      <c r="A481" s="26"/>
      <c r="B481" s="333"/>
      <c r="C481" s="26"/>
      <c r="D481" s="26"/>
      <c r="E481" s="26"/>
      <c r="F481" s="218"/>
      <c r="G481" s="197"/>
      <c r="H481" s="197"/>
      <c r="I481" s="123"/>
      <c r="J481" s="123"/>
      <c r="K481" s="123"/>
    </row>
    <row r="482" spans="1:11">
      <c r="A482" s="26"/>
      <c r="B482" s="333"/>
      <c r="C482" s="26"/>
      <c r="D482" s="26"/>
      <c r="E482" s="26"/>
      <c r="F482" s="218"/>
      <c r="G482" s="197"/>
      <c r="H482" s="197"/>
      <c r="I482" s="123"/>
      <c r="J482" s="123"/>
      <c r="K482" s="123"/>
    </row>
    <row r="483" spans="1:11">
      <c r="A483" s="26"/>
      <c r="B483" s="333"/>
      <c r="C483" s="26"/>
      <c r="D483" s="26"/>
      <c r="E483" s="26"/>
      <c r="F483" s="218"/>
      <c r="G483" s="197"/>
      <c r="H483" s="197"/>
      <c r="I483" s="123"/>
      <c r="J483" s="123"/>
      <c r="K483" s="123"/>
    </row>
    <row r="484" spans="1:11">
      <c r="A484" s="26"/>
      <c r="B484" s="333"/>
      <c r="C484" s="26"/>
      <c r="D484" s="26"/>
      <c r="E484" s="26"/>
      <c r="F484" s="218"/>
      <c r="G484" s="197"/>
      <c r="H484" s="197"/>
      <c r="I484" s="123"/>
      <c r="J484" s="123"/>
      <c r="K484" s="123"/>
    </row>
    <row r="485" spans="1:11">
      <c r="A485" s="26"/>
      <c r="B485" s="333"/>
      <c r="C485" s="26"/>
      <c r="D485" s="26"/>
      <c r="E485" s="26"/>
      <c r="F485" s="218"/>
      <c r="G485" s="197"/>
      <c r="H485" s="197"/>
      <c r="I485" s="123"/>
      <c r="J485" s="123"/>
      <c r="K485" s="123"/>
    </row>
    <row r="486" spans="1:11">
      <c r="A486" s="26"/>
      <c r="B486" s="333"/>
      <c r="C486" s="26"/>
      <c r="D486" s="26"/>
      <c r="E486" s="26"/>
      <c r="F486" s="218"/>
      <c r="G486" s="197"/>
      <c r="H486" s="197"/>
      <c r="I486" s="123"/>
      <c r="J486" s="123"/>
      <c r="K486" s="123"/>
    </row>
    <row r="487" spans="1:11">
      <c r="A487" s="26"/>
      <c r="B487" s="333"/>
      <c r="C487" s="26"/>
      <c r="D487" s="26"/>
      <c r="E487" s="26"/>
      <c r="F487" s="218"/>
      <c r="G487" s="197"/>
      <c r="H487" s="197"/>
      <c r="I487" s="123"/>
      <c r="J487" s="123"/>
      <c r="K487" s="123"/>
    </row>
    <row r="488" spans="1:11">
      <c r="A488" s="26"/>
      <c r="B488" s="333"/>
      <c r="C488" s="26"/>
      <c r="D488" s="26"/>
      <c r="E488" s="26"/>
      <c r="F488" s="218"/>
      <c r="G488" s="197"/>
      <c r="H488" s="197"/>
      <c r="I488" s="123"/>
      <c r="J488" s="123"/>
      <c r="K488" s="123"/>
    </row>
    <row r="489" spans="1:11">
      <c r="A489" s="26"/>
      <c r="B489" s="333"/>
      <c r="C489" s="26"/>
      <c r="D489" s="26"/>
      <c r="E489" s="26"/>
      <c r="F489" s="218"/>
      <c r="G489" s="197"/>
      <c r="H489" s="197"/>
      <c r="I489" s="123"/>
      <c r="J489" s="123"/>
      <c r="K489" s="123"/>
    </row>
    <row r="490" spans="1:11" ht="15">
      <c r="A490" s="1108"/>
      <c r="B490" s="1108"/>
      <c r="C490" s="1108"/>
      <c r="D490" s="1108"/>
      <c r="E490" s="1108"/>
      <c r="F490" s="1108"/>
      <c r="G490" s="1108"/>
      <c r="H490" s="1108"/>
      <c r="I490" s="1108"/>
      <c r="J490" s="410"/>
      <c r="K490" s="628"/>
    </row>
    <row r="491" spans="1:11">
      <c r="A491" s="26"/>
      <c r="B491" s="333"/>
      <c r="C491" s="26"/>
      <c r="D491" s="26"/>
      <c r="E491" s="26"/>
      <c r="F491" s="218"/>
      <c r="G491" s="197"/>
      <c r="H491" s="197"/>
      <c r="I491" s="123"/>
      <c r="J491" s="123"/>
      <c r="K491" s="123"/>
    </row>
    <row r="492" spans="1:11">
      <c r="A492" s="26"/>
      <c r="B492" s="333"/>
      <c r="C492" s="26"/>
      <c r="D492" s="26"/>
      <c r="E492" s="26"/>
      <c r="F492" s="218"/>
      <c r="G492" s="197"/>
      <c r="H492" s="197"/>
      <c r="I492" s="123"/>
      <c r="J492" s="123"/>
      <c r="K492" s="123"/>
    </row>
    <row r="493" spans="1:11">
      <c r="A493" s="26"/>
      <c r="B493" s="333"/>
      <c r="C493" s="26"/>
      <c r="D493" s="26"/>
      <c r="E493" s="26"/>
      <c r="F493" s="218"/>
      <c r="G493" s="197"/>
      <c r="H493" s="197"/>
      <c r="I493" s="123"/>
      <c r="J493" s="123"/>
      <c r="K493" s="123"/>
    </row>
    <row r="494" spans="1:11">
      <c r="A494" s="116"/>
      <c r="B494" s="336"/>
      <c r="C494" s="98"/>
      <c r="D494" s="98"/>
      <c r="E494" s="222"/>
      <c r="F494" s="99"/>
      <c r="G494" s="134"/>
      <c r="H494" s="425"/>
      <c r="I494" s="120"/>
      <c r="J494" s="123"/>
      <c r="K494" s="123"/>
    </row>
    <row r="495" spans="1:11">
      <c r="A495" s="115"/>
      <c r="B495" s="337"/>
      <c r="C495" s="95"/>
      <c r="D495" s="98"/>
      <c r="E495" s="222"/>
      <c r="F495" s="94"/>
      <c r="G495" s="133"/>
      <c r="H495" s="426"/>
      <c r="I495" s="97"/>
      <c r="J495" s="123"/>
      <c r="K495" s="123"/>
    </row>
    <row r="496" spans="1:11">
      <c r="A496" s="115"/>
      <c r="B496" s="337"/>
      <c r="C496" s="95"/>
      <c r="D496" s="98"/>
      <c r="E496" s="222"/>
      <c r="F496" s="94"/>
      <c r="G496" s="133"/>
      <c r="H496" s="426"/>
      <c r="I496" s="97"/>
      <c r="J496" s="123"/>
      <c r="K496" s="123"/>
    </row>
    <row r="497" spans="1:11">
      <c r="A497" s="115"/>
      <c r="B497" s="337"/>
      <c r="C497" s="95"/>
      <c r="D497" s="98"/>
      <c r="E497" s="222"/>
      <c r="F497" s="94"/>
      <c r="G497" s="133"/>
      <c r="H497" s="426"/>
      <c r="I497" s="97"/>
      <c r="J497" s="123"/>
      <c r="K497" s="123"/>
    </row>
    <row r="498" spans="1:11">
      <c r="A498" s="115"/>
      <c r="B498" s="337"/>
      <c r="C498" s="95"/>
      <c r="D498" s="98"/>
      <c r="E498" s="222"/>
      <c r="F498" s="94"/>
      <c r="G498" s="133"/>
      <c r="H498" s="426"/>
      <c r="I498" s="97"/>
      <c r="J498" s="123"/>
      <c r="K498" s="123"/>
    </row>
    <row r="499" spans="1:11">
      <c r="A499" s="115"/>
      <c r="B499" s="337"/>
      <c r="C499" s="95"/>
      <c r="D499" s="98"/>
      <c r="E499" s="222"/>
      <c r="F499" s="94"/>
      <c r="G499" s="133"/>
      <c r="H499" s="426"/>
      <c r="I499" s="97"/>
      <c r="J499" s="123"/>
      <c r="K499" s="123"/>
    </row>
    <row r="500" spans="1:11">
      <c r="A500" s="115"/>
      <c r="B500" s="337"/>
      <c r="C500" s="95"/>
      <c r="D500" s="98"/>
      <c r="E500" s="222"/>
      <c r="F500" s="94"/>
      <c r="G500" s="133"/>
      <c r="H500" s="426"/>
      <c r="I500" s="97"/>
      <c r="J500" s="123"/>
      <c r="K500" s="123"/>
    </row>
    <row r="501" spans="1:11" ht="13.5" thickBot="1">
      <c r="A501" s="117"/>
      <c r="B501" s="338"/>
      <c r="C501" s="95"/>
      <c r="D501" s="95"/>
      <c r="E501" s="96"/>
      <c r="F501" s="94"/>
      <c r="G501" s="135"/>
      <c r="H501" s="427"/>
      <c r="I501" s="119"/>
      <c r="J501" s="123"/>
      <c r="K501" s="123"/>
    </row>
    <row r="502" spans="1:11" ht="15">
      <c r="A502" s="1106"/>
      <c r="B502" s="1107"/>
      <c r="C502" s="1107"/>
      <c r="D502" s="1107"/>
      <c r="E502" s="1107"/>
      <c r="F502" s="1107"/>
      <c r="G502" s="1107"/>
      <c r="H502" s="1107"/>
      <c r="I502" s="1107"/>
      <c r="J502" s="410"/>
      <c r="K502" s="628"/>
    </row>
    <row r="503" spans="1:11">
      <c r="A503" s="95"/>
      <c r="B503" s="332"/>
      <c r="C503" s="132"/>
      <c r="D503" s="95"/>
      <c r="E503" s="95"/>
      <c r="F503" s="174"/>
      <c r="G503" s="174"/>
      <c r="H503" s="174"/>
      <c r="I503" s="174"/>
      <c r="J503" s="418"/>
      <c r="K503" s="418"/>
    </row>
    <row r="504" spans="1:11">
      <c r="A504" s="95"/>
      <c r="B504" s="332"/>
      <c r="C504" s="132"/>
      <c r="D504" s="95"/>
      <c r="E504" s="95"/>
      <c r="F504" s="174"/>
      <c r="G504" s="174"/>
      <c r="H504" s="174"/>
      <c r="I504" s="174"/>
      <c r="J504" s="418"/>
      <c r="K504" s="418"/>
    </row>
    <row r="505" spans="1:11" ht="15">
      <c r="A505" s="1103"/>
      <c r="B505" s="1104"/>
      <c r="C505" s="1104"/>
      <c r="D505" s="1104"/>
      <c r="E505" s="1104"/>
      <c r="F505" s="1104"/>
      <c r="G505" s="1104"/>
      <c r="H505" s="1104"/>
      <c r="I505" s="1105"/>
      <c r="J505" s="419"/>
      <c r="K505" s="419"/>
    </row>
    <row r="506" spans="1:11">
      <c r="A506" s="98"/>
      <c r="B506" s="331"/>
      <c r="C506" s="193"/>
      <c r="D506" s="98"/>
      <c r="E506" s="98"/>
      <c r="F506" s="191"/>
      <c r="G506" s="191"/>
      <c r="H506" s="191"/>
      <c r="I506" s="191"/>
      <c r="J506" s="418"/>
      <c r="K506" s="418"/>
    </row>
    <row r="507" spans="1:11" ht="13.5" thickBot="1">
      <c r="A507" s="95"/>
      <c r="B507" s="332"/>
      <c r="C507" s="194"/>
      <c r="D507" s="95"/>
      <c r="E507" s="95"/>
      <c r="F507" s="174"/>
      <c r="G507" s="174"/>
      <c r="H507" s="174"/>
      <c r="I507" s="174"/>
      <c r="J507" s="418"/>
      <c r="K507" s="418"/>
    </row>
    <row r="508" spans="1:11" ht="15.75" thickBot="1">
      <c r="A508" s="903"/>
      <c r="B508" s="904"/>
      <c r="C508" s="904"/>
      <c r="D508" s="904"/>
      <c r="E508" s="904"/>
      <c r="F508" s="904"/>
      <c r="G508" s="904"/>
      <c r="H508" s="904"/>
      <c r="I508" s="904"/>
      <c r="J508" s="409"/>
      <c r="K508" s="630"/>
    </row>
    <row r="509" spans="1:11" ht="15.75" thickBot="1">
      <c r="A509" s="958"/>
      <c r="B509" s="959"/>
      <c r="C509" s="959"/>
      <c r="D509" s="959"/>
      <c r="E509" s="959"/>
      <c r="F509" s="959"/>
      <c r="G509" s="959"/>
      <c r="H509" s="959"/>
      <c r="I509" s="959"/>
      <c r="J509" s="410"/>
      <c r="K509" s="628"/>
    </row>
    <row r="510" spans="1:11">
      <c r="A510" s="132"/>
      <c r="B510" s="330"/>
      <c r="C510" s="130"/>
      <c r="D510" s="95"/>
      <c r="E510" s="95"/>
      <c r="F510" s="92"/>
      <c r="G510" s="133"/>
      <c r="H510" s="133"/>
      <c r="I510" s="10"/>
      <c r="J510" s="420"/>
      <c r="K510" s="420"/>
    </row>
    <row r="511" spans="1:11">
      <c r="A511" s="132"/>
      <c r="B511" s="330"/>
      <c r="C511" s="130"/>
      <c r="D511" s="95"/>
      <c r="E511" s="95"/>
      <c r="F511" s="92"/>
      <c r="G511" s="133"/>
      <c r="H511" s="133"/>
      <c r="I511" s="10"/>
      <c r="J511" s="420"/>
      <c r="K511" s="420"/>
    </row>
    <row r="512" spans="1:11">
      <c r="A512" s="132"/>
      <c r="B512" s="330"/>
      <c r="C512" s="130"/>
      <c r="D512" s="95"/>
      <c r="E512" s="95"/>
      <c r="F512" s="92"/>
      <c r="G512" s="133"/>
      <c r="H512" s="133"/>
      <c r="I512" s="10"/>
      <c r="J512" s="420"/>
      <c r="K512" s="420"/>
    </row>
    <row r="513" spans="1:11">
      <c r="A513" s="132"/>
      <c r="B513" s="330"/>
      <c r="C513" s="130"/>
      <c r="D513" s="95"/>
      <c r="E513" s="95"/>
      <c r="F513" s="92"/>
      <c r="G513" s="133"/>
      <c r="H513" s="133"/>
      <c r="I513" s="10"/>
      <c r="J513" s="420"/>
      <c r="K513" s="420"/>
    </row>
    <row r="514" spans="1:11">
      <c r="A514" s="132"/>
      <c r="B514" s="330"/>
      <c r="C514" s="130"/>
      <c r="D514" s="95"/>
      <c r="E514" s="95"/>
      <c r="F514" s="92"/>
      <c r="G514" s="133"/>
      <c r="H514" s="133"/>
      <c r="I514" s="10"/>
      <c r="J514" s="420"/>
      <c r="K514" s="420"/>
    </row>
    <row r="515" spans="1:11">
      <c r="A515" s="132"/>
      <c r="B515" s="330"/>
      <c r="C515" s="130"/>
      <c r="D515" s="95"/>
      <c r="E515" s="95"/>
      <c r="F515" s="92"/>
      <c r="G515" s="133"/>
      <c r="H515" s="133"/>
      <c r="I515" s="10"/>
      <c r="J515" s="420"/>
      <c r="K515" s="420"/>
    </row>
    <row r="516" spans="1:11">
      <c r="A516" s="132"/>
      <c r="B516" s="330"/>
      <c r="C516" s="130"/>
      <c r="D516" s="95"/>
      <c r="E516" s="95"/>
      <c r="F516" s="92"/>
      <c r="G516" s="133"/>
      <c r="H516" s="133"/>
      <c r="I516" s="10"/>
      <c r="J516" s="420"/>
      <c r="K516" s="420"/>
    </row>
    <row r="517" spans="1:11">
      <c r="A517" s="132"/>
      <c r="B517" s="330"/>
      <c r="C517" s="130"/>
      <c r="D517" s="95"/>
      <c r="E517" s="95"/>
      <c r="F517" s="92"/>
      <c r="G517" s="133"/>
      <c r="H517" s="133"/>
      <c r="I517" s="10"/>
      <c r="J517" s="420"/>
      <c r="K517" s="420"/>
    </row>
    <row r="518" spans="1:11">
      <c r="A518" s="132"/>
      <c r="B518" s="330"/>
      <c r="C518" s="130"/>
      <c r="D518" s="95"/>
      <c r="E518" s="95"/>
      <c r="F518" s="92"/>
      <c r="G518" s="133"/>
      <c r="H518" s="133"/>
      <c r="I518" s="10"/>
      <c r="J518" s="420"/>
      <c r="K518" s="420"/>
    </row>
    <row r="519" spans="1:11">
      <c r="A519" s="132"/>
      <c r="B519" s="330"/>
      <c r="C519" s="130"/>
      <c r="D519" s="95"/>
      <c r="E519" s="95"/>
      <c r="F519" s="92"/>
      <c r="G519" s="133"/>
      <c r="H519" s="133"/>
      <c r="I519" s="10"/>
      <c r="J519" s="420"/>
      <c r="K519" s="420"/>
    </row>
    <row r="520" spans="1:11">
      <c r="A520" s="132"/>
      <c r="B520" s="330"/>
      <c r="C520" s="130"/>
      <c r="D520" s="95"/>
      <c r="E520" s="95"/>
      <c r="F520" s="92"/>
      <c r="G520" s="133"/>
      <c r="H520" s="133"/>
      <c r="I520" s="10"/>
      <c r="J520" s="420"/>
      <c r="K520" s="420"/>
    </row>
    <row r="521" spans="1:11">
      <c r="A521" s="132"/>
      <c r="B521" s="330"/>
      <c r="C521" s="130"/>
      <c r="D521" s="95"/>
      <c r="E521" s="95"/>
      <c r="F521" s="92"/>
      <c r="G521" s="133"/>
      <c r="H521" s="133"/>
      <c r="I521" s="10"/>
      <c r="J521" s="420"/>
      <c r="K521" s="420"/>
    </row>
    <row r="522" spans="1:11">
      <c r="A522" s="132"/>
      <c r="B522" s="330"/>
      <c r="C522" s="131"/>
      <c r="D522" s="95"/>
      <c r="E522" s="95"/>
      <c r="F522" s="92"/>
      <c r="G522" s="133"/>
      <c r="H522" s="133"/>
      <c r="I522" s="10"/>
      <c r="J522" s="420"/>
      <c r="K522" s="420"/>
    </row>
    <row r="523" spans="1:11">
      <c r="A523" s="132"/>
      <c r="B523" s="330"/>
      <c r="C523" s="130"/>
      <c r="D523" s="95"/>
      <c r="E523" s="95"/>
      <c r="F523" s="92"/>
      <c r="G523" s="133"/>
      <c r="H523" s="133"/>
      <c r="I523" s="10"/>
      <c r="J523" s="420"/>
      <c r="K523" s="420"/>
    </row>
  </sheetData>
  <autoFilter ref="M11:M289"/>
  <mergeCells count="124">
    <mergeCell ref="A341:I341"/>
    <mergeCell ref="A332:I332"/>
    <mergeCell ref="A291:I291"/>
    <mergeCell ref="A327:I327"/>
    <mergeCell ref="A227:L227"/>
    <mergeCell ref="A143:L143"/>
    <mergeCell ref="A172:L172"/>
    <mergeCell ref="A215:L215"/>
    <mergeCell ref="A294:I294"/>
    <mergeCell ref="A254:L254"/>
    <mergeCell ref="A277:L277"/>
    <mergeCell ref="A292:I292"/>
    <mergeCell ref="B243:B246"/>
    <mergeCell ref="L243:L246"/>
    <mergeCell ref="B216:B226"/>
    <mergeCell ref="A247:L247"/>
    <mergeCell ref="L255:L258"/>
    <mergeCell ref="B255:B258"/>
    <mergeCell ref="L248:L253"/>
    <mergeCell ref="B248:B253"/>
    <mergeCell ref="B144:B157"/>
    <mergeCell ref="B271:B274"/>
    <mergeCell ref="B75:B80"/>
    <mergeCell ref="L144:L157"/>
    <mergeCell ref="L75:L80"/>
    <mergeCell ref="A95:L95"/>
    <mergeCell ref="B92:B93"/>
    <mergeCell ref="B82:B83"/>
    <mergeCell ref="A91:L91"/>
    <mergeCell ref="A331:I331"/>
    <mergeCell ref="A317:I317"/>
    <mergeCell ref="A307:I307"/>
    <mergeCell ref="L278:L288"/>
    <mergeCell ref="A293:I293"/>
    <mergeCell ref="A259:L259"/>
    <mergeCell ref="B278:B288"/>
    <mergeCell ref="A306:I306"/>
    <mergeCell ref="A326:I326"/>
    <mergeCell ref="A289:L289"/>
    <mergeCell ref="B266:B268"/>
    <mergeCell ref="B260:B265"/>
    <mergeCell ref="L260:L276"/>
    <mergeCell ref="B275:B276"/>
    <mergeCell ref="L112:L124"/>
    <mergeCell ref="B96:B103"/>
    <mergeCell ref="A109:L109"/>
    <mergeCell ref="B106:B108"/>
    <mergeCell ref="L159:L171"/>
    <mergeCell ref="A158:L158"/>
    <mergeCell ref="B127:B141"/>
    <mergeCell ref="L216:L226"/>
    <mergeCell ref="A242:L242"/>
    <mergeCell ref="B209:B211"/>
    <mergeCell ref="L173:L211"/>
    <mergeCell ref="B173:B208"/>
    <mergeCell ref="B159:B171"/>
    <mergeCell ref="A212:L212"/>
    <mergeCell ref="L213:L214"/>
    <mergeCell ref="B228:B241"/>
    <mergeCell ref="L228:L241"/>
    <mergeCell ref="L127:L142"/>
    <mergeCell ref="A126:L126"/>
    <mergeCell ref="B30:B41"/>
    <mergeCell ref="L30:L41"/>
    <mergeCell ref="B53:B54"/>
    <mergeCell ref="A509:I509"/>
    <mergeCell ref="A508:I508"/>
    <mergeCell ref="A505:I505"/>
    <mergeCell ref="A502:I502"/>
    <mergeCell ref="A490:I490"/>
    <mergeCell ref="A478:I478"/>
    <mergeCell ref="A348:I348"/>
    <mergeCell ref="A347:I347"/>
    <mergeCell ref="A424:I424"/>
    <mergeCell ref="A423:I423"/>
    <mergeCell ref="A420:I420"/>
    <mergeCell ref="A367:I367"/>
    <mergeCell ref="A450:I450"/>
    <mergeCell ref="A466:I466"/>
    <mergeCell ref="A437:I437"/>
    <mergeCell ref="A451:I451"/>
    <mergeCell ref="A363:I363"/>
    <mergeCell ref="A358:I358"/>
    <mergeCell ref="A349:I349"/>
    <mergeCell ref="B112:B124"/>
    <mergeCell ref="L96:L108"/>
    <mergeCell ref="D3:L3"/>
    <mergeCell ref="A10:L10"/>
    <mergeCell ref="A1:C5"/>
    <mergeCell ref="D1:L1"/>
    <mergeCell ref="D2:L2"/>
    <mergeCell ref="A29:L29"/>
    <mergeCell ref="D4:L4"/>
    <mergeCell ref="A9:L9"/>
    <mergeCell ref="A6:L6"/>
    <mergeCell ref="D5:L5"/>
    <mergeCell ref="A7:L7"/>
    <mergeCell ref="A11:L11"/>
    <mergeCell ref="B12:B28"/>
    <mergeCell ref="L12:L28"/>
    <mergeCell ref="A42:L42"/>
    <mergeCell ref="A43:L43"/>
    <mergeCell ref="L53:L57"/>
    <mergeCell ref="B44:B51"/>
    <mergeCell ref="L44:L51"/>
    <mergeCell ref="A125:L125"/>
    <mergeCell ref="A52:L52"/>
    <mergeCell ref="A59:L59"/>
    <mergeCell ref="A111:L111"/>
    <mergeCell ref="L60:L61"/>
    <mergeCell ref="B60:B61"/>
    <mergeCell ref="L92:L93"/>
    <mergeCell ref="A58:L58"/>
    <mergeCell ref="A74:L74"/>
    <mergeCell ref="A63:L63"/>
    <mergeCell ref="A73:L73"/>
    <mergeCell ref="A81:L81"/>
    <mergeCell ref="A94:L94"/>
    <mergeCell ref="B64:B72"/>
    <mergeCell ref="L64:L72"/>
    <mergeCell ref="B84:B85"/>
    <mergeCell ref="L82:L90"/>
    <mergeCell ref="B86:B90"/>
    <mergeCell ref="B55:B57"/>
  </mergeCells>
  <phoneticPr fontId="39" type="noConversion"/>
  <pageMargins left="0.27559055118110237" right="0.15748031496062992" top="0.35433070866141736" bottom="0.23622047244094491" header="0.31496062992125984" footer="0.27559055118110237"/>
  <pageSetup paperSize="9" scale="70" orientation="portrait" r:id="rId1"/>
  <headerFooter>
    <oddFooter>&amp;C&amp;12&amp;P</oddFooter>
  </headerFooter>
  <rowBreaks count="4" manualBreakCount="4">
    <brk id="72" max="11" man="1"/>
    <brk id="121" max="11" man="1"/>
    <brk id="194" max="11" man="1"/>
    <brk id="253" max="11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7">
    <tabColor rgb="FF6893C6"/>
  </sheetPr>
  <dimension ref="A1:XEX225"/>
  <sheetViews>
    <sheetView view="pageBreakPreview" topLeftCell="C1" zoomScaleNormal="100" zoomScaleSheetLayoutView="100" workbookViewId="0">
      <pane ySplit="8" topLeftCell="A9" activePane="bottomLeft" state="frozen"/>
      <selection activeCell="C1" sqref="C1"/>
      <selection pane="bottomLeft" activeCell="I24" sqref="I24"/>
    </sheetView>
  </sheetViews>
  <sheetFormatPr defaultRowHeight="12.75"/>
  <cols>
    <col min="1" max="1" width="1.28515625" style="28" hidden="1" customWidth="1"/>
    <col min="2" max="2" width="10.28515625" style="28" hidden="1" customWidth="1"/>
    <col min="3" max="3" width="8.140625" style="29" customWidth="1"/>
    <col min="4" max="4" width="64.140625" style="28" customWidth="1"/>
    <col min="5" max="5" width="11.7109375" style="28" customWidth="1"/>
    <col min="6" max="6" width="8.28515625" style="28" customWidth="1"/>
    <col min="7" max="7" width="7" style="28" customWidth="1"/>
    <col min="8" max="8" width="6.140625" style="28" customWidth="1"/>
    <col min="9" max="9" width="8.7109375" style="28" customWidth="1"/>
    <col min="10" max="10" width="10.140625" style="28" customWidth="1"/>
    <col min="11" max="11" width="7.28515625" style="28" customWidth="1"/>
    <col min="12" max="12" width="12.85546875" style="28" customWidth="1"/>
    <col min="13" max="13" width="23.7109375" style="28" hidden="1" customWidth="1"/>
    <col min="14" max="14" width="16.140625" style="28" customWidth="1"/>
    <col min="15" max="16384" width="9.140625" style="28"/>
  </cols>
  <sheetData>
    <row r="1" spans="2:13" ht="12.75" customHeight="1">
      <c r="C1" s="967" t="s">
        <v>277</v>
      </c>
      <c r="D1" s="969"/>
      <c r="E1" s="941" t="s">
        <v>515</v>
      </c>
      <c r="F1" s="941"/>
      <c r="G1" s="941"/>
      <c r="H1" s="941"/>
      <c r="I1" s="941"/>
      <c r="J1" s="941"/>
      <c r="K1" s="941"/>
      <c r="L1" s="942"/>
    </row>
    <row r="2" spans="2:13" ht="12.75" customHeight="1">
      <c r="C2" s="970"/>
      <c r="D2" s="971"/>
      <c r="E2" s="1029" t="s">
        <v>1364</v>
      </c>
      <c r="F2" s="1029"/>
      <c r="G2" s="1029"/>
      <c r="H2" s="1029"/>
      <c r="I2" s="1029"/>
      <c r="J2" s="1029"/>
      <c r="K2" s="1029"/>
      <c r="L2" s="1036"/>
    </row>
    <row r="3" spans="2:13" ht="12.75" customHeight="1">
      <c r="C3" s="970"/>
      <c r="D3" s="971"/>
      <c r="E3" s="945" t="s">
        <v>816</v>
      </c>
      <c r="F3" s="945"/>
      <c r="G3" s="945"/>
      <c r="H3" s="945"/>
      <c r="I3" s="945"/>
      <c r="J3" s="945"/>
      <c r="K3" s="945"/>
      <c r="L3" s="946"/>
    </row>
    <row r="4" spans="2:13" ht="12.75" customHeight="1">
      <c r="C4" s="970"/>
      <c r="D4" s="971"/>
      <c r="E4" s="947" t="s">
        <v>16</v>
      </c>
      <c r="F4" s="947"/>
      <c r="G4" s="947"/>
      <c r="H4" s="947"/>
      <c r="I4" s="947"/>
      <c r="J4" s="947"/>
      <c r="K4" s="947"/>
      <c r="L4" s="948"/>
    </row>
    <row r="5" spans="2:13" ht="12.75" customHeight="1" thickBot="1">
      <c r="C5" s="1027"/>
      <c r="D5" s="1028"/>
      <c r="E5" s="939"/>
      <c r="F5" s="939"/>
      <c r="G5" s="939"/>
      <c r="H5" s="939"/>
      <c r="I5" s="939"/>
      <c r="J5" s="939"/>
      <c r="K5" s="939"/>
      <c r="L5" s="940"/>
    </row>
    <row r="6" spans="2:13" ht="30" customHeight="1">
      <c r="C6" s="1188" t="s">
        <v>467</v>
      </c>
      <c r="D6" s="1189"/>
      <c r="E6" s="1189"/>
      <c r="F6" s="1189"/>
      <c r="G6" s="1189"/>
      <c r="H6" s="1189"/>
      <c r="I6" s="1189"/>
      <c r="J6" s="1189"/>
      <c r="K6" s="1189"/>
      <c r="L6" s="1190"/>
    </row>
    <row r="7" spans="2:13" ht="23.25" customHeight="1" thickBot="1">
      <c r="C7" s="1191" t="s">
        <v>672</v>
      </c>
      <c r="D7" s="1192"/>
      <c r="E7" s="1192"/>
      <c r="F7" s="1192"/>
      <c r="G7" s="1192"/>
      <c r="H7" s="1192"/>
      <c r="I7" s="1192"/>
      <c r="J7" s="1192"/>
      <c r="K7" s="1192"/>
      <c r="L7" s="1193"/>
    </row>
    <row r="8" spans="2:13" ht="39" customHeight="1" thickBot="1">
      <c r="C8" s="272" t="s">
        <v>325</v>
      </c>
      <c r="D8" s="273" t="s">
        <v>265</v>
      </c>
      <c r="E8" s="273" t="s">
        <v>266</v>
      </c>
      <c r="F8" s="273" t="s">
        <v>326</v>
      </c>
      <c r="G8" s="273" t="s">
        <v>54</v>
      </c>
      <c r="H8" s="273" t="s">
        <v>267</v>
      </c>
      <c r="I8" s="274" t="s">
        <v>268</v>
      </c>
      <c r="J8" s="274" t="s">
        <v>1064</v>
      </c>
      <c r="K8" s="273" t="s">
        <v>554</v>
      </c>
      <c r="L8" s="275" t="s">
        <v>476</v>
      </c>
    </row>
    <row r="9" spans="2:13" ht="15.75" customHeight="1" thickBot="1">
      <c r="C9" s="903" t="s">
        <v>522</v>
      </c>
      <c r="D9" s="904"/>
      <c r="E9" s="904"/>
      <c r="F9" s="904"/>
      <c r="G9" s="904"/>
      <c r="H9" s="904"/>
      <c r="I9" s="904"/>
      <c r="J9" s="904"/>
      <c r="K9" s="904"/>
      <c r="L9" s="905"/>
    </row>
    <row r="10" spans="2:13" ht="15.75" customHeight="1" thickBot="1">
      <c r="C10" s="958" t="s">
        <v>482</v>
      </c>
      <c r="D10" s="959"/>
      <c r="E10" s="959"/>
      <c r="F10" s="959"/>
      <c r="G10" s="959"/>
      <c r="H10" s="959"/>
      <c r="I10" s="959"/>
      <c r="J10" s="959"/>
      <c r="K10" s="959"/>
      <c r="L10" s="960"/>
    </row>
    <row r="11" spans="2:13" s="42" customFormat="1" ht="12.95" customHeight="1">
      <c r="B11" s="72">
        <v>114093</v>
      </c>
      <c r="C11" s="122">
        <v>1</v>
      </c>
      <c r="D11" s="471" t="s">
        <v>36</v>
      </c>
      <c r="E11" s="686">
        <v>114093</v>
      </c>
      <c r="F11" s="686" t="s">
        <v>327</v>
      </c>
      <c r="G11" s="686" t="s">
        <v>272</v>
      </c>
      <c r="H11" s="539">
        <v>12</v>
      </c>
      <c r="I11" s="539">
        <v>266.95999999999998</v>
      </c>
      <c r="J11" s="539">
        <f>ROUND(I11*(1-VLOOKUP(M11,скидки!A:B,2,0)),2)</f>
        <v>266.95999999999998</v>
      </c>
      <c r="K11" s="686" t="s">
        <v>368</v>
      </c>
      <c r="L11" s="930" t="s">
        <v>286</v>
      </c>
      <c r="M11" s="42" t="s">
        <v>1097</v>
      </c>
    </row>
    <row r="12" spans="2:13" s="42" customFormat="1" ht="13.5" customHeight="1">
      <c r="B12" s="87">
        <v>107557</v>
      </c>
      <c r="C12" s="653">
        <f>C11+1</f>
        <v>2</v>
      </c>
      <c r="D12" s="40" t="s">
        <v>37</v>
      </c>
      <c r="E12" s="687">
        <v>107557</v>
      </c>
      <c r="F12" s="687" t="s">
        <v>329</v>
      </c>
      <c r="G12" s="687" t="s">
        <v>272</v>
      </c>
      <c r="H12" s="46">
        <v>12</v>
      </c>
      <c r="I12" s="46">
        <v>272.85000000000002</v>
      </c>
      <c r="J12" s="45">
        <f>ROUND(I12*(1-VLOOKUP(M12,скидки!A:B,2,0)),2)</f>
        <v>272.85000000000002</v>
      </c>
      <c r="K12" s="690" t="s">
        <v>368</v>
      </c>
      <c r="L12" s="931"/>
      <c r="M12" s="42" t="s">
        <v>1097</v>
      </c>
    </row>
    <row r="13" spans="2:13" s="42" customFormat="1" ht="12.95" customHeight="1">
      <c r="B13" s="87"/>
      <c r="C13" s="653">
        <f t="shared" ref="C13:C35" si="0">C12+1</f>
        <v>3</v>
      </c>
      <c r="D13" s="40" t="s">
        <v>1388</v>
      </c>
      <c r="E13" s="687">
        <v>103826</v>
      </c>
      <c r="F13" s="687" t="s">
        <v>336</v>
      </c>
      <c r="G13" s="687" t="s">
        <v>272</v>
      </c>
      <c r="H13" s="46">
        <v>12</v>
      </c>
      <c r="I13" s="46">
        <v>196.01</v>
      </c>
      <c r="J13" s="45">
        <v>172.68</v>
      </c>
      <c r="K13" s="690" t="s">
        <v>368</v>
      </c>
      <c r="L13" s="931"/>
      <c r="M13" s="42" t="s">
        <v>1097</v>
      </c>
    </row>
    <row r="14" spans="2:13" s="42" customFormat="1" ht="12.95" customHeight="1">
      <c r="B14" s="87"/>
      <c r="C14" s="653">
        <f t="shared" si="0"/>
        <v>4</v>
      </c>
      <c r="D14" s="40" t="s">
        <v>1389</v>
      </c>
      <c r="E14" s="687">
        <v>107552</v>
      </c>
      <c r="F14" s="687" t="s">
        <v>328</v>
      </c>
      <c r="G14" s="687" t="s">
        <v>272</v>
      </c>
      <c r="H14" s="46">
        <v>12</v>
      </c>
      <c r="I14" s="46">
        <v>230.79</v>
      </c>
      <c r="J14" s="45">
        <v>204.19</v>
      </c>
      <c r="K14" s="690" t="s">
        <v>368</v>
      </c>
      <c r="L14" s="931"/>
      <c r="M14" s="42" t="s">
        <v>1097</v>
      </c>
    </row>
    <row r="15" spans="2:13" s="42" customFormat="1" ht="12.95" customHeight="1">
      <c r="B15" s="87">
        <v>113985</v>
      </c>
      <c r="C15" s="653">
        <f t="shared" si="0"/>
        <v>5</v>
      </c>
      <c r="D15" s="41" t="s">
        <v>32</v>
      </c>
      <c r="E15" s="687">
        <v>113985</v>
      </c>
      <c r="F15" s="687" t="s">
        <v>329</v>
      </c>
      <c r="G15" s="687" t="s">
        <v>272</v>
      </c>
      <c r="H15" s="46">
        <v>12</v>
      </c>
      <c r="I15" s="46">
        <v>308.12</v>
      </c>
      <c r="J15" s="45">
        <f>ROUND(I15*(1-VLOOKUP(M15,скидки!A:B,2,0)),2)</f>
        <v>308.12</v>
      </c>
      <c r="K15" s="690" t="s">
        <v>368</v>
      </c>
      <c r="L15" s="931"/>
      <c r="M15" s="42" t="s">
        <v>1098</v>
      </c>
    </row>
    <row r="16" spans="2:13" s="42" customFormat="1" ht="12.95" customHeight="1">
      <c r="B16" s="87">
        <v>115002</v>
      </c>
      <c r="C16" s="653">
        <f t="shared" si="0"/>
        <v>6</v>
      </c>
      <c r="D16" s="41" t="s">
        <v>33</v>
      </c>
      <c r="E16" s="687">
        <v>115002</v>
      </c>
      <c r="F16" s="687" t="s">
        <v>329</v>
      </c>
      <c r="G16" s="687" t="s">
        <v>272</v>
      </c>
      <c r="H16" s="46">
        <v>12</v>
      </c>
      <c r="I16" s="46">
        <v>325.54000000000002</v>
      </c>
      <c r="J16" s="45">
        <f>ROUND(I16*(1-VLOOKUP(M16,скидки!A:B,2,0)),2)</f>
        <v>325.54000000000002</v>
      </c>
      <c r="K16" s="690" t="s">
        <v>368</v>
      </c>
      <c r="L16" s="931"/>
      <c r="M16" s="42" t="s">
        <v>1098</v>
      </c>
    </row>
    <row r="17" spans="2:13" s="42" customFormat="1" ht="12.95" customHeight="1">
      <c r="B17" s="87">
        <v>106746</v>
      </c>
      <c r="C17" s="653">
        <f t="shared" si="0"/>
        <v>7</v>
      </c>
      <c r="D17" s="24" t="s">
        <v>29</v>
      </c>
      <c r="E17" s="687">
        <v>106746</v>
      </c>
      <c r="F17" s="687" t="s">
        <v>329</v>
      </c>
      <c r="G17" s="687" t="s">
        <v>272</v>
      </c>
      <c r="H17" s="46">
        <v>12</v>
      </c>
      <c r="I17" s="46">
        <v>306.08999999999997</v>
      </c>
      <c r="J17" s="45">
        <f>ROUND(I17*(1-VLOOKUP(M17,скидки!A:B,2,0)),2)</f>
        <v>306.08999999999997</v>
      </c>
      <c r="K17" s="690" t="s">
        <v>368</v>
      </c>
      <c r="L17" s="931"/>
      <c r="M17" s="42" t="s">
        <v>1098</v>
      </c>
    </row>
    <row r="18" spans="2:13" s="42" customFormat="1" ht="12.95" customHeight="1">
      <c r="B18" s="87">
        <v>115004</v>
      </c>
      <c r="C18" s="653">
        <f t="shared" si="0"/>
        <v>8</v>
      </c>
      <c r="D18" s="41" t="s">
        <v>30</v>
      </c>
      <c r="E18" s="687">
        <v>115004</v>
      </c>
      <c r="F18" s="687" t="s">
        <v>329</v>
      </c>
      <c r="G18" s="687" t="s">
        <v>272</v>
      </c>
      <c r="H18" s="46">
        <v>12</v>
      </c>
      <c r="I18" s="46">
        <v>324.88</v>
      </c>
      <c r="J18" s="45">
        <f>ROUND(I18*(1-VLOOKUP(M18,скидки!A:B,2,0)),2)</f>
        <v>324.88</v>
      </c>
      <c r="K18" s="690" t="s">
        <v>368</v>
      </c>
      <c r="L18" s="931"/>
      <c r="M18" s="42" t="s">
        <v>1098</v>
      </c>
    </row>
    <row r="19" spans="2:13" s="42" customFormat="1" ht="12.95" customHeight="1">
      <c r="B19" s="87">
        <v>113986</v>
      </c>
      <c r="C19" s="653">
        <f t="shared" si="0"/>
        <v>9</v>
      </c>
      <c r="D19" s="41" t="s">
        <v>34</v>
      </c>
      <c r="E19" s="687">
        <v>113986</v>
      </c>
      <c r="F19" s="687" t="s">
        <v>327</v>
      </c>
      <c r="G19" s="687" t="s">
        <v>272</v>
      </c>
      <c r="H19" s="46">
        <v>12</v>
      </c>
      <c r="I19" s="46">
        <v>277.77</v>
      </c>
      <c r="J19" s="45">
        <f>ROUND(I19*(1-VLOOKUP(M19,скидки!A:B,2,0)),2)</f>
        <v>277.77</v>
      </c>
      <c r="K19" s="690" t="s">
        <v>368</v>
      </c>
      <c r="L19" s="931"/>
      <c r="M19" s="42" t="s">
        <v>1099</v>
      </c>
    </row>
    <row r="20" spans="2:13" s="42" customFormat="1" ht="12.95" customHeight="1">
      <c r="B20" s="87">
        <v>115003</v>
      </c>
      <c r="C20" s="653">
        <f t="shared" si="0"/>
        <v>10</v>
      </c>
      <c r="D20" s="41" t="s">
        <v>35</v>
      </c>
      <c r="E20" s="687">
        <v>115003</v>
      </c>
      <c r="F20" s="687" t="s">
        <v>327</v>
      </c>
      <c r="G20" s="687" t="s">
        <v>272</v>
      </c>
      <c r="H20" s="46">
        <v>12</v>
      </c>
      <c r="I20" s="46">
        <v>284.26</v>
      </c>
      <c r="J20" s="45">
        <f>ROUND(I20*(1-VLOOKUP(M20,скидки!A:B,2,0)),2)</f>
        <v>284.26</v>
      </c>
      <c r="K20" s="690" t="s">
        <v>368</v>
      </c>
      <c r="L20" s="931"/>
      <c r="M20" s="42" t="s">
        <v>1099</v>
      </c>
    </row>
    <row r="21" spans="2:13" s="42" customFormat="1" ht="12.95" customHeight="1">
      <c r="B21" s="87"/>
      <c r="C21" s="653">
        <f t="shared" si="0"/>
        <v>11</v>
      </c>
      <c r="D21" s="41" t="s">
        <v>1221</v>
      </c>
      <c r="E21" s="687">
        <v>121625</v>
      </c>
      <c r="F21" s="687" t="s">
        <v>412</v>
      </c>
      <c r="G21" s="687" t="s">
        <v>272</v>
      </c>
      <c r="H21" s="46">
        <v>12</v>
      </c>
      <c r="I21" s="46">
        <v>377.28</v>
      </c>
      <c r="J21" s="45">
        <f>ROUND(I21*(1-VLOOKUP(M21,скидки!A:B,2,0)),2)</f>
        <v>377.28</v>
      </c>
      <c r="K21" s="690" t="s">
        <v>368</v>
      </c>
      <c r="L21" s="931"/>
      <c r="M21" s="42" t="s">
        <v>1100</v>
      </c>
    </row>
    <row r="22" spans="2:13" s="42" customFormat="1" ht="12.95" customHeight="1">
      <c r="B22" s="87">
        <v>113899</v>
      </c>
      <c r="C22" s="653">
        <f t="shared" si="0"/>
        <v>12</v>
      </c>
      <c r="D22" s="41" t="s">
        <v>1230</v>
      </c>
      <c r="E22" s="687">
        <v>113899</v>
      </c>
      <c r="F22" s="687" t="s">
        <v>412</v>
      </c>
      <c r="G22" s="687" t="s">
        <v>272</v>
      </c>
      <c r="H22" s="46">
        <v>12</v>
      </c>
      <c r="I22" s="46">
        <v>349.29</v>
      </c>
      <c r="J22" s="46">
        <f>ROUND(I22*(1-VLOOKUP(M22,скидки!A:B,2,0)),2)</f>
        <v>349.29</v>
      </c>
      <c r="K22" s="690" t="s">
        <v>368</v>
      </c>
      <c r="L22" s="931"/>
      <c r="M22" s="42" t="s">
        <v>1100</v>
      </c>
    </row>
    <row r="23" spans="2:13" s="42" customFormat="1" ht="12.95" customHeight="1">
      <c r="B23" s="88">
        <v>118316</v>
      </c>
      <c r="C23" s="653">
        <f t="shared" si="0"/>
        <v>13</v>
      </c>
      <c r="D23" s="41" t="s">
        <v>31</v>
      </c>
      <c r="E23" s="687">
        <v>118316</v>
      </c>
      <c r="F23" s="687" t="s">
        <v>412</v>
      </c>
      <c r="G23" s="687" t="s">
        <v>272</v>
      </c>
      <c r="H23" s="46">
        <v>12</v>
      </c>
      <c r="I23" s="46">
        <v>358.11</v>
      </c>
      <c r="J23" s="46">
        <f>ROUND(I23*(1-VLOOKUP(M23,скидки!A:B,2,0)),2)</f>
        <v>358.11</v>
      </c>
      <c r="K23" s="690" t="s">
        <v>368</v>
      </c>
      <c r="L23" s="931"/>
      <c r="M23" s="42" t="s">
        <v>1100</v>
      </c>
    </row>
    <row r="24" spans="2:13" s="42" customFormat="1" ht="12.95" customHeight="1">
      <c r="B24" s="77">
        <v>108289</v>
      </c>
      <c r="C24" s="653">
        <f t="shared" si="0"/>
        <v>14</v>
      </c>
      <c r="D24" s="41" t="s">
        <v>1390</v>
      </c>
      <c r="E24" s="586">
        <v>119261</v>
      </c>
      <c r="F24" s="687" t="s">
        <v>327</v>
      </c>
      <c r="G24" s="687" t="s">
        <v>272</v>
      </c>
      <c r="H24" s="46">
        <v>12</v>
      </c>
      <c r="I24" s="46">
        <v>533.34</v>
      </c>
      <c r="J24" s="46">
        <f>ROUND(I24*(1-VLOOKUP(M24,скидки!A:B,2,0)),2)</f>
        <v>533.34</v>
      </c>
      <c r="K24" s="690" t="s">
        <v>368</v>
      </c>
      <c r="L24" s="931"/>
      <c r="M24" s="42" t="s">
        <v>1097</v>
      </c>
    </row>
    <row r="25" spans="2:13" s="42" customFormat="1" ht="12.95" customHeight="1">
      <c r="B25" s="176"/>
      <c r="C25" s="653">
        <f t="shared" si="0"/>
        <v>15</v>
      </c>
      <c r="D25" s="41" t="s">
        <v>1391</v>
      </c>
      <c r="E25" s="687">
        <v>104881</v>
      </c>
      <c r="F25" s="687" t="s">
        <v>1384</v>
      </c>
      <c r="G25" s="687" t="s">
        <v>272</v>
      </c>
      <c r="H25" s="586">
        <v>12</v>
      </c>
      <c r="I25" s="586">
        <v>551.29</v>
      </c>
      <c r="J25" s="46">
        <f>ROUND(I25*(1-VLOOKUP(M25,скидки!A:B,2,0)),2)</f>
        <v>551.29</v>
      </c>
      <c r="K25" s="688" t="s">
        <v>368</v>
      </c>
      <c r="L25" s="931"/>
      <c r="M25" s="42" t="s">
        <v>1098</v>
      </c>
    </row>
    <row r="26" spans="2:13" s="42" customFormat="1" ht="12.95" customHeight="1">
      <c r="B26" s="176"/>
      <c r="C26" s="653">
        <f t="shared" si="0"/>
        <v>16</v>
      </c>
      <c r="D26" s="41" t="s">
        <v>1392</v>
      </c>
      <c r="E26" s="687">
        <v>118685</v>
      </c>
      <c r="F26" s="687" t="s">
        <v>327</v>
      </c>
      <c r="G26" s="687" t="s">
        <v>272</v>
      </c>
      <c r="H26" s="586">
        <v>12</v>
      </c>
      <c r="I26" s="586">
        <v>403.08</v>
      </c>
      <c r="J26" s="46">
        <f>ROUND(I26*(1-VLOOKUP(M26,скидки!A:B,2,0)),2)</f>
        <v>403.08</v>
      </c>
      <c r="K26" s="761" t="s">
        <v>368</v>
      </c>
      <c r="L26" s="931"/>
      <c r="M26" s="42" t="s">
        <v>1098</v>
      </c>
    </row>
    <row r="27" spans="2:13" s="42" customFormat="1" ht="12.95" customHeight="1">
      <c r="B27" s="176"/>
      <c r="C27" s="653">
        <f t="shared" si="0"/>
        <v>17</v>
      </c>
      <c r="D27" s="40" t="s">
        <v>1393</v>
      </c>
      <c r="E27" s="687">
        <v>122252</v>
      </c>
      <c r="F27" s="687" t="s">
        <v>327</v>
      </c>
      <c r="G27" s="687" t="s">
        <v>272</v>
      </c>
      <c r="H27" s="586">
        <v>12</v>
      </c>
      <c r="I27" s="586">
        <v>554.25</v>
      </c>
      <c r="J27" s="46">
        <f>ROUND(I27*(1-VLOOKUP(M27,скидки!A:B,2,0)),2)</f>
        <v>554.25</v>
      </c>
      <c r="K27" s="761" t="s">
        <v>368</v>
      </c>
      <c r="L27" s="931"/>
      <c r="M27" s="42" t="s">
        <v>1098</v>
      </c>
    </row>
    <row r="28" spans="2:13" s="42" customFormat="1" ht="12.95" customHeight="1">
      <c r="B28" s="176"/>
      <c r="C28" s="653">
        <f t="shared" si="0"/>
        <v>18</v>
      </c>
      <c r="D28" s="41" t="s">
        <v>1799</v>
      </c>
      <c r="E28" s="687">
        <v>113987</v>
      </c>
      <c r="F28" s="687" t="s">
        <v>1216</v>
      </c>
      <c r="G28" s="687" t="s">
        <v>272</v>
      </c>
      <c r="H28" s="586">
        <v>12</v>
      </c>
      <c r="I28" s="586">
        <v>241.33</v>
      </c>
      <c r="J28" s="46">
        <f>ROUND(I28*(1-VLOOKUP(M28,скидки!A:B,2,0)),2)</f>
        <v>241.33</v>
      </c>
      <c r="K28" s="761" t="s">
        <v>368</v>
      </c>
      <c r="L28" s="931"/>
      <c r="M28" s="42" t="s">
        <v>1219</v>
      </c>
    </row>
    <row r="29" spans="2:13" s="42" customFormat="1" ht="12.95" customHeight="1">
      <c r="B29" s="176"/>
      <c r="C29" s="653">
        <f t="shared" si="0"/>
        <v>19</v>
      </c>
      <c r="D29" s="41" t="s">
        <v>1741</v>
      </c>
      <c r="E29" s="814">
        <v>131132</v>
      </c>
      <c r="F29" s="814" t="s">
        <v>327</v>
      </c>
      <c r="G29" s="814" t="s">
        <v>272</v>
      </c>
      <c r="H29" s="586">
        <v>12</v>
      </c>
      <c r="I29" s="586">
        <v>301.77999999999997</v>
      </c>
      <c r="J29" s="46">
        <f>ROUND(I29*(1-VLOOKUP(M29,скидки!A:B,2,0)),2)</f>
        <v>301.77999999999997</v>
      </c>
      <c r="K29" s="814" t="s">
        <v>368</v>
      </c>
      <c r="L29" s="931"/>
      <c r="M29" s="42" t="s">
        <v>1097</v>
      </c>
    </row>
    <row r="30" spans="2:13" s="42" customFormat="1" ht="12.95" customHeight="1">
      <c r="B30" s="176"/>
      <c r="C30" s="653">
        <f t="shared" si="0"/>
        <v>20</v>
      </c>
      <c r="D30" s="41" t="s">
        <v>1394</v>
      </c>
      <c r="E30" s="687">
        <v>114131</v>
      </c>
      <c r="F30" s="687" t="s">
        <v>1216</v>
      </c>
      <c r="G30" s="814" t="s">
        <v>272</v>
      </c>
      <c r="H30" s="586">
        <v>12</v>
      </c>
      <c r="I30" s="586">
        <v>200.61</v>
      </c>
      <c r="J30" s="46">
        <f>ROUND(I30*(1-VLOOKUP(M30,скидки!A:B,2,0)),2)</f>
        <v>200.61</v>
      </c>
      <c r="K30" s="814" t="s">
        <v>368</v>
      </c>
      <c r="L30" s="931"/>
      <c r="M30" s="42" t="s">
        <v>1097</v>
      </c>
    </row>
    <row r="31" spans="2:13" s="42" customFormat="1" ht="12.95" customHeight="1">
      <c r="B31" s="176"/>
      <c r="C31" s="653">
        <f t="shared" si="0"/>
        <v>21</v>
      </c>
      <c r="D31" s="41" t="s">
        <v>1395</v>
      </c>
      <c r="E31" s="687">
        <v>130776</v>
      </c>
      <c r="F31" s="687" t="s">
        <v>1227</v>
      </c>
      <c r="G31" s="814" t="s">
        <v>272</v>
      </c>
      <c r="H31" s="586">
        <v>12</v>
      </c>
      <c r="I31" s="586">
        <v>309.99</v>
      </c>
      <c r="J31" s="46">
        <f>ROUND(I31*(1-VLOOKUP(M31,скидки!A:B,2,0)),2)</f>
        <v>309.99</v>
      </c>
      <c r="K31" s="687" t="s">
        <v>368</v>
      </c>
      <c r="L31" s="931"/>
      <c r="M31" s="42" t="s">
        <v>1219</v>
      </c>
    </row>
    <row r="32" spans="2:13" s="42" customFormat="1" ht="12.95" customHeight="1">
      <c r="B32" s="176"/>
      <c r="C32" s="653">
        <f t="shared" si="0"/>
        <v>22</v>
      </c>
      <c r="D32" s="41" t="s">
        <v>1396</v>
      </c>
      <c r="E32" s="687">
        <v>131561</v>
      </c>
      <c r="F32" s="687" t="s">
        <v>1227</v>
      </c>
      <c r="G32" s="687" t="s">
        <v>272</v>
      </c>
      <c r="H32" s="586">
        <v>12</v>
      </c>
      <c r="I32" s="586">
        <v>326.87</v>
      </c>
      <c r="J32" s="623">
        <f>ROUND(I32*(1-VLOOKUP(M32,скидки!A:B,2,0)),2)</f>
        <v>326.87</v>
      </c>
      <c r="K32" s="586" t="s">
        <v>368</v>
      </c>
      <c r="L32" s="931"/>
      <c r="M32" s="42" t="s">
        <v>1219</v>
      </c>
    </row>
    <row r="33" spans="2:14" s="42" customFormat="1" ht="12.95" customHeight="1">
      <c r="B33" s="176"/>
      <c r="C33" s="653">
        <f t="shared" si="0"/>
        <v>23</v>
      </c>
      <c r="D33" s="41" t="s">
        <v>1739</v>
      </c>
      <c r="E33" s="687">
        <v>114999</v>
      </c>
      <c r="F33" s="687" t="s">
        <v>1216</v>
      </c>
      <c r="G33" s="687" t="s">
        <v>272</v>
      </c>
      <c r="H33" s="586">
        <v>12</v>
      </c>
      <c r="I33" s="586">
        <v>243.08</v>
      </c>
      <c r="J33" s="46">
        <f>ROUND(I33*(1-VLOOKUP(M33,скидки!A:B,2,0)),2)</f>
        <v>243.08</v>
      </c>
      <c r="K33" s="687" t="s">
        <v>368</v>
      </c>
      <c r="L33" s="931"/>
      <c r="M33" s="42" t="s">
        <v>1219</v>
      </c>
    </row>
    <row r="34" spans="2:14" s="42" customFormat="1" ht="12.95" customHeight="1">
      <c r="B34" s="176"/>
      <c r="C34" s="653">
        <f t="shared" si="0"/>
        <v>24</v>
      </c>
      <c r="D34" s="41" t="s">
        <v>1740</v>
      </c>
      <c r="E34" s="687">
        <v>115033</v>
      </c>
      <c r="F34" s="687" t="s">
        <v>1216</v>
      </c>
      <c r="G34" s="687" t="s">
        <v>272</v>
      </c>
      <c r="H34" s="586">
        <v>12</v>
      </c>
      <c r="I34" s="586">
        <v>204.04</v>
      </c>
      <c r="J34" s="46">
        <f>ROUND(I34*(1-VLOOKUP(M34,скидки!A:B,2,0)),2)</f>
        <v>204.04</v>
      </c>
      <c r="K34" s="688" t="s">
        <v>368</v>
      </c>
      <c r="L34" s="931"/>
      <c r="M34" s="42" t="s">
        <v>1097</v>
      </c>
    </row>
    <row r="35" spans="2:14" s="42" customFormat="1" ht="12.95" customHeight="1">
      <c r="B35" s="176"/>
      <c r="C35" s="653">
        <f t="shared" si="0"/>
        <v>25</v>
      </c>
      <c r="D35" s="41" t="s">
        <v>1397</v>
      </c>
      <c r="E35" s="687">
        <v>119260</v>
      </c>
      <c r="F35" s="687" t="s">
        <v>327</v>
      </c>
      <c r="G35" s="687" t="s">
        <v>272</v>
      </c>
      <c r="H35" s="586">
        <v>12</v>
      </c>
      <c r="I35" s="586">
        <v>567.91</v>
      </c>
      <c r="J35" s="46">
        <f>ROUND(I35*(1-VLOOKUP(M35,скидки!A:B,2,0)),2)</f>
        <v>567.91</v>
      </c>
      <c r="K35" s="688" t="s">
        <v>368</v>
      </c>
      <c r="L35" s="931"/>
      <c r="M35" s="42" t="s">
        <v>1098</v>
      </c>
    </row>
    <row r="36" spans="2:14" s="42" customFormat="1" ht="17.25" customHeight="1">
      <c r="B36" s="176"/>
      <c r="C36" s="695">
        <f t="shared" ref="C36" si="1">C35+1</f>
        <v>26</v>
      </c>
      <c r="D36" s="698" t="s">
        <v>1398</v>
      </c>
      <c r="E36" s="688">
        <v>106132</v>
      </c>
      <c r="F36" s="688" t="s">
        <v>327</v>
      </c>
      <c r="G36" s="688" t="s">
        <v>272</v>
      </c>
      <c r="H36" s="81">
        <v>12</v>
      </c>
      <c r="I36" s="81">
        <v>359.49</v>
      </c>
      <c r="J36" s="430">
        <f>ROUND(I36*(1-VLOOKUP(M36,скидки!A:B,2,0)),2)</f>
        <v>359.49</v>
      </c>
      <c r="K36" s="688" t="s">
        <v>368</v>
      </c>
      <c r="L36" s="931"/>
      <c r="M36" s="42" t="s">
        <v>1097</v>
      </c>
    </row>
    <row r="37" spans="2:14" s="42" customFormat="1" ht="23.25" customHeight="1" thickBot="1">
      <c r="B37" s="176"/>
      <c r="C37" s="1163" t="s">
        <v>1465</v>
      </c>
      <c r="D37" s="1115"/>
      <c r="E37" s="1115"/>
      <c r="F37" s="1115"/>
      <c r="G37" s="1115"/>
      <c r="H37" s="1115"/>
      <c r="I37" s="1115"/>
      <c r="J37" s="1115"/>
      <c r="K37" s="1115"/>
      <c r="L37" s="1185"/>
    </row>
    <row r="38" spans="2:14" ht="15.75" customHeight="1" thickBot="1">
      <c r="C38" s="1094" t="s">
        <v>483</v>
      </c>
      <c r="D38" s="1095"/>
      <c r="E38" s="1095"/>
      <c r="F38" s="1095"/>
      <c r="G38" s="1095"/>
      <c r="H38" s="1095"/>
      <c r="I38" s="1095"/>
      <c r="J38" s="1095"/>
      <c r="K38" s="1095"/>
      <c r="L38" s="1122"/>
      <c r="M38" s="42" t="e">
        <v>#N/A</v>
      </c>
      <c r="N38" s="42"/>
    </row>
    <row r="39" spans="2:14" s="43" customFormat="1" ht="12.95" customHeight="1">
      <c r="B39" s="72">
        <v>105877</v>
      </c>
      <c r="C39" s="696">
        <f>C36+1</f>
        <v>27</v>
      </c>
      <c r="D39" s="515" t="s">
        <v>39</v>
      </c>
      <c r="E39" s="690">
        <v>105877</v>
      </c>
      <c r="F39" s="48" t="s">
        <v>336</v>
      </c>
      <c r="G39" s="690" t="s">
        <v>272</v>
      </c>
      <c r="H39" s="48">
        <v>15</v>
      </c>
      <c r="I39" s="516">
        <v>98.05</v>
      </c>
      <c r="J39" s="45">
        <f>ROUND(I39*(1-VLOOKUP(M39,скидки!A:B,2,0)),2)</f>
        <v>98.05</v>
      </c>
      <c r="K39" s="517" t="s">
        <v>368</v>
      </c>
      <c r="L39" s="1195" t="s">
        <v>286</v>
      </c>
      <c r="M39" s="42" t="s">
        <v>1102</v>
      </c>
      <c r="N39" s="42"/>
    </row>
    <row r="40" spans="2:14" s="43" customFormat="1" ht="12.95" customHeight="1">
      <c r="B40" s="88">
        <v>115843</v>
      </c>
      <c r="C40" s="696">
        <f>C39+1</f>
        <v>28</v>
      </c>
      <c r="D40" s="41" t="s">
        <v>38</v>
      </c>
      <c r="E40" s="688">
        <v>115843</v>
      </c>
      <c r="F40" s="586" t="s">
        <v>378</v>
      </c>
      <c r="G40" s="687" t="s">
        <v>272</v>
      </c>
      <c r="H40" s="586">
        <v>15</v>
      </c>
      <c r="I40" s="91">
        <v>154.77000000000001</v>
      </c>
      <c r="J40" s="45">
        <f>ROUND(I40*(1-VLOOKUP(M40,скидки!A:B,2,0)),2)</f>
        <v>154.77000000000001</v>
      </c>
      <c r="K40" s="517" t="s">
        <v>368</v>
      </c>
      <c r="L40" s="1176"/>
      <c r="M40" s="42" t="s">
        <v>1102</v>
      </c>
      <c r="N40" s="42"/>
    </row>
    <row r="41" spans="2:14" s="43" customFormat="1" ht="12.95" customHeight="1">
      <c r="B41" s="88"/>
      <c r="C41" s="696">
        <f t="shared" ref="C41:C42" si="2">C40+1</f>
        <v>29</v>
      </c>
      <c r="D41" s="41" t="s">
        <v>1222</v>
      </c>
      <c r="E41" s="688">
        <v>115844</v>
      </c>
      <c r="F41" s="586" t="s">
        <v>378</v>
      </c>
      <c r="G41" s="687" t="s">
        <v>272</v>
      </c>
      <c r="H41" s="586">
        <v>15</v>
      </c>
      <c r="I41" s="91">
        <v>154.77000000000001</v>
      </c>
      <c r="J41" s="45">
        <f>ROUND(I41*(1-VLOOKUP(M41,скидки!A:B,2,0)),2)</f>
        <v>154.77000000000001</v>
      </c>
      <c r="K41" s="517" t="s">
        <v>368</v>
      </c>
      <c r="L41" s="1176"/>
      <c r="M41" s="42" t="s">
        <v>1102</v>
      </c>
      <c r="N41" s="42"/>
    </row>
    <row r="42" spans="2:14" s="42" customFormat="1" ht="12.95" customHeight="1">
      <c r="B42" s="88">
        <v>105907</v>
      </c>
      <c r="C42" s="696">
        <f t="shared" si="2"/>
        <v>30</v>
      </c>
      <c r="D42" s="41" t="s">
        <v>1399</v>
      </c>
      <c r="E42" s="688">
        <v>105907</v>
      </c>
      <c r="F42" s="586" t="s">
        <v>221</v>
      </c>
      <c r="G42" s="687" t="s">
        <v>272</v>
      </c>
      <c r="H42" s="586">
        <v>15</v>
      </c>
      <c r="I42" s="91">
        <v>161.41</v>
      </c>
      <c r="J42" s="45">
        <f>ROUND(I42*(1-VLOOKUP(M42,скидки!A:B,2,0)),2)</f>
        <v>161.41</v>
      </c>
      <c r="K42" s="517" t="s">
        <v>368</v>
      </c>
      <c r="L42" s="1176"/>
      <c r="M42" s="42" t="s">
        <v>1102</v>
      </c>
    </row>
    <row r="43" spans="2:14" s="42" customFormat="1" ht="12.95" customHeight="1">
      <c r="B43" s="88">
        <v>102392</v>
      </c>
      <c r="C43" s="696">
        <f>C42+1</f>
        <v>31</v>
      </c>
      <c r="D43" s="40" t="s">
        <v>40</v>
      </c>
      <c r="E43" s="688">
        <v>102392</v>
      </c>
      <c r="F43" s="586" t="s">
        <v>332</v>
      </c>
      <c r="G43" s="687" t="s">
        <v>272</v>
      </c>
      <c r="H43" s="586">
        <v>15</v>
      </c>
      <c r="I43" s="91">
        <v>225.94</v>
      </c>
      <c r="J43" s="45">
        <f>ROUND(I43*(1-VLOOKUP(M43,скидки!A:B,2,0)),2)</f>
        <v>225.94</v>
      </c>
      <c r="K43" s="517" t="s">
        <v>368</v>
      </c>
      <c r="L43" s="1176"/>
      <c r="M43" s="42" t="s">
        <v>1102</v>
      </c>
    </row>
    <row r="44" spans="2:14" s="42" customFormat="1" ht="12.95" customHeight="1">
      <c r="B44" s="88"/>
      <c r="C44" s="696">
        <f t="shared" ref="C44:C58" si="3">C43+1</f>
        <v>32</v>
      </c>
      <c r="D44" s="40" t="s">
        <v>1223</v>
      </c>
      <c r="E44" s="688">
        <v>102384</v>
      </c>
      <c r="F44" s="586" t="s">
        <v>331</v>
      </c>
      <c r="G44" s="687" t="s">
        <v>272</v>
      </c>
      <c r="H44" s="586">
        <v>15</v>
      </c>
      <c r="I44" s="91">
        <v>225.94</v>
      </c>
      <c r="J44" s="45">
        <f>ROUND(I44*(1-VLOOKUP(M44,скидки!A:B,2,0)),2)</f>
        <v>225.94</v>
      </c>
      <c r="K44" s="517" t="s">
        <v>368</v>
      </c>
      <c r="L44" s="1176"/>
      <c r="M44" s="42" t="s">
        <v>1102</v>
      </c>
    </row>
    <row r="45" spans="2:14" s="42" customFormat="1" ht="12.95" customHeight="1">
      <c r="B45" s="88"/>
      <c r="C45" s="696">
        <f t="shared" si="3"/>
        <v>33</v>
      </c>
      <c r="D45" s="40" t="s">
        <v>1400</v>
      </c>
      <c r="E45" s="688">
        <v>102389</v>
      </c>
      <c r="F45" s="586" t="s">
        <v>331</v>
      </c>
      <c r="G45" s="687" t="s">
        <v>272</v>
      </c>
      <c r="H45" s="586">
        <v>15</v>
      </c>
      <c r="I45" s="91">
        <v>230.21</v>
      </c>
      <c r="J45" s="45">
        <f>ROUND(I45*(1-VLOOKUP(M45,скидки!A:B,2,0)),2)</f>
        <v>230.21</v>
      </c>
      <c r="K45" s="517" t="s">
        <v>368</v>
      </c>
      <c r="L45" s="1176"/>
      <c r="M45" s="42" t="s">
        <v>1102</v>
      </c>
    </row>
    <row r="46" spans="2:14" s="42" customFormat="1" ht="12.95" customHeight="1">
      <c r="B46" s="88"/>
      <c r="C46" s="696">
        <f t="shared" si="3"/>
        <v>34</v>
      </c>
      <c r="D46" s="40" t="s">
        <v>1223</v>
      </c>
      <c r="E46" s="688">
        <v>104073</v>
      </c>
      <c r="F46" s="586" t="s">
        <v>296</v>
      </c>
      <c r="G46" s="687" t="s">
        <v>272</v>
      </c>
      <c r="H46" s="586">
        <v>12</v>
      </c>
      <c r="I46" s="91">
        <v>398.07</v>
      </c>
      <c r="J46" s="45">
        <f>ROUND(I46*(1-VLOOKUP(M46,скидки!A:B,2,0)),2)</f>
        <v>398.07</v>
      </c>
      <c r="K46" s="517" t="s">
        <v>368</v>
      </c>
      <c r="L46" s="1176"/>
      <c r="M46" s="42" t="s">
        <v>1083</v>
      </c>
    </row>
    <row r="47" spans="2:14" s="42" customFormat="1" ht="12.95" customHeight="1">
      <c r="B47" s="87">
        <v>100253</v>
      </c>
      <c r="C47" s="696">
        <f t="shared" si="3"/>
        <v>35</v>
      </c>
      <c r="D47" s="44" t="s">
        <v>41</v>
      </c>
      <c r="E47" s="687">
        <v>100253</v>
      </c>
      <c r="F47" s="586" t="s">
        <v>333</v>
      </c>
      <c r="G47" s="687" t="s">
        <v>272</v>
      </c>
      <c r="H47" s="586">
        <v>12</v>
      </c>
      <c r="I47" s="91">
        <v>407.37</v>
      </c>
      <c r="J47" s="45">
        <f>ROUND(I47*(1-VLOOKUP(M47,скидки!A:B,2,0)),2)</f>
        <v>407.37</v>
      </c>
      <c r="K47" s="517" t="s">
        <v>368</v>
      </c>
      <c r="L47" s="1176"/>
      <c r="M47" s="42" t="s">
        <v>1083</v>
      </c>
    </row>
    <row r="48" spans="2:14" s="42" customFormat="1" ht="12.95" customHeight="1">
      <c r="B48" s="583"/>
      <c r="C48" s="696">
        <f t="shared" si="3"/>
        <v>36</v>
      </c>
      <c r="D48" s="44" t="s">
        <v>1401</v>
      </c>
      <c r="E48" s="687">
        <v>105830</v>
      </c>
      <c r="F48" s="586" t="s">
        <v>331</v>
      </c>
      <c r="G48" s="688" t="s">
        <v>272</v>
      </c>
      <c r="H48" s="586">
        <v>15</v>
      </c>
      <c r="I48" s="91">
        <v>418.14</v>
      </c>
      <c r="J48" s="45">
        <f>ROUND(I48*(1-VLOOKUP(M48,скидки!A:B,2,0)),2)</f>
        <v>418.14</v>
      </c>
      <c r="K48" s="517" t="s">
        <v>368</v>
      </c>
      <c r="L48" s="1176"/>
      <c r="M48" s="42" t="s">
        <v>1102</v>
      </c>
    </row>
    <row r="49" spans="2:13" s="42" customFormat="1" ht="12.95" customHeight="1">
      <c r="B49" s="376"/>
      <c r="C49" s="696">
        <f t="shared" si="3"/>
        <v>37</v>
      </c>
      <c r="D49" s="44" t="s">
        <v>1402</v>
      </c>
      <c r="E49" s="687">
        <v>102485</v>
      </c>
      <c r="F49" s="586" t="s">
        <v>296</v>
      </c>
      <c r="G49" s="688" t="s">
        <v>272</v>
      </c>
      <c r="H49" s="586">
        <v>12</v>
      </c>
      <c r="I49" s="91">
        <v>325.76</v>
      </c>
      <c r="J49" s="45">
        <f>ROUND(I49*(1-VLOOKUP(M49,скидки!A:B,2,0)),2)</f>
        <v>325.76</v>
      </c>
      <c r="K49" s="517" t="s">
        <v>368</v>
      </c>
      <c r="L49" s="1176"/>
      <c r="M49" s="42" t="s">
        <v>1103</v>
      </c>
    </row>
    <row r="50" spans="2:13" s="42" customFormat="1" ht="12.95" customHeight="1">
      <c r="B50" s="376"/>
      <c r="C50" s="696">
        <f t="shared" si="3"/>
        <v>38</v>
      </c>
      <c r="D50" s="44" t="s">
        <v>1403</v>
      </c>
      <c r="E50" s="687">
        <v>102486</v>
      </c>
      <c r="F50" s="586" t="s">
        <v>296</v>
      </c>
      <c r="G50" s="688" t="s">
        <v>272</v>
      </c>
      <c r="H50" s="586">
        <v>12</v>
      </c>
      <c r="I50" s="91">
        <v>325.77999999999997</v>
      </c>
      <c r="J50" s="45">
        <f>ROUND(I50*(1-VLOOKUP(M50,скидки!A:B,2,0)),2)</f>
        <v>325.77999999999997</v>
      </c>
      <c r="K50" s="517" t="s">
        <v>368</v>
      </c>
      <c r="L50" s="1176"/>
      <c r="M50" s="42" t="s">
        <v>1103</v>
      </c>
    </row>
    <row r="51" spans="2:13" s="42" customFormat="1" ht="12.95" customHeight="1">
      <c r="B51" s="376"/>
      <c r="C51" s="696">
        <f t="shared" si="3"/>
        <v>39</v>
      </c>
      <c r="D51" s="44" t="s">
        <v>1404</v>
      </c>
      <c r="E51" s="687">
        <v>104103</v>
      </c>
      <c r="F51" s="586" t="s">
        <v>296</v>
      </c>
      <c r="G51" s="688" t="s">
        <v>272</v>
      </c>
      <c r="H51" s="586">
        <v>12</v>
      </c>
      <c r="I51" s="91">
        <v>325.77999999999997</v>
      </c>
      <c r="J51" s="45">
        <f>ROUND(I51*(1-VLOOKUP(M51,скидки!A:B,2,0)),2)</f>
        <v>325.77999999999997</v>
      </c>
      <c r="K51" s="517" t="s">
        <v>368</v>
      </c>
      <c r="L51" s="1176"/>
      <c r="M51" s="42" t="s">
        <v>1103</v>
      </c>
    </row>
    <row r="52" spans="2:13" s="42" customFormat="1" ht="12.95" customHeight="1">
      <c r="B52" s="376"/>
      <c r="C52" s="696">
        <f t="shared" si="3"/>
        <v>40</v>
      </c>
      <c r="D52" s="44" t="s">
        <v>1405</v>
      </c>
      <c r="E52" s="687">
        <v>103845</v>
      </c>
      <c r="F52" s="586" t="s">
        <v>331</v>
      </c>
      <c r="G52" s="688" t="s">
        <v>272</v>
      </c>
      <c r="H52" s="586">
        <v>12</v>
      </c>
      <c r="I52" s="91">
        <v>260.23</v>
      </c>
      <c r="J52" s="45">
        <f>ROUND(I52*(1-VLOOKUP(M52,скидки!A:B,2,0)),2)</f>
        <v>260.23</v>
      </c>
      <c r="K52" s="517" t="s">
        <v>368</v>
      </c>
      <c r="L52" s="1176"/>
      <c r="M52" s="42" t="s">
        <v>1103</v>
      </c>
    </row>
    <row r="53" spans="2:13" s="42" customFormat="1" ht="12.95" customHeight="1">
      <c r="B53" s="376"/>
      <c r="C53" s="696">
        <f t="shared" si="3"/>
        <v>41</v>
      </c>
      <c r="D53" s="44" t="s">
        <v>1406</v>
      </c>
      <c r="E53" s="687">
        <v>103847</v>
      </c>
      <c r="F53" s="586" t="s">
        <v>331</v>
      </c>
      <c r="G53" s="688" t="s">
        <v>272</v>
      </c>
      <c r="H53" s="586">
        <v>12</v>
      </c>
      <c r="I53" s="91">
        <v>260.23</v>
      </c>
      <c r="J53" s="45">
        <f>ROUND(I53*(1-VLOOKUP(M53,скидки!A:B,2,0)),2)</f>
        <v>260.23</v>
      </c>
      <c r="K53" s="517" t="s">
        <v>368</v>
      </c>
      <c r="L53" s="1176"/>
      <c r="M53" s="42" t="s">
        <v>1103</v>
      </c>
    </row>
    <row r="54" spans="2:13" s="42" customFormat="1" ht="12.95" customHeight="1">
      <c r="B54" s="376"/>
      <c r="C54" s="696">
        <f t="shared" si="3"/>
        <v>42</v>
      </c>
      <c r="D54" s="44" t="s">
        <v>1407</v>
      </c>
      <c r="E54" s="687">
        <v>103848</v>
      </c>
      <c r="F54" s="586" t="s">
        <v>331</v>
      </c>
      <c r="G54" s="688" t="s">
        <v>272</v>
      </c>
      <c r="H54" s="586">
        <v>12</v>
      </c>
      <c r="I54" s="91">
        <v>260.23</v>
      </c>
      <c r="J54" s="45">
        <f>ROUND(I54*(1-VLOOKUP(M54,скидки!A:B,2,0)),2)</f>
        <v>260.23</v>
      </c>
      <c r="K54" s="517" t="s">
        <v>368</v>
      </c>
      <c r="L54" s="1176"/>
      <c r="M54" s="42" t="s">
        <v>1103</v>
      </c>
    </row>
    <row r="55" spans="2:13" s="42" customFormat="1" ht="12.95" customHeight="1">
      <c r="B55" s="376"/>
      <c r="C55" s="696">
        <f t="shared" si="3"/>
        <v>43</v>
      </c>
      <c r="D55" s="40" t="s">
        <v>1408</v>
      </c>
      <c r="E55" s="687">
        <v>102641</v>
      </c>
      <c r="F55" s="586" t="s">
        <v>331</v>
      </c>
      <c r="G55" s="687" t="s">
        <v>272</v>
      </c>
      <c r="H55" s="586">
        <v>12</v>
      </c>
      <c r="I55" s="91">
        <v>260.23</v>
      </c>
      <c r="J55" s="45">
        <f>ROUND(I55*(1-VLOOKUP(M55,скидки!A:B,2,0)),2)</f>
        <v>260.23</v>
      </c>
      <c r="K55" s="517" t="s">
        <v>368</v>
      </c>
      <c r="L55" s="1176"/>
      <c r="M55" s="42" t="s">
        <v>1103</v>
      </c>
    </row>
    <row r="56" spans="2:13" s="42" customFormat="1" ht="12.95" customHeight="1">
      <c r="B56" s="689"/>
      <c r="C56" s="696">
        <f t="shared" si="3"/>
        <v>44</v>
      </c>
      <c r="D56" s="40" t="s">
        <v>1409</v>
      </c>
      <c r="E56" s="687">
        <v>105910</v>
      </c>
      <c r="F56" s="586" t="s">
        <v>1385</v>
      </c>
      <c r="G56" s="687" t="s">
        <v>272</v>
      </c>
      <c r="H56" s="586">
        <v>6</v>
      </c>
      <c r="I56" s="91">
        <v>871.05</v>
      </c>
      <c r="J56" s="45">
        <f>ROUND(I56*(1-VLOOKUP(M56,скидки!A:B,2,0)),2)</f>
        <v>871.05</v>
      </c>
      <c r="K56" s="517" t="s">
        <v>368</v>
      </c>
      <c r="L56" s="1176"/>
      <c r="M56" s="42" t="s">
        <v>1103</v>
      </c>
    </row>
    <row r="57" spans="2:13" s="42" customFormat="1" ht="12.95" customHeight="1">
      <c r="B57" s="689"/>
      <c r="C57" s="696">
        <f t="shared" si="3"/>
        <v>45</v>
      </c>
      <c r="D57" s="40" t="s">
        <v>1410</v>
      </c>
      <c r="E57" s="687">
        <v>112346</v>
      </c>
      <c r="F57" s="586" t="s">
        <v>331</v>
      </c>
      <c r="G57" s="687" t="s">
        <v>272</v>
      </c>
      <c r="H57" s="586">
        <v>12</v>
      </c>
      <c r="I57" s="91">
        <v>462.23</v>
      </c>
      <c r="J57" s="45">
        <f>ROUND(I57*(1-VLOOKUP(M57,скидки!A:B,2,0)),2)</f>
        <v>462.23</v>
      </c>
      <c r="K57" s="517" t="s">
        <v>368</v>
      </c>
      <c r="L57" s="1176"/>
      <c r="M57" s="42" t="s">
        <v>1103</v>
      </c>
    </row>
    <row r="58" spans="2:13" s="42" customFormat="1" ht="12.95" customHeight="1">
      <c r="B58" s="689"/>
      <c r="C58" s="696">
        <f t="shared" si="3"/>
        <v>46</v>
      </c>
      <c r="D58" s="40" t="s">
        <v>1411</v>
      </c>
      <c r="E58" s="687">
        <v>108148</v>
      </c>
      <c r="F58" s="586" t="s">
        <v>296</v>
      </c>
      <c r="G58" s="687" t="s">
        <v>272</v>
      </c>
      <c r="H58" s="586">
        <v>12</v>
      </c>
      <c r="I58" s="91">
        <v>531.92999999999995</v>
      </c>
      <c r="J58" s="45">
        <f>ROUND(I58*(1-VLOOKUP(M58,скидки!A:B,2,0)),2)</f>
        <v>531.92999999999995</v>
      </c>
      <c r="K58" s="517" t="s">
        <v>368</v>
      </c>
      <c r="L58" s="1176"/>
      <c r="M58" s="42" t="s">
        <v>1103</v>
      </c>
    </row>
    <row r="59" spans="2:13" s="42" customFormat="1" ht="12.95" customHeight="1">
      <c r="B59" s="689"/>
      <c r="C59" s="696">
        <f>C58+1</f>
        <v>47</v>
      </c>
      <c r="D59" s="40" t="s">
        <v>1412</v>
      </c>
      <c r="E59" s="687">
        <v>113761</v>
      </c>
      <c r="F59" s="586" t="s">
        <v>296</v>
      </c>
      <c r="G59" s="687" t="s">
        <v>272</v>
      </c>
      <c r="H59" s="586">
        <v>12</v>
      </c>
      <c r="I59" s="91">
        <v>728.2</v>
      </c>
      <c r="J59" s="45">
        <f>ROUND(I59*(1-VLOOKUP(M59,скидки!A:B,2,0)),2)</f>
        <v>728.2</v>
      </c>
      <c r="K59" s="517" t="s">
        <v>368</v>
      </c>
      <c r="L59" s="1176"/>
      <c r="M59" s="42" t="s">
        <v>1103</v>
      </c>
    </row>
    <row r="60" spans="2:13" s="42" customFormat="1" ht="12.95" customHeight="1">
      <c r="B60" s="689"/>
      <c r="C60" s="833">
        <f>C59+1</f>
        <v>48</v>
      </c>
      <c r="D60" s="40" t="s">
        <v>1413</v>
      </c>
      <c r="E60" s="687">
        <v>108220</v>
      </c>
      <c r="F60" s="586" t="s">
        <v>296</v>
      </c>
      <c r="G60" s="687" t="s">
        <v>272</v>
      </c>
      <c r="H60" s="586">
        <v>12</v>
      </c>
      <c r="I60" s="91">
        <v>325.77999999999997</v>
      </c>
      <c r="J60" s="45">
        <f>ROUND(I60*(1-VLOOKUP(M60,скидки!A:B,2,0)),2)</f>
        <v>325.77999999999997</v>
      </c>
      <c r="K60" s="517" t="s">
        <v>368</v>
      </c>
      <c r="L60" s="1176"/>
      <c r="M60" s="42" t="s">
        <v>1103</v>
      </c>
    </row>
    <row r="61" spans="2:13" s="42" customFormat="1" ht="12.95" customHeight="1">
      <c r="B61" s="376"/>
      <c r="C61" s="833">
        <f t="shared" ref="C61:C90" si="4">C60+1</f>
        <v>49</v>
      </c>
      <c r="D61" s="40" t="s">
        <v>1414</v>
      </c>
      <c r="E61" s="687">
        <v>104925</v>
      </c>
      <c r="F61" s="586" t="s">
        <v>527</v>
      </c>
      <c r="G61" s="687" t="s">
        <v>272</v>
      </c>
      <c r="H61" s="586">
        <v>12</v>
      </c>
      <c r="I61" s="91">
        <v>327.29000000000002</v>
      </c>
      <c r="J61" s="45">
        <f>ROUND(I61*(1-VLOOKUP(M61,скидки!A:B,2,0)),2)</f>
        <v>327.29000000000002</v>
      </c>
      <c r="K61" s="517" t="s">
        <v>368</v>
      </c>
      <c r="L61" s="1176"/>
      <c r="M61" s="42" t="s">
        <v>1103</v>
      </c>
    </row>
    <row r="62" spans="2:13" s="42" customFormat="1" ht="12.95" customHeight="1">
      <c r="B62" s="376"/>
      <c r="C62" s="833">
        <f t="shared" si="4"/>
        <v>50</v>
      </c>
      <c r="D62" s="40" t="s">
        <v>1415</v>
      </c>
      <c r="E62" s="687">
        <v>106329</v>
      </c>
      <c r="F62" s="586" t="s">
        <v>331</v>
      </c>
      <c r="G62" s="687" t="s">
        <v>272</v>
      </c>
      <c r="H62" s="586">
        <v>15</v>
      </c>
      <c r="I62" s="91">
        <v>235.98</v>
      </c>
      <c r="J62" s="46">
        <f>ROUND(I62*(1-VLOOKUP(M62,скидки!A:B,2,0)),2)</f>
        <v>235.98</v>
      </c>
      <c r="K62" s="517" t="s">
        <v>368</v>
      </c>
      <c r="L62" s="1176"/>
      <c r="M62" s="42" t="s">
        <v>1102</v>
      </c>
    </row>
    <row r="63" spans="2:13" s="42" customFormat="1" ht="12.95" customHeight="1">
      <c r="B63" s="583"/>
      <c r="C63" s="833">
        <f t="shared" si="4"/>
        <v>51</v>
      </c>
      <c r="D63" s="40" t="s">
        <v>1416</v>
      </c>
      <c r="E63" s="687">
        <v>108998</v>
      </c>
      <c r="F63" s="586" t="s">
        <v>331</v>
      </c>
      <c r="G63" s="687" t="s">
        <v>272</v>
      </c>
      <c r="H63" s="586">
        <v>15</v>
      </c>
      <c r="I63" s="91">
        <v>452.32</v>
      </c>
      <c r="J63" s="46">
        <f>ROUND(I63*(1-VLOOKUP(M63,скидки!A:B,2,0)),2)</f>
        <v>452.32</v>
      </c>
      <c r="K63" s="517" t="s">
        <v>368</v>
      </c>
      <c r="L63" s="1176"/>
      <c r="M63" s="42" t="s">
        <v>1102</v>
      </c>
    </row>
    <row r="64" spans="2:13" s="42" customFormat="1" ht="12.95" customHeight="1">
      <c r="B64" s="376"/>
      <c r="C64" s="833">
        <f t="shared" si="4"/>
        <v>52</v>
      </c>
      <c r="D64" s="40" t="s">
        <v>1417</v>
      </c>
      <c r="E64" s="687">
        <v>122951</v>
      </c>
      <c r="F64" s="586" t="s">
        <v>378</v>
      </c>
      <c r="G64" s="687" t="s">
        <v>272</v>
      </c>
      <c r="H64" s="586">
        <v>12</v>
      </c>
      <c r="I64" s="91">
        <v>84.36</v>
      </c>
      <c r="J64" s="46">
        <f>ROUND(I64*(1-VLOOKUP(M64,скидки!A:B,2,0)),2)</f>
        <v>84.36</v>
      </c>
      <c r="K64" s="517" t="s">
        <v>368</v>
      </c>
      <c r="L64" s="1176"/>
      <c r="M64" s="42" t="s">
        <v>1218</v>
      </c>
    </row>
    <row r="65" spans="2:13" s="42" customFormat="1" ht="12.95" customHeight="1">
      <c r="B65" s="816"/>
      <c r="C65" s="833">
        <f t="shared" si="4"/>
        <v>53</v>
      </c>
      <c r="D65" s="821" t="s">
        <v>1835</v>
      </c>
      <c r="E65" s="814">
        <v>122879</v>
      </c>
      <c r="F65" s="586" t="s">
        <v>336</v>
      </c>
      <c r="G65" s="814" t="s">
        <v>272</v>
      </c>
      <c r="H65" s="586">
        <v>12</v>
      </c>
      <c r="I65" s="91">
        <v>117.31</v>
      </c>
      <c r="J65" s="46">
        <f>ROUND(I65*(1-VLOOKUP(M65,скидки!A:B,2,0)),2)</f>
        <v>117.31</v>
      </c>
      <c r="K65" s="517" t="s">
        <v>368</v>
      </c>
      <c r="L65" s="1176"/>
      <c r="M65" s="42" t="s">
        <v>1102</v>
      </c>
    </row>
    <row r="66" spans="2:13" s="42" customFormat="1" ht="12.95" customHeight="1">
      <c r="B66" s="376"/>
      <c r="C66" s="833">
        <f t="shared" si="4"/>
        <v>54</v>
      </c>
      <c r="D66" s="40" t="s">
        <v>1782</v>
      </c>
      <c r="E66" s="687">
        <v>122980</v>
      </c>
      <c r="F66" s="586" t="s">
        <v>378</v>
      </c>
      <c r="G66" s="814" t="s">
        <v>272</v>
      </c>
      <c r="H66" s="586">
        <v>12</v>
      </c>
      <c r="I66" s="91">
        <v>117.17</v>
      </c>
      <c r="J66" s="46">
        <f>ROUND(I66*(1-VLOOKUP(M66,скидки!A:B,2,0)),2)</f>
        <v>117.17</v>
      </c>
      <c r="K66" s="517" t="s">
        <v>368</v>
      </c>
      <c r="L66" s="1176"/>
      <c r="M66" s="42" t="s">
        <v>1218</v>
      </c>
    </row>
    <row r="67" spans="2:13" s="42" customFormat="1" ht="12.95" customHeight="1">
      <c r="B67" s="376"/>
      <c r="C67" s="833">
        <f t="shared" si="4"/>
        <v>55</v>
      </c>
      <c r="D67" s="40" t="s">
        <v>1783</v>
      </c>
      <c r="E67" s="587">
        <v>122980</v>
      </c>
      <c r="F67" s="586" t="s">
        <v>378</v>
      </c>
      <c r="G67" s="687" t="s">
        <v>272</v>
      </c>
      <c r="H67" s="586">
        <v>15</v>
      </c>
      <c r="I67" s="91">
        <v>117.17</v>
      </c>
      <c r="J67" s="46">
        <f>ROUND(I67*(1-VLOOKUP(M67,скидки!A:B,2,0)),2)</f>
        <v>117.17</v>
      </c>
      <c r="K67" s="588" t="s">
        <v>368</v>
      </c>
      <c r="L67" s="1176"/>
      <c r="M67" s="42" t="s">
        <v>1218</v>
      </c>
    </row>
    <row r="68" spans="2:13" s="42" customFormat="1" ht="12.95" customHeight="1">
      <c r="B68" s="522"/>
      <c r="C68" s="833">
        <f t="shared" si="4"/>
        <v>56</v>
      </c>
      <c r="D68" s="40" t="s">
        <v>1418</v>
      </c>
      <c r="E68" s="587">
        <v>124252</v>
      </c>
      <c r="F68" s="586" t="s">
        <v>378</v>
      </c>
      <c r="G68" s="687" t="s">
        <v>272</v>
      </c>
      <c r="H68" s="586">
        <v>15</v>
      </c>
      <c r="I68" s="91">
        <v>117.17</v>
      </c>
      <c r="J68" s="46">
        <f>ROUND(I68*(1-VLOOKUP(M68,скидки!A:B,2,0)),2)</f>
        <v>117.17</v>
      </c>
      <c r="K68" s="588" t="s">
        <v>368</v>
      </c>
      <c r="L68" s="1176"/>
      <c r="M68" s="42" t="s">
        <v>1218</v>
      </c>
    </row>
    <row r="69" spans="2:13" s="42" customFormat="1" ht="12.95" customHeight="1">
      <c r="B69" s="582"/>
      <c r="C69" s="833">
        <f t="shared" si="4"/>
        <v>57</v>
      </c>
      <c r="D69" s="40" t="s">
        <v>1419</v>
      </c>
      <c r="E69" s="587">
        <v>124253</v>
      </c>
      <c r="F69" s="586" t="s">
        <v>378</v>
      </c>
      <c r="G69" s="687" t="s">
        <v>272</v>
      </c>
      <c r="H69" s="586">
        <v>15</v>
      </c>
      <c r="I69" s="91">
        <v>117.17</v>
      </c>
      <c r="J69" s="46">
        <f>ROUND(I69*(1-VLOOKUP(M69,скидки!A:B,2,0)),2)</f>
        <v>117.17</v>
      </c>
      <c r="K69" s="588" t="s">
        <v>368</v>
      </c>
      <c r="L69" s="1176"/>
      <c r="M69" s="42" t="s">
        <v>1218</v>
      </c>
    </row>
    <row r="70" spans="2:13" s="42" customFormat="1" ht="12.95" customHeight="1">
      <c r="B70" s="689"/>
      <c r="C70" s="833">
        <f t="shared" si="4"/>
        <v>58</v>
      </c>
      <c r="D70" s="40" t="s">
        <v>1420</v>
      </c>
      <c r="E70" s="587">
        <v>102543</v>
      </c>
      <c r="F70" s="586" t="s">
        <v>331</v>
      </c>
      <c r="G70" s="687" t="s">
        <v>272</v>
      </c>
      <c r="H70" s="586">
        <v>15</v>
      </c>
      <c r="I70" s="91">
        <v>358.39</v>
      </c>
      <c r="J70" s="46">
        <f>ROUND(I70*(1-VLOOKUP(M70,скидки!A:B,2,0)),2)</f>
        <v>358.39</v>
      </c>
      <c r="K70" s="588" t="s">
        <v>368</v>
      </c>
      <c r="L70" s="1176"/>
      <c r="M70" s="42" t="s">
        <v>1102</v>
      </c>
    </row>
    <row r="71" spans="2:13" s="42" customFormat="1" ht="12.95" customHeight="1">
      <c r="B71" s="689"/>
      <c r="C71" s="833">
        <f t="shared" si="4"/>
        <v>59</v>
      </c>
      <c r="D71" s="40" t="s">
        <v>1421</v>
      </c>
      <c r="E71" s="587">
        <v>126931</v>
      </c>
      <c r="F71" s="586" t="s">
        <v>331</v>
      </c>
      <c r="G71" s="687" t="s">
        <v>272</v>
      </c>
      <c r="H71" s="586">
        <v>15</v>
      </c>
      <c r="I71" s="91">
        <v>358.39</v>
      </c>
      <c r="J71" s="46">
        <f>ROUND(I71*(1-VLOOKUP(M71,скидки!A:B,2,0)),2)</f>
        <v>358.39</v>
      </c>
      <c r="K71" s="588" t="s">
        <v>368</v>
      </c>
      <c r="L71" s="1176"/>
      <c r="M71" s="42" t="s">
        <v>1102</v>
      </c>
    </row>
    <row r="72" spans="2:13" s="42" customFormat="1" ht="12.95" customHeight="1">
      <c r="B72" s="760"/>
      <c r="C72" s="833">
        <f t="shared" si="4"/>
        <v>60</v>
      </c>
      <c r="D72" s="40" t="s">
        <v>1765</v>
      </c>
      <c r="E72" s="587">
        <v>122020</v>
      </c>
      <c r="F72" s="586" t="s">
        <v>331</v>
      </c>
      <c r="G72" s="759" t="s">
        <v>272</v>
      </c>
      <c r="H72" s="586">
        <v>15</v>
      </c>
      <c r="I72" s="91">
        <v>396.83</v>
      </c>
      <c r="J72" s="46">
        <f>ROUND(I72*(1-VLOOKUP(M72,скидки!A:B,2,0)),2)</f>
        <v>396.83</v>
      </c>
      <c r="K72" s="588" t="s">
        <v>368</v>
      </c>
      <c r="L72" s="1176"/>
      <c r="M72" s="42" t="s">
        <v>1102</v>
      </c>
    </row>
    <row r="73" spans="2:13" s="42" customFormat="1" ht="12.95" customHeight="1">
      <c r="B73" s="689"/>
      <c r="C73" s="833">
        <f t="shared" si="4"/>
        <v>61</v>
      </c>
      <c r="D73" s="40" t="s">
        <v>1422</v>
      </c>
      <c r="E73" s="587">
        <v>104240</v>
      </c>
      <c r="F73" s="586" t="s">
        <v>331</v>
      </c>
      <c r="G73" s="759" t="s">
        <v>272</v>
      </c>
      <c r="H73" s="586">
        <v>15</v>
      </c>
      <c r="I73" s="91">
        <v>393.31</v>
      </c>
      <c r="J73" s="46">
        <f>ROUND(I73*(1-VLOOKUP(M73,скидки!A:B,2,0)),2)</f>
        <v>393.31</v>
      </c>
      <c r="K73" s="588" t="s">
        <v>368</v>
      </c>
      <c r="L73" s="1176"/>
      <c r="M73" s="42" t="s">
        <v>1102</v>
      </c>
    </row>
    <row r="74" spans="2:13" s="42" customFormat="1" ht="12.95" customHeight="1">
      <c r="B74" s="689"/>
      <c r="C74" s="833">
        <f t="shared" si="4"/>
        <v>62</v>
      </c>
      <c r="D74" s="40" t="s">
        <v>1423</v>
      </c>
      <c r="E74" s="587">
        <v>118299</v>
      </c>
      <c r="F74" s="586" t="s">
        <v>336</v>
      </c>
      <c r="G74" s="687" t="s">
        <v>272</v>
      </c>
      <c r="H74" s="586">
        <v>15</v>
      </c>
      <c r="I74" s="91">
        <v>177.12</v>
      </c>
      <c r="J74" s="46">
        <f>ROUND(I74*(1-VLOOKUP(M74,скидки!A:B,2,0)),2)</f>
        <v>177.12</v>
      </c>
      <c r="K74" s="588" t="s">
        <v>368</v>
      </c>
      <c r="L74" s="1176"/>
      <c r="M74" s="42" t="s">
        <v>1102</v>
      </c>
    </row>
    <row r="75" spans="2:13" s="42" customFormat="1" ht="12.95" customHeight="1">
      <c r="B75" s="689"/>
      <c r="C75" s="833">
        <f t="shared" si="4"/>
        <v>63</v>
      </c>
      <c r="D75" s="40" t="s">
        <v>1856</v>
      </c>
      <c r="E75" s="587">
        <v>102829</v>
      </c>
      <c r="F75" s="586" t="s">
        <v>336</v>
      </c>
      <c r="G75" s="687" t="s">
        <v>272</v>
      </c>
      <c r="H75" s="586">
        <v>15</v>
      </c>
      <c r="I75" s="91">
        <v>163.46</v>
      </c>
      <c r="J75" s="46">
        <f>ROUND(I75*(1-VLOOKUP(M75,скидки!A:B,2,0)),2)</f>
        <v>163.46</v>
      </c>
      <c r="K75" s="588" t="s">
        <v>368</v>
      </c>
      <c r="L75" s="1176"/>
      <c r="M75" s="42" t="s">
        <v>1102</v>
      </c>
    </row>
    <row r="76" spans="2:13" s="42" customFormat="1" ht="12.95" customHeight="1">
      <c r="B76" s="689"/>
      <c r="C76" s="833">
        <f t="shared" si="4"/>
        <v>64</v>
      </c>
      <c r="D76" s="40" t="s">
        <v>1424</v>
      </c>
      <c r="E76" s="587">
        <v>105884</v>
      </c>
      <c r="F76" s="586" t="s">
        <v>336</v>
      </c>
      <c r="G76" s="687" t="s">
        <v>272</v>
      </c>
      <c r="H76" s="586">
        <v>15</v>
      </c>
      <c r="I76" s="91">
        <v>213.72</v>
      </c>
      <c r="J76" s="46">
        <f>ROUND(I76*(1-VLOOKUP(M76,скидки!A:B,2,0)),2)</f>
        <v>213.72</v>
      </c>
      <c r="K76" s="588" t="s">
        <v>368</v>
      </c>
      <c r="L76" s="1176"/>
      <c r="M76" s="42" t="s">
        <v>1102</v>
      </c>
    </row>
    <row r="77" spans="2:13" s="42" customFormat="1" ht="12.95" customHeight="1">
      <c r="B77" s="689"/>
      <c r="C77" s="833">
        <f t="shared" si="4"/>
        <v>65</v>
      </c>
      <c r="D77" s="40" t="s">
        <v>1425</v>
      </c>
      <c r="E77" s="587">
        <v>105883</v>
      </c>
      <c r="F77" s="586" t="s">
        <v>336</v>
      </c>
      <c r="G77" s="687" t="s">
        <v>272</v>
      </c>
      <c r="H77" s="586">
        <v>15</v>
      </c>
      <c r="I77" s="91">
        <v>213.72</v>
      </c>
      <c r="J77" s="46">
        <f>ROUND(I77*(1-VLOOKUP(M77,скидки!A:B,2,0)),2)</f>
        <v>213.72</v>
      </c>
      <c r="K77" s="588" t="s">
        <v>368</v>
      </c>
      <c r="L77" s="1176"/>
      <c r="M77" s="42" t="s">
        <v>1102</v>
      </c>
    </row>
    <row r="78" spans="2:13" s="42" customFormat="1" ht="12.95" customHeight="1">
      <c r="B78" s="689"/>
      <c r="C78" s="833">
        <f t="shared" si="4"/>
        <v>66</v>
      </c>
      <c r="D78" s="40" t="s">
        <v>1426</v>
      </c>
      <c r="E78" s="587">
        <v>100251</v>
      </c>
      <c r="F78" s="586" t="s">
        <v>296</v>
      </c>
      <c r="G78" s="687" t="s">
        <v>272</v>
      </c>
      <c r="H78" s="586">
        <v>12</v>
      </c>
      <c r="I78" s="91">
        <v>398.07</v>
      </c>
      <c r="J78" s="46">
        <f>ROUND(I78*(1-VLOOKUP(M78,скидки!A:B,2,0)),2)</f>
        <v>398.07</v>
      </c>
      <c r="K78" s="588" t="s">
        <v>368</v>
      </c>
      <c r="L78" s="1176"/>
      <c r="M78" s="42" t="s">
        <v>1083</v>
      </c>
    </row>
    <row r="79" spans="2:13" s="42" customFormat="1" ht="12.95" customHeight="1">
      <c r="B79" s="689"/>
      <c r="C79" s="833">
        <f t="shared" si="4"/>
        <v>67</v>
      </c>
      <c r="D79" s="40" t="s">
        <v>1427</v>
      </c>
      <c r="E79" s="587">
        <v>118312</v>
      </c>
      <c r="F79" s="586" t="s">
        <v>336</v>
      </c>
      <c r="G79" s="687" t="s">
        <v>272</v>
      </c>
      <c r="H79" s="586">
        <v>15</v>
      </c>
      <c r="I79" s="91">
        <v>268.77999999999997</v>
      </c>
      <c r="J79" s="46">
        <f>ROUND(I79*(1-VLOOKUP(M79,скидки!A:B,2,0)),2)</f>
        <v>268.77999999999997</v>
      </c>
      <c r="K79" s="588" t="s">
        <v>368</v>
      </c>
      <c r="L79" s="1176"/>
      <c r="M79" s="42" t="s">
        <v>1102</v>
      </c>
    </row>
    <row r="80" spans="2:13" s="42" customFormat="1" ht="12.95" customHeight="1">
      <c r="B80" s="689"/>
      <c r="C80" s="833">
        <f t="shared" si="4"/>
        <v>68</v>
      </c>
      <c r="D80" s="40" t="s">
        <v>1428</v>
      </c>
      <c r="E80" s="587">
        <v>118311</v>
      </c>
      <c r="F80" s="586" t="s">
        <v>336</v>
      </c>
      <c r="G80" s="687" t="s">
        <v>272</v>
      </c>
      <c r="H80" s="586">
        <v>15</v>
      </c>
      <c r="I80" s="91">
        <v>268.77999999999997</v>
      </c>
      <c r="J80" s="46">
        <f>ROUND(I80*(1-VLOOKUP(M80,скидки!A:B,2,0)),2)</f>
        <v>268.77999999999997</v>
      </c>
      <c r="K80" s="588" t="s">
        <v>368</v>
      </c>
      <c r="L80" s="1176"/>
      <c r="M80" s="42" t="s">
        <v>1102</v>
      </c>
    </row>
    <row r="81" spans="2:14" s="42" customFormat="1" ht="12.95" customHeight="1">
      <c r="B81" s="689"/>
      <c r="C81" s="833">
        <f t="shared" si="4"/>
        <v>69</v>
      </c>
      <c r="D81" s="40" t="s">
        <v>1429</v>
      </c>
      <c r="E81" s="587">
        <v>111256</v>
      </c>
      <c r="F81" s="586" t="s">
        <v>336</v>
      </c>
      <c r="G81" s="687" t="s">
        <v>272</v>
      </c>
      <c r="H81" s="586">
        <v>15</v>
      </c>
      <c r="I81" s="91">
        <v>141.44</v>
      </c>
      <c r="J81" s="46">
        <f>ROUND(I81*(1-VLOOKUP(M81,скидки!A:B,2,0)),2)</f>
        <v>141.44</v>
      </c>
      <c r="K81" s="588" t="s">
        <v>368</v>
      </c>
      <c r="L81" s="1176"/>
      <c r="M81" s="42" t="s">
        <v>1102</v>
      </c>
    </row>
    <row r="82" spans="2:14" s="42" customFormat="1" ht="12.95" customHeight="1">
      <c r="B82" s="689"/>
      <c r="C82" s="833">
        <f t="shared" si="4"/>
        <v>70</v>
      </c>
      <c r="D82" s="40" t="s">
        <v>1430</v>
      </c>
      <c r="E82" s="587">
        <v>111255</v>
      </c>
      <c r="F82" s="586" t="s">
        <v>336</v>
      </c>
      <c r="G82" s="687" t="s">
        <v>272</v>
      </c>
      <c r="H82" s="586">
        <v>15</v>
      </c>
      <c r="I82" s="91">
        <v>141.44</v>
      </c>
      <c r="J82" s="46">
        <f>ROUND(I82*(1-VLOOKUP(M82,скидки!A:B,2,0)),2)</f>
        <v>141.44</v>
      </c>
      <c r="K82" s="588" t="s">
        <v>368</v>
      </c>
      <c r="L82" s="1176"/>
      <c r="M82" s="42" t="s">
        <v>1102</v>
      </c>
    </row>
    <row r="83" spans="2:14" s="42" customFormat="1" ht="12.95" customHeight="1">
      <c r="B83" s="689"/>
      <c r="C83" s="833">
        <f t="shared" si="4"/>
        <v>71</v>
      </c>
      <c r="D83" s="40" t="s">
        <v>1431</v>
      </c>
      <c r="E83" s="587">
        <v>105896</v>
      </c>
      <c r="F83" s="586" t="s">
        <v>336</v>
      </c>
      <c r="G83" s="687" t="s">
        <v>272</v>
      </c>
      <c r="H83" s="586">
        <v>15</v>
      </c>
      <c r="I83" s="91">
        <v>176.04</v>
      </c>
      <c r="J83" s="46">
        <f>ROUND(I83*(1-VLOOKUP(M83,скидки!A:B,2,0)),2)</f>
        <v>176.04</v>
      </c>
      <c r="K83" s="588" t="s">
        <v>368</v>
      </c>
      <c r="L83" s="1176"/>
      <c r="M83" s="42" t="s">
        <v>1102</v>
      </c>
    </row>
    <row r="84" spans="2:14" s="42" customFormat="1" ht="12.95" customHeight="1">
      <c r="B84" s="689"/>
      <c r="C84" s="833">
        <f t="shared" si="4"/>
        <v>72</v>
      </c>
      <c r="D84" s="40" t="s">
        <v>1432</v>
      </c>
      <c r="E84" s="587">
        <v>105897</v>
      </c>
      <c r="F84" s="586" t="s">
        <v>336</v>
      </c>
      <c r="G84" s="687" t="s">
        <v>272</v>
      </c>
      <c r="H84" s="586">
        <v>15</v>
      </c>
      <c r="I84" s="91">
        <v>176.04</v>
      </c>
      <c r="J84" s="46">
        <f>ROUND(I84*(1-VLOOKUP(M84,скидки!A:B,2,0)),2)</f>
        <v>176.04</v>
      </c>
      <c r="K84" s="588" t="s">
        <v>368</v>
      </c>
      <c r="L84" s="1176"/>
      <c r="M84" s="42" t="s">
        <v>1102</v>
      </c>
    </row>
    <row r="85" spans="2:14" s="42" customFormat="1" ht="12.95" customHeight="1">
      <c r="B85" s="689"/>
      <c r="C85" s="833">
        <f t="shared" si="4"/>
        <v>73</v>
      </c>
      <c r="D85" s="40" t="s">
        <v>1433</v>
      </c>
      <c r="E85" s="587">
        <v>120031</v>
      </c>
      <c r="F85" s="586" t="s">
        <v>1387</v>
      </c>
      <c r="G85" s="687" t="s">
        <v>272</v>
      </c>
      <c r="H85" s="586">
        <v>12</v>
      </c>
      <c r="I85" s="91">
        <v>105.75</v>
      </c>
      <c r="J85" s="46">
        <f>ROUND(I85*(1-VLOOKUP(M85,скидки!A:B,2,0)),2)</f>
        <v>105.75</v>
      </c>
      <c r="K85" s="588" t="s">
        <v>368</v>
      </c>
      <c r="L85" s="1176"/>
      <c r="M85" s="42" t="s">
        <v>1386</v>
      </c>
    </row>
    <row r="86" spans="2:14" s="42" customFormat="1" ht="12.95" customHeight="1">
      <c r="B86" s="689"/>
      <c r="C86" s="833">
        <f t="shared" si="4"/>
        <v>74</v>
      </c>
      <c r="D86" s="40" t="s">
        <v>1434</v>
      </c>
      <c r="E86" s="587">
        <v>105905</v>
      </c>
      <c r="F86" s="586" t="s">
        <v>336</v>
      </c>
      <c r="G86" s="687" t="s">
        <v>272</v>
      </c>
      <c r="H86" s="586">
        <v>15</v>
      </c>
      <c r="I86" s="91">
        <v>161.41</v>
      </c>
      <c r="J86" s="46">
        <f>ROUND(I86*(1-VLOOKUP(M86,скидки!A:B,2,0)),2)</f>
        <v>161.41</v>
      </c>
      <c r="K86" s="588" t="s">
        <v>368</v>
      </c>
      <c r="L86" s="1176"/>
      <c r="M86" s="42" t="s">
        <v>1102</v>
      </c>
    </row>
    <row r="87" spans="2:14" s="42" customFormat="1" ht="12.95" customHeight="1">
      <c r="B87" s="689"/>
      <c r="C87" s="833">
        <f t="shared" si="4"/>
        <v>75</v>
      </c>
      <c r="D87" s="40" t="s">
        <v>1434</v>
      </c>
      <c r="E87" s="587">
        <v>120032</v>
      </c>
      <c r="F87" s="586" t="s">
        <v>1387</v>
      </c>
      <c r="G87" s="687" t="s">
        <v>272</v>
      </c>
      <c r="H87" s="586">
        <v>12</v>
      </c>
      <c r="I87" s="91">
        <v>105.75</v>
      </c>
      <c r="J87" s="46">
        <f>ROUND(I87*(1-VLOOKUP(M87,скидки!A:B,2,0)),2)</f>
        <v>105.75</v>
      </c>
      <c r="K87" s="588" t="s">
        <v>368</v>
      </c>
      <c r="L87" s="1176"/>
      <c r="M87" s="42" t="s">
        <v>1386</v>
      </c>
    </row>
    <row r="88" spans="2:14" s="42" customFormat="1" ht="12.95" customHeight="1">
      <c r="B88" s="689"/>
      <c r="C88" s="833">
        <f t="shared" si="4"/>
        <v>76</v>
      </c>
      <c r="D88" s="40" t="s">
        <v>1435</v>
      </c>
      <c r="E88" s="587">
        <v>118298</v>
      </c>
      <c r="F88" s="586" t="s">
        <v>331</v>
      </c>
      <c r="G88" s="687" t="s">
        <v>272</v>
      </c>
      <c r="H88" s="586">
        <v>15</v>
      </c>
      <c r="I88" s="91">
        <v>166.54</v>
      </c>
      <c r="J88" s="46">
        <f>ROUND(I88*(1-VLOOKUP(M88,скидки!A:B,2,0)),2)</f>
        <v>166.54</v>
      </c>
      <c r="K88" s="588" t="s">
        <v>368</v>
      </c>
      <c r="L88" s="1176"/>
      <c r="M88" s="42" t="s">
        <v>1102</v>
      </c>
    </row>
    <row r="89" spans="2:14" s="42" customFormat="1" ht="12.95" customHeight="1">
      <c r="B89" s="689"/>
      <c r="C89" s="833">
        <f t="shared" si="4"/>
        <v>77</v>
      </c>
      <c r="D89" s="40" t="s">
        <v>1436</v>
      </c>
      <c r="E89" s="587">
        <v>105908</v>
      </c>
      <c r="F89" s="586" t="s">
        <v>336</v>
      </c>
      <c r="G89" s="687" t="s">
        <v>272</v>
      </c>
      <c r="H89" s="586">
        <v>15</v>
      </c>
      <c r="I89" s="91">
        <v>166.54</v>
      </c>
      <c r="J89" s="46">
        <f>ROUND(I89*(1-VLOOKUP(M89,скидки!A:B,2,0)),2)</f>
        <v>166.54</v>
      </c>
      <c r="K89" s="588" t="s">
        <v>368</v>
      </c>
      <c r="L89" s="1176"/>
      <c r="M89" s="42" t="s">
        <v>1102</v>
      </c>
    </row>
    <row r="90" spans="2:14" s="42" customFormat="1" ht="13.5" customHeight="1">
      <c r="B90" s="689"/>
      <c r="C90" s="833">
        <f t="shared" si="4"/>
        <v>78</v>
      </c>
      <c r="D90" s="40" t="s">
        <v>1437</v>
      </c>
      <c r="E90" s="587">
        <v>109840</v>
      </c>
      <c r="F90" s="586" t="s">
        <v>336</v>
      </c>
      <c r="G90" s="687" t="s">
        <v>272</v>
      </c>
      <c r="H90" s="586">
        <v>15</v>
      </c>
      <c r="I90" s="91">
        <v>166.54</v>
      </c>
      <c r="J90" s="46">
        <f>ROUND(I90*(1-VLOOKUP(M90,скидки!A:B,2,0)),2)</f>
        <v>166.54</v>
      </c>
      <c r="K90" s="588" t="s">
        <v>368</v>
      </c>
      <c r="L90" s="1176"/>
      <c r="M90" s="42" t="s">
        <v>1102</v>
      </c>
    </row>
    <row r="91" spans="2:14" s="42" customFormat="1" ht="25.5" customHeight="1" thickBot="1">
      <c r="B91" s="689"/>
      <c r="C91" s="1178" t="s">
        <v>1465</v>
      </c>
      <c r="D91" s="1157"/>
      <c r="E91" s="1157"/>
      <c r="F91" s="1157"/>
      <c r="G91" s="1157"/>
      <c r="H91" s="1157"/>
      <c r="I91" s="1157"/>
      <c r="J91" s="1157"/>
      <c r="K91" s="1157"/>
      <c r="L91" s="1186"/>
    </row>
    <row r="92" spans="2:14" ht="15.75" customHeight="1" thickBot="1">
      <c r="C92" s="1094" t="s">
        <v>1224</v>
      </c>
      <c r="D92" s="1095"/>
      <c r="E92" s="1095"/>
      <c r="F92" s="1095"/>
      <c r="G92" s="1095"/>
      <c r="H92" s="1095"/>
      <c r="I92" s="1095"/>
      <c r="J92" s="1095"/>
      <c r="K92" s="1095"/>
      <c r="L92" s="1122"/>
      <c r="M92" s="42" t="e">
        <v>#N/A</v>
      </c>
      <c r="N92" s="42"/>
    </row>
    <row r="93" spans="2:14" s="42" customFormat="1" ht="12.95" customHeight="1">
      <c r="B93" s="72">
        <v>117383</v>
      </c>
      <c r="C93" s="696">
        <f>C90+1</f>
        <v>79</v>
      </c>
      <c r="D93" s="39" t="s">
        <v>42</v>
      </c>
      <c r="E93" s="690">
        <v>117383</v>
      </c>
      <c r="F93" s="48" t="s">
        <v>527</v>
      </c>
      <c r="G93" s="690" t="s">
        <v>272</v>
      </c>
      <c r="H93" s="48">
        <v>12</v>
      </c>
      <c r="I93" s="690">
        <v>345.67</v>
      </c>
      <c r="J93" s="690">
        <f>ROUND(I93*(1-VLOOKUP(M93,скидки!A:B,2,0)),2)</f>
        <v>345.67</v>
      </c>
      <c r="K93" s="536" t="s">
        <v>368</v>
      </c>
      <c r="L93" s="931" t="s">
        <v>286</v>
      </c>
      <c r="M93" s="42" t="s">
        <v>1104</v>
      </c>
    </row>
    <row r="94" spans="2:14" s="42" customFormat="1" ht="12.95" customHeight="1">
      <c r="B94" s="376"/>
      <c r="C94" s="696">
        <f>C93+1</f>
        <v>80</v>
      </c>
      <c r="D94" s="40" t="s">
        <v>1220</v>
      </c>
      <c r="E94" s="687">
        <v>120066</v>
      </c>
      <c r="F94" s="586" t="s">
        <v>331</v>
      </c>
      <c r="G94" s="687" t="s">
        <v>272</v>
      </c>
      <c r="H94" s="586">
        <v>12</v>
      </c>
      <c r="I94" s="687">
        <v>178.08</v>
      </c>
      <c r="J94" s="687">
        <f>ROUND(I94*(1-VLOOKUP(M94,скидки!A:B,2,0)),2)</f>
        <v>178.08</v>
      </c>
      <c r="K94" s="524" t="s">
        <v>368</v>
      </c>
      <c r="L94" s="931"/>
      <c r="M94" s="42" t="s">
        <v>1104</v>
      </c>
    </row>
    <row r="95" spans="2:14" s="42" customFormat="1" ht="12.95" customHeight="1">
      <c r="B95" s="689"/>
      <c r="C95" s="696">
        <f t="shared" ref="C95:C102" si="5">C94+1</f>
        <v>81</v>
      </c>
      <c r="D95" s="40" t="s">
        <v>1383</v>
      </c>
      <c r="E95" s="687">
        <v>120233</v>
      </c>
      <c r="F95" s="586" t="s">
        <v>331</v>
      </c>
      <c r="G95" s="687" t="s">
        <v>272</v>
      </c>
      <c r="H95" s="586">
        <v>12</v>
      </c>
      <c r="I95" s="687">
        <v>191.09</v>
      </c>
      <c r="J95" s="687">
        <f>ROUND(I95*(1-VLOOKUP(M95,скидки!A:B,2,0)),2)</f>
        <v>191.09</v>
      </c>
      <c r="K95" s="524" t="s">
        <v>368</v>
      </c>
      <c r="L95" s="931"/>
      <c r="M95" s="42" t="s">
        <v>1104</v>
      </c>
    </row>
    <row r="96" spans="2:14" s="42" customFormat="1" ht="12.95" customHeight="1">
      <c r="B96" s="689"/>
      <c r="C96" s="696">
        <f t="shared" si="5"/>
        <v>82</v>
      </c>
      <c r="D96" s="40" t="s">
        <v>1438</v>
      </c>
      <c r="E96" s="687">
        <v>103146</v>
      </c>
      <c r="F96" s="586" t="s">
        <v>331</v>
      </c>
      <c r="G96" s="687" t="s">
        <v>272</v>
      </c>
      <c r="H96" s="586">
        <v>12</v>
      </c>
      <c r="I96" s="687">
        <v>373.54</v>
      </c>
      <c r="J96" s="687">
        <f>ROUND(I96*(1-VLOOKUP(M96,скидки!A:B,2,0)),2)</f>
        <v>373.54</v>
      </c>
      <c r="K96" s="524" t="s">
        <v>368</v>
      </c>
      <c r="L96" s="931"/>
      <c r="M96" s="42" t="s">
        <v>1104</v>
      </c>
    </row>
    <row r="97" spans="2:14" s="42" customFormat="1" ht="12.95" customHeight="1">
      <c r="B97" s="689"/>
      <c r="C97" s="696">
        <f t="shared" si="5"/>
        <v>83</v>
      </c>
      <c r="D97" s="40" t="s">
        <v>1439</v>
      </c>
      <c r="E97" s="687">
        <v>121618</v>
      </c>
      <c r="F97" s="586" t="s">
        <v>327</v>
      </c>
      <c r="G97" s="687" t="s">
        <v>272</v>
      </c>
      <c r="H97" s="586">
        <v>12</v>
      </c>
      <c r="I97" s="687">
        <v>403.01</v>
      </c>
      <c r="J97" s="687">
        <f>ROUND(I97*(1-VLOOKUP(M97,скидки!A:B,2,0)),2)</f>
        <v>403.01</v>
      </c>
      <c r="K97" s="524" t="s">
        <v>368</v>
      </c>
      <c r="L97" s="931"/>
      <c r="M97" s="42" t="s">
        <v>1104</v>
      </c>
    </row>
    <row r="98" spans="2:14" s="42" customFormat="1" ht="12.95" customHeight="1">
      <c r="B98" s="816"/>
      <c r="C98" s="819">
        <f t="shared" si="5"/>
        <v>84</v>
      </c>
      <c r="D98" s="40" t="s">
        <v>1766</v>
      </c>
      <c r="E98" s="814">
        <v>107630</v>
      </c>
      <c r="F98" s="586" t="s">
        <v>1745</v>
      </c>
      <c r="G98" s="814" t="s">
        <v>272</v>
      </c>
      <c r="H98" s="586">
        <v>12</v>
      </c>
      <c r="I98" s="814">
        <v>232.27</v>
      </c>
      <c r="J98" s="814">
        <f>ROUND(I98*(1-VLOOKUP(M98,скидки!A:B,2,0)),2)</f>
        <v>232.27</v>
      </c>
      <c r="K98" s="524" t="s">
        <v>368</v>
      </c>
      <c r="L98" s="931"/>
      <c r="M98" s="42" t="s">
        <v>1104</v>
      </c>
    </row>
    <row r="99" spans="2:14" s="42" customFormat="1" ht="12.95" customHeight="1">
      <c r="B99" s="816"/>
      <c r="C99" s="819">
        <f t="shared" si="5"/>
        <v>85</v>
      </c>
      <c r="D99" s="40" t="s">
        <v>1766</v>
      </c>
      <c r="E99" s="814">
        <v>104738</v>
      </c>
      <c r="F99" s="586" t="s">
        <v>327</v>
      </c>
      <c r="G99" s="814" t="s">
        <v>272</v>
      </c>
      <c r="H99" s="586">
        <v>12</v>
      </c>
      <c r="I99" s="814">
        <v>656.9</v>
      </c>
      <c r="J99" s="814">
        <f>ROUND(I99*(1-VLOOKUP(M99,скидки!A:B,2,0)),2)</f>
        <v>656.9</v>
      </c>
      <c r="K99" s="524" t="s">
        <v>368</v>
      </c>
      <c r="L99" s="931"/>
      <c r="M99" s="42" t="s">
        <v>1104</v>
      </c>
    </row>
    <row r="100" spans="2:14" s="42" customFormat="1" ht="12.95" customHeight="1">
      <c r="B100" s="689"/>
      <c r="C100" s="819">
        <f t="shared" si="5"/>
        <v>86</v>
      </c>
      <c r="D100" s="40" t="s">
        <v>1440</v>
      </c>
      <c r="E100" s="687">
        <v>119130</v>
      </c>
      <c r="F100" s="586" t="s">
        <v>527</v>
      </c>
      <c r="G100" s="814" t="s">
        <v>272</v>
      </c>
      <c r="H100" s="586">
        <v>12</v>
      </c>
      <c r="I100" s="687">
        <v>475.08</v>
      </c>
      <c r="J100" s="687">
        <f>ROUND(I100*(1-VLOOKUP(M100,скидки!A:B,2,0)),2)</f>
        <v>475.08</v>
      </c>
      <c r="K100" s="524" t="s">
        <v>368</v>
      </c>
      <c r="L100" s="931"/>
      <c r="M100" s="42" t="s">
        <v>1104</v>
      </c>
    </row>
    <row r="101" spans="2:14" s="42" customFormat="1" ht="12.95" customHeight="1">
      <c r="B101" s="87">
        <v>117507</v>
      </c>
      <c r="C101" s="819">
        <f t="shared" si="5"/>
        <v>87</v>
      </c>
      <c r="D101" s="41" t="s">
        <v>28</v>
      </c>
      <c r="E101" s="687">
        <v>122716</v>
      </c>
      <c r="F101" s="687" t="s">
        <v>330</v>
      </c>
      <c r="G101" s="687" t="s">
        <v>272</v>
      </c>
      <c r="H101" s="46">
        <v>12</v>
      </c>
      <c r="I101" s="46">
        <v>262.64</v>
      </c>
      <c r="J101" s="46">
        <f>ROUND(I101*(1-VLOOKUP(M101,скидки!A:B,2,0)),2)</f>
        <v>262.64</v>
      </c>
      <c r="K101" s="87" t="s">
        <v>368</v>
      </c>
      <c r="L101" s="931"/>
      <c r="M101" s="42" t="s">
        <v>1101</v>
      </c>
    </row>
    <row r="102" spans="2:14" s="42" customFormat="1" ht="12.95" customHeight="1">
      <c r="B102" s="522">
        <v>108306</v>
      </c>
      <c r="C102" s="819">
        <f t="shared" si="5"/>
        <v>88</v>
      </c>
      <c r="D102" s="40" t="s">
        <v>1441</v>
      </c>
      <c r="E102" s="687">
        <v>124180</v>
      </c>
      <c r="F102" s="586" t="s">
        <v>330</v>
      </c>
      <c r="G102" s="687" t="s">
        <v>272</v>
      </c>
      <c r="H102" s="586">
        <v>12</v>
      </c>
      <c r="I102" s="687">
        <v>262.64</v>
      </c>
      <c r="J102" s="687">
        <f>ROUND(I102*(1-VLOOKUP(M102,скидки!A:B,2,0)),2)</f>
        <v>262.64</v>
      </c>
      <c r="K102" s="524" t="s">
        <v>368</v>
      </c>
      <c r="L102" s="931"/>
      <c r="M102" s="42" t="s">
        <v>1101</v>
      </c>
    </row>
    <row r="103" spans="2:14" s="42" customFormat="1" ht="12.95" customHeight="1">
      <c r="B103" s="689"/>
      <c r="C103" s="696">
        <f t="shared" ref="C103:C106" si="6">C102+1</f>
        <v>89</v>
      </c>
      <c r="D103" s="41" t="s">
        <v>1442</v>
      </c>
      <c r="E103" s="687">
        <v>116544</v>
      </c>
      <c r="F103" s="687" t="s">
        <v>337</v>
      </c>
      <c r="G103" s="687" t="s">
        <v>272</v>
      </c>
      <c r="H103" s="46">
        <v>6</v>
      </c>
      <c r="I103" s="46">
        <v>398.08</v>
      </c>
      <c r="J103" s="687">
        <f>ROUND(I103*(1-VLOOKUP(M103,скидки!A:B,2,0)),2)</f>
        <v>398.08</v>
      </c>
      <c r="K103" s="524" t="s">
        <v>368</v>
      </c>
      <c r="L103" s="931"/>
      <c r="M103" s="42" t="s">
        <v>1101</v>
      </c>
    </row>
    <row r="104" spans="2:14" s="42" customFormat="1" ht="12.95" customHeight="1">
      <c r="B104" s="689"/>
      <c r="C104" s="653">
        <f t="shared" si="6"/>
        <v>90</v>
      </c>
      <c r="D104" s="40" t="s">
        <v>1381</v>
      </c>
      <c r="E104" s="687">
        <v>120874</v>
      </c>
      <c r="F104" s="586" t="s">
        <v>1210</v>
      </c>
      <c r="G104" s="687" t="s">
        <v>272</v>
      </c>
      <c r="H104" s="586">
        <v>12</v>
      </c>
      <c r="I104" s="687">
        <v>111.15</v>
      </c>
      <c r="J104" s="687">
        <f>ROUND(I104*(1-VLOOKUP(M104,скидки!A:B,2,0)),2)</f>
        <v>111.15</v>
      </c>
      <c r="K104" s="588" t="s">
        <v>368</v>
      </c>
      <c r="L104" s="931"/>
      <c r="M104" s="42" t="s">
        <v>1101</v>
      </c>
    </row>
    <row r="105" spans="2:14" s="42" customFormat="1" ht="12.95" customHeight="1">
      <c r="B105" s="689"/>
      <c r="C105" s="653">
        <f t="shared" si="6"/>
        <v>91</v>
      </c>
      <c r="D105" s="41" t="s">
        <v>1382</v>
      </c>
      <c r="E105" s="687">
        <v>113551</v>
      </c>
      <c r="F105" s="687" t="s">
        <v>1380</v>
      </c>
      <c r="G105" s="687" t="s">
        <v>272</v>
      </c>
      <c r="H105" s="46">
        <v>6</v>
      </c>
      <c r="I105" s="46">
        <v>500.08</v>
      </c>
      <c r="J105" s="687">
        <f>ROUND(I105*(1-VLOOKUP(M105,скидки!A:B,2,0)),2)</f>
        <v>500.08</v>
      </c>
      <c r="K105" s="588" t="s">
        <v>368</v>
      </c>
      <c r="L105" s="931"/>
      <c r="M105" s="42" t="s">
        <v>1101</v>
      </c>
    </row>
    <row r="106" spans="2:14" s="42" customFormat="1" ht="12.95" customHeight="1">
      <c r="B106" s="689"/>
      <c r="C106" s="653">
        <f t="shared" si="6"/>
        <v>92</v>
      </c>
      <c r="D106" s="40" t="s">
        <v>1443</v>
      </c>
      <c r="E106" s="687">
        <v>110757</v>
      </c>
      <c r="F106" s="586" t="s">
        <v>337</v>
      </c>
      <c r="G106" s="687" t="s">
        <v>272</v>
      </c>
      <c r="H106" s="586">
        <v>12</v>
      </c>
      <c r="I106" s="687">
        <v>316.16000000000003</v>
      </c>
      <c r="J106" s="687">
        <f>ROUND(I106*(1-VLOOKUP(M106,скидки!A:B,2,0)),2)</f>
        <v>316.16000000000003</v>
      </c>
      <c r="K106" s="588" t="s">
        <v>368</v>
      </c>
      <c r="L106" s="1195"/>
      <c r="M106" s="42" t="s">
        <v>1101</v>
      </c>
    </row>
    <row r="107" spans="2:14" s="42" customFormat="1" ht="28.5" customHeight="1" thickBot="1">
      <c r="B107" s="689"/>
      <c r="C107" s="1187" t="s">
        <v>1465</v>
      </c>
      <c r="D107" s="1156"/>
      <c r="E107" s="1156"/>
      <c r="F107" s="1156"/>
      <c r="G107" s="1156"/>
      <c r="H107" s="1156"/>
      <c r="I107" s="1156"/>
      <c r="J107" s="1156"/>
      <c r="K107" s="1156"/>
      <c r="L107" s="1165"/>
    </row>
    <row r="108" spans="2:14" ht="15.75" customHeight="1" thickBot="1">
      <c r="C108" s="903" t="s">
        <v>523</v>
      </c>
      <c r="D108" s="904"/>
      <c r="E108" s="904"/>
      <c r="F108" s="904"/>
      <c r="G108" s="904"/>
      <c r="H108" s="904"/>
      <c r="I108" s="904"/>
      <c r="J108" s="904"/>
      <c r="K108" s="904"/>
      <c r="L108" s="905"/>
      <c r="M108" s="42" t="e">
        <v>#N/A</v>
      </c>
      <c r="N108" s="42"/>
    </row>
    <row r="109" spans="2:14" ht="13.5" customHeight="1" thickBot="1">
      <c r="C109" s="958" t="s">
        <v>482</v>
      </c>
      <c r="D109" s="959"/>
      <c r="E109" s="959"/>
      <c r="F109" s="959"/>
      <c r="G109" s="959"/>
      <c r="H109" s="959"/>
      <c r="I109" s="959"/>
      <c r="J109" s="959"/>
      <c r="K109" s="959"/>
      <c r="L109" s="960"/>
      <c r="M109" s="42" t="e">
        <v>#N/A</v>
      </c>
      <c r="N109" s="42"/>
    </row>
    <row r="110" spans="2:14" s="42" customFormat="1" ht="12.95" customHeight="1">
      <c r="B110" s="68" t="s">
        <v>651</v>
      </c>
      <c r="C110" s="696">
        <f>C106+1</f>
        <v>93</v>
      </c>
      <c r="D110" s="39" t="s">
        <v>44</v>
      </c>
      <c r="E110" s="690"/>
      <c r="F110" s="72" t="s">
        <v>367</v>
      </c>
      <c r="G110" s="690" t="s">
        <v>272</v>
      </c>
      <c r="H110" s="375">
        <v>12</v>
      </c>
      <c r="I110" s="694">
        <v>209.03</v>
      </c>
      <c r="J110" s="694">
        <f>ROUND(I110*(1-VLOOKUP(M110,скидки!A:B,2,0)),2)</f>
        <v>209.03</v>
      </c>
      <c r="K110" s="690" t="s">
        <v>368</v>
      </c>
      <c r="L110" s="930" t="s">
        <v>202</v>
      </c>
      <c r="M110" s="42" t="s">
        <v>1105</v>
      </c>
    </row>
    <row r="111" spans="2:14" s="42" customFormat="1" ht="12.95" customHeight="1">
      <c r="B111" s="68" t="s">
        <v>652</v>
      </c>
      <c r="C111" s="696">
        <f t="shared" ref="C111:C116" si="7">C110+1</f>
        <v>94</v>
      </c>
      <c r="D111" s="40" t="s">
        <v>45</v>
      </c>
      <c r="E111" s="687"/>
      <c r="F111" s="87" t="s">
        <v>367</v>
      </c>
      <c r="G111" s="687" t="s">
        <v>272</v>
      </c>
      <c r="H111" s="287">
        <v>12</v>
      </c>
      <c r="I111" s="700">
        <v>150</v>
      </c>
      <c r="J111" s="694">
        <v>150</v>
      </c>
      <c r="K111" s="687" t="s">
        <v>368</v>
      </c>
      <c r="L111" s="931"/>
      <c r="M111" s="42">
        <v>0</v>
      </c>
    </row>
    <row r="112" spans="2:14" s="42" customFormat="1" ht="12.95" customHeight="1">
      <c r="B112" s="68" t="s">
        <v>653</v>
      </c>
      <c r="C112" s="696">
        <f t="shared" si="7"/>
        <v>95</v>
      </c>
      <c r="D112" s="40" t="s">
        <v>18</v>
      </c>
      <c r="E112" s="687"/>
      <c r="F112" s="87" t="s">
        <v>220</v>
      </c>
      <c r="G112" s="687" t="s">
        <v>272</v>
      </c>
      <c r="H112" s="287">
        <v>12</v>
      </c>
      <c r="I112" s="700">
        <v>282.92</v>
      </c>
      <c r="J112" s="694">
        <f>ROUND(I112*(1-VLOOKUP(M112,скидки!A:B,2,0)),2)</f>
        <v>282.92</v>
      </c>
      <c r="K112" s="687" t="s">
        <v>368</v>
      </c>
      <c r="L112" s="931"/>
      <c r="M112" s="42" t="s">
        <v>1106</v>
      </c>
    </row>
    <row r="113" spans="1:13" s="42" customFormat="1" ht="12.95" customHeight="1">
      <c r="B113" s="68" t="s">
        <v>654</v>
      </c>
      <c r="C113" s="696">
        <f t="shared" si="7"/>
        <v>96</v>
      </c>
      <c r="D113" s="40" t="s">
        <v>19</v>
      </c>
      <c r="E113" s="687"/>
      <c r="F113" s="87" t="s">
        <v>220</v>
      </c>
      <c r="G113" s="687" t="s">
        <v>272</v>
      </c>
      <c r="H113" s="287">
        <v>12</v>
      </c>
      <c r="I113" s="700">
        <v>295</v>
      </c>
      <c r="J113" s="694">
        <f>ROUND(I113*(1-VLOOKUP(M113,скидки!A:B,2,0)),2)</f>
        <v>295</v>
      </c>
      <c r="K113" s="687" t="s">
        <v>368</v>
      </c>
      <c r="L113" s="931"/>
      <c r="M113" s="42" t="s">
        <v>1106</v>
      </c>
    </row>
    <row r="114" spans="1:13" s="42" customFormat="1" ht="12.95" customHeight="1">
      <c r="B114" s="68" t="s">
        <v>655</v>
      </c>
      <c r="C114" s="696">
        <f t="shared" si="7"/>
        <v>97</v>
      </c>
      <c r="D114" s="40" t="s">
        <v>20</v>
      </c>
      <c r="E114" s="687"/>
      <c r="F114" s="87" t="s">
        <v>327</v>
      </c>
      <c r="G114" s="687" t="s">
        <v>272</v>
      </c>
      <c r="H114" s="287">
        <v>12</v>
      </c>
      <c r="I114" s="700">
        <v>235.89</v>
      </c>
      <c r="J114" s="694">
        <f>ROUND(I114*(1-VLOOKUP(M114,скидки!A:B,2,0)),2)</f>
        <v>235.89</v>
      </c>
      <c r="K114" s="687" t="s">
        <v>368</v>
      </c>
      <c r="L114" s="931"/>
      <c r="M114" s="42" t="s">
        <v>1108</v>
      </c>
    </row>
    <row r="115" spans="1:13" s="42" customFormat="1" ht="12.95" customHeight="1">
      <c r="B115" s="68" t="s">
        <v>656</v>
      </c>
      <c r="C115" s="696">
        <f t="shared" si="7"/>
        <v>98</v>
      </c>
      <c r="D115" s="44" t="s">
        <v>43</v>
      </c>
      <c r="E115" s="687"/>
      <c r="F115" s="687" t="s">
        <v>327</v>
      </c>
      <c r="G115" s="687" t="s">
        <v>272</v>
      </c>
      <c r="H115" s="46">
        <v>12</v>
      </c>
      <c r="I115" s="700">
        <v>165</v>
      </c>
      <c r="J115" s="700">
        <v>165</v>
      </c>
      <c r="K115" s="687" t="s">
        <v>368</v>
      </c>
      <c r="L115" s="931"/>
      <c r="M115" s="42">
        <v>0</v>
      </c>
    </row>
    <row r="116" spans="1:13" s="42" customFormat="1" ht="12.95" customHeight="1" thickBot="1">
      <c r="B116" s="68"/>
      <c r="C116" s="697">
        <f t="shared" si="7"/>
        <v>99</v>
      </c>
      <c r="D116" s="698" t="s">
        <v>21</v>
      </c>
      <c r="E116" s="688"/>
      <c r="F116" s="688" t="s">
        <v>328</v>
      </c>
      <c r="G116" s="688" t="s">
        <v>272</v>
      </c>
      <c r="H116" s="430">
        <v>12</v>
      </c>
      <c r="I116" s="693">
        <v>3.48</v>
      </c>
      <c r="J116" s="693">
        <f>ROUND(I116*(1-VLOOKUP(M116,скидки!A:B,2,0)),2)</f>
        <v>3.48</v>
      </c>
      <c r="K116" s="688" t="s">
        <v>271</v>
      </c>
      <c r="L116" s="932"/>
      <c r="M116" s="42" t="s">
        <v>1107</v>
      </c>
    </row>
    <row r="117" spans="1:13" s="42" customFormat="1" ht="18.75" customHeight="1" thickBot="1">
      <c r="B117" s="68"/>
      <c r="C117" s="958" t="s">
        <v>483</v>
      </c>
      <c r="D117" s="959"/>
      <c r="E117" s="959"/>
      <c r="F117" s="959"/>
      <c r="G117" s="959"/>
      <c r="H117" s="959"/>
      <c r="I117" s="959"/>
      <c r="J117" s="959"/>
      <c r="K117" s="959"/>
      <c r="L117" s="960"/>
      <c r="M117" s="42" t="e">
        <v>#N/A</v>
      </c>
    </row>
    <row r="118" spans="1:13" s="42" customFormat="1" ht="12.95" customHeight="1">
      <c r="B118" s="68"/>
      <c r="C118" s="696">
        <f>C116+1</f>
        <v>100</v>
      </c>
      <c r="D118" s="39" t="s">
        <v>730</v>
      </c>
      <c r="E118" s="690" t="s">
        <v>746</v>
      </c>
      <c r="F118" s="690" t="s">
        <v>729</v>
      </c>
      <c r="G118" s="690" t="s">
        <v>272</v>
      </c>
      <c r="H118" s="45">
        <v>12</v>
      </c>
      <c r="I118" s="694">
        <v>1.19</v>
      </c>
      <c r="J118" s="694">
        <f>ROUND(I118*(1-VLOOKUP(M118,скидки!A:B,2,0)),2)</f>
        <v>1.19</v>
      </c>
      <c r="K118" s="690" t="s">
        <v>271</v>
      </c>
      <c r="L118" s="1194" t="s">
        <v>202</v>
      </c>
      <c r="M118" s="42" t="s">
        <v>1110</v>
      </c>
    </row>
    <row r="119" spans="1:13" s="42" customFormat="1" ht="22.5" customHeight="1">
      <c r="B119" s="68"/>
      <c r="C119" s="653">
        <f>C118+1</f>
        <v>101</v>
      </c>
      <c r="D119" s="40" t="s">
        <v>1725</v>
      </c>
      <c r="E119" s="687" t="s">
        <v>747</v>
      </c>
      <c r="F119" s="687" t="s">
        <v>729</v>
      </c>
      <c r="G119" s="687" t="s">
        <v>272</v>
      </c>
      <c r="H119" s="46">
        <v>12</v>
      </c>
      <c r="I119" s="700">
        <v>2.4700000000000002</v>
      </c>
      <c r="J119" s="694">
        <f>ROUND(I119*(1-VLOOKUP(M119,скидки!A:B,2,0)),2)</f>
        <v>2.4700000000000002</v>
      </c>
      <c r="K119" s="687" t="s">
        <v>271</v>
      </c>
      <c r="L119" s="1165"/>
      <c r="M119" s="42" t="s">
        <v>1110</v>
      </c>
    </row>
    <row r="120" spans="1:13" s="42" customFormat="1" ht="22.5" customHeight="1">
      <c r="B120" s="68"/>
      <c r="C120" s="653">
        <f t="shared" ref="C120:C122" si="8">C119+1</f>
        <v>102</v>
      </c>
      <c r="D120" s="40" t="s">
        <v>1855</v>
      </c>
      <c r="E120" s="810" t="s">
        <v>1724</v>
      </c>
      <c r="F120" s="810" t="s">
        <v>729</v>
      </c>
      <c r="G120" s="810" t="s">
        <v>272</v>
      </c>
      <c r="H120" s="46">
        <v>12</v>
      </c>
      <c r="I120" s="812">
        <v>2.5</v>
      </c>
      <c r="J120" s="811">
        <f>ROUND(I120*(1-VLOOKUP(M120,скидки!A:B,2,0)),2)</f>
        <v>2.5</v>
      </c>
      <c r="K120" s="810" t="s">
        <v>271</v>
      </c>
      <c r="L120" s="1165"/>
      <c r="M120" s="42" t="s">
        <v>1110</v>
      </c>
    </row>
    <row r="121" spans="1:13" s="42" customFormat="1" ht="12.95" customHeight="1">
      <c r="B121" s="68"/>
      <c r="C121" s="653">
        <f t="shared" si="8"/>
        <v>103</v>
      </c>
      <c r="D121" s="40" t="s">
        <v>1851</v>
      </c>
      <c r="E121" s="687" t="s">
        <v>748</v>
      </c>
      <c r="F121" s="810" t="s">
        <v>745</v>
      </c>
      <c r="G121" s="810" t="s">
        <v>272</v>
      </c>
      <c r="H121" s="46">
        <v>25</v>
      </c>
      <c r="I121" s="700">
        <v>5.05</v>
      </c>
      <c r="J121" s="694">
        <f>ROUND(I121*(1-VLOOKUP(M121,скидки!A:B,2,0)),2)</f>
        <v>5.05</v>
      </c>
      <c r="K121" s="687" t="s">
        <v>271</v>
      </c>
      <c r="L121" s="1165"/>
      <c r="M121" s="42" t="s">
        <v>1111</v>
      </c>
    </row>
    <row r="122" spans="1:13" s="42" customFormat="1" ht="12.95" customHeight="1">
      <c r="B122" s="68"/>
      <c r="C122" s="653">
        <f t="shared" si="8"/>
        <v>104</v>
      </c>
      <c r="D122" s="40" t="s">
        <v>46</v>
      </c>
      <c r="E122" s="687" t="s">
        <v>749</v>
      </c>
      <c r="F122" s="687" t="s">
        <v>729</v>
      </c>
      <c r="G122" s="687" t="s">
        <v>272</v>
      </c>
      <c r="H122" s="46">
        <v>12</v>
      </c>
      <c r="I122" s="700">
        <v>1.99</v>
      </c>
      <c r="J122" s="694">
        <f>ROUND(I122*(1-VLOOKUP(M122,скидки!A:B,2,0)),2)</f>
        <v>1.99</v>
      </c>
      <c r="K122" s="687" t="s">
        <v>271</v>
      </c>
      <c r="L122" s="1165"/>
      <c r="M122" s="42" t="s">
        <v>1110</v>
      </c>
    </row>
    <row r="123" spans="1:13" s="42" customFormat="1" ht="12.95" customHeight="1" thickBot="1">
      <c r="B123" s="68"/>
      <c r="C123" s="126">
        <f>C122+1</f>
        <v>105</v>
      </c>
      <c r="D123" s="127" t="s">
        <v>47</v>
      </c>
      <c r="E123" s="52" t="s">
        <v>750</v>
      </c>
      <c r="F123" s="52" t="s">
        <v>729</v>
      </c>
      <c r="G123" s="52" t="s">
        <v>272</v>
      </c>
      <c r="H123" s="128">
        <v>12</v>
      </c>
      <c r="I123" s="80">
        <v>1.87</v>
      </c>
      <c r="J123" s="694">
        <f>ROUND(I123*(1-VLOOKUP(M123,скидки!A:B,2,0)),2)</f>
        <v>1.87</v>
      </c>
      <c r="K123" s="52" t="s">
        <v>271</v>
      </c>
      <c r="L123" s="1165"/>
      <c r="M123" s="42" t="s">
        <v>1110</v>
      </c>
    </row>
    <row r="124" spans="1:13" s="42" customFormat="1" ht="15" customHeight="1" thickBot="1">
      <c r="B124" s="68"/>
      <c r="C124" s="903" t="s">
        <v>17</v>
      </c>
      <c r="D124" s="904"/>
      <c r="E124" s="904"/>
      <c r="F124" s="904"/>
      <c r="G124" s="904"/>
      <c r="H124" s="904"/>
      <c r="I124" s="904"/>
      <c r="J124" s="904"/>
      <c r="K124" s="904"/>
      <c r="L124" s="905"/>
      <c r="M124" s="42" t="e">
        <v>#N/A</v>
      </c>
    </row>
    <row r="125" spans="1:13" s="42" customFormat="1" ht="15" customHeight="1" thickBot="1">
      <c r="B125" s="68"/>
      <c r="C125" s="958" t="s">
        <v>482</v>
      </c>
      <c r="D125" s="959"/>
      <c r="E125" s="959"/>
      <c r="F125" s="959"/>
      <c r="G125" s="959"/>
      <c r="H125" s="959"/>
      <c r="I125" s="959"/>
      <c r="J125" s="959"/>
      <c r="K125" s="959"/>
      <c r="L125" s="960"/>
      <c r="M125" s="42" t="e">
        <v>#N/A</v>
      </c>
    </row>
    <row r="126" spans="1:13" s="42" customFormat="1" ht="12.95" customHeight="1">
      <c r="A126" s="41"/>
      <c r="B126" s="302"/>
      <c r="C126" s="696">
        <f>C123+1</f>
        <v>106</v>
      </c>
      <c r="D126" s="39" t="s">
        <v>22</v>
      </c>
      <c r="E126" s="691">
        <v>52859</v>
      </c>
      <c r="F126" s="691" t="s">
        <v>327</v>
      </c>
      <c r="G126" s="691" t="s">
        <v>272</v>
      </c>
      <c r="H126" s="501">
        <v>12</v>
      </c>
      <c r="I126" s="370">
        <v>333.8</v>
      </c>
      <c r="J126" s="694">
        <f>ROUND(I126*(1-VLOOKUP(M126,скидки!A:B,2,0)),2)</f>
        <v>333.8</v>
      </c>
      <c r="K126" s="690" t="s">
        <v>368</v>
      </c>
      <c r="L126" s="930" t="s">
        <v>202</v>
      </c>
      <c r="M126" s="42" t="s">
        <v>890</v>
      </c>
    </row>
    <row r="127" spans="1:13" s="42" customFormat="1" ht="12.95" customHeight="1">
      <c r="A127" s="125"/>
      <c r="B127" s="68"/>
      <c r="C127" s="653">
        <f>C126+1</f>
        <v>107</v>
      </c>
      <c r="D127" s="40" t="s">
        <v>1347</v>
      </c>
      <c r="E127" s="687">
        <v>96443</v>
      </c>
      <c r="F127" s="687" t="s">
        <v>203</v>
      </c>
      <c r="G127" s="687" t="s">
        <v>272</v>
      </c>
      <c r="H127" s="46">
        <v>12</v>
      </c>
      <c r="I127" s="47">
        <v>340.55</v>
      </c>
      <c r="J127" s="642">
        <f>ROUND(I127*(1-VLOOKUP(M127,скидки!A:B,2,0)),2)</f>
        <v>340.55</v>
      </c>
      <c r="K127" s="48" t="s">
        <v>368</v>
      </c>
      <c r="L127" s="931"/>
      <c r="M127" s="42" t="s">
        <v>1344</v>
      </c>
    </row>
    <row r="128" spans="1:13" s="42" customFormat="1" ht="12.95" customHeight="1">
      <c r="A128" s="125"/>
      <c r="B128" s="68"/>
      <c r="C128" s="653">
        <f t="shared" ref="C128:C132" si="9">C127+1</f>
        <v>108</v>
      </c>
      <c r="D128" s="40" t="s">
        <v>868</v>
      </c>
      <c r="E128" s="687">
        <v>52781</v>
      </c>
      <c r="F128" s="687" t="s">
        <v>203</v>
      </c>
      <c r="G128" s="687" t="s">
        <v>272</v>
      </c>
      <c r="H128" s="46">
        <v>12</v>
      </c>
      <c r="I128" s="700">
        <v>272.98</v>
      </c>
      <c r="J128" s="642">
        <f>ROUND(I128*(1-VLOOKUP(M128,скидки!A:B,2,0)),2)</f>
        <v>272.98</v>
      </c>
      <c r="K128" s="690" t="s">
        <v>368</v>
      </c>
      <c r="L128" s="931"/>
      <c r="M128" s="42" t="s">
        <v>890</v>
      </c>
    </row>
    <row r="129" spans="1:13" s="42" customFormat="1" ht="12.95" customHeight="1">
      <c r="A129" s="125"/>
      <c r="B129" s="68"/>
      <c r="C129" s="653">
        <v>113</v>
      </c>
      <c r="D129" s="44" t="s">
        <v>1798</v>
      </c>
      <c r="E129" s="829"/>
      <c r="F129" s="829" t="s">
        <v>327</v>
      </c>
      <c r="G129" s="829" t="s">
        <v>272</v>
      </c>
      <c r="H129" s="430">
        <v>12</v>
      </c>
      <c r="I129" s="830">
        <v>293.08999999999997</v>
      </c>
      <c r="J129" s="642">
        <f>ROUND(I129*(1-VLOOKUP(M129,скидки!A:B,2,0)),2)</f>
        <v>293.08999999999997</v>
      </c>
      <c r="K129" s="828" t="s">
        <v>368</v>
      </c>
      <c r="L129" s="931"/>
      <c r="M129" s="42" t="s">
        <v>890</v>
      </c>
    </row>
    <row r="130" spans="1:13" s="42" customFormat="1" ht="12.95" customHeight="1">
      <c r="A130" s="125"/>
      <c r="B130" s="68"/>
      <c r="C130" s="653">
        <v>114</v>
      </c>
      <c r="D130" s="44" t="s">
        <v>869</v>
      </c>
      <c r="E130" s="688">
        <v>51807</v>
      </c>
      <c r="F130" s="688" t="s">
        <v>203</v>
      </c>
      <c r="G130" s="688" t="s">
        <v>272</v>
      </c>
      <c r="H130" s="430">
        <v>12</v>
      </c>
      <c r="I130" s="693">
        <v>281.08999999999997</v>
      </c>
      <c r="J130" s="642">
        <f>ROUND(I130*(1-VLOOKUP(M130,скидки!A:B,2,0)),2)</f>
        <v>281.08999999999997</v>
      </c>
      <c r="K130" s="690" t="s">
        <v>368</v>
      </c>
      <c r="L130" s="931"/>
      <c r="M130" s="42" t="s">
        <v>890</v>
      </c>
    </row>
    <row r="131" spans="1:13" s="42" customFormat="1" ht="12.95" customHeight="1">
      <c r="A131" s="125"/>
      <c r="B131" s="68"/>
      <c r="C131" s="653">
        <f t="shared" si="9"/>
        <v>115</v>
      </c>
      <c r="D131" s="40" t="s">
        <v>1152</v>
      </c>
      <c r="E131" s="687">
        <v>52835</v>
      </c>
      <c r="F131" s="688" t="s">
        <v>203</v>
      </c>
      <c r="G131" s="688" t="s">
        <v>272</v>
      </c>
      <c r="H131" s="430">
        <v>12</v>
      </c>
      <c r="I131" s="700">
        <v>279.74</v>
      </c>
      <c r="J131" s="700">
        <f>ROUND(I131*(1-VLOOKUP(M131,скидки!A:B,2,0)),2)</f>
        <v>279.74</v>
      </c>
      <c r="K131" s="690" t="s">
        <v>368</v>
      </c>
      <c r="L131" s="932"/>
      <c r="M131" s="42" t="s">
        <v>890</v>
      </c>
    </row>
    <row r="132" spans="1:13" s="42" customFormat="1" ht="12.95" customHeight="1" thickBot="1">
      <c r="A132" s="125"/>
      <c r="B132" s="68"/>
      <c r="C132" s="653">
        <f t="shared" si="9"/>
        <v>116</v>
      </c>
      <c r="D132" s="44" t="s">
        <v>1153</v>
      </c>
      <c r="E132" s="688">
        <v>52828</v>
      </c>
      <c r="F132" s="688" t="s">
        <v>203</v>
      </c>
      <c r="G132" s="688" t="s">
        <v>272</v>
      </c>
      <c r="H132" s="430">
        <v>12</v>
      </c>
      <c r="I132" s="693">
        <v>287.85000000000002</v>
      </c>
      <c r="J132" s="693">
        <f>ROUND(I132*(1-VLOOKUP(M132,скидки!A:B,2,0)),2)</f>
        <v>287.85000000000002</v>
      </c>
      <c r="K132" s="691" t="s">
        <v>368</v>
      </c>
      <c r="L132" s="932"/>
      <c r="M132" s="42" t="s">
        <v>890</v>
      </c>
    </row>
    <row r="133" spans="1:13" s="42" customFormat="1" ht="15.75" customHeight="1" thickBot="1">
      <c r="A133" s="125"/>
      <c r="B133" s="68"/>
      <c r="C133" s="958" t="s">
        <v>1282</v>
      </c>
      <c r="D133" s="959"/>
      <c r="E133" s="959"/>
      <c r="F133" s="959"/>
      <c r="G133" s="959"/>
      <c r="H133" s="959"/>
      <c r="I133" s="959"/>
      <c r="J133" s="959"/>
      <c r="K133" s="959"/>
      <c r="L133" s="960"/>
      <c r="M133" s="42" t="s">
        <v>890</v>
      </c>
    </row>
    <row r="134" spans="1:13" s="42" customFormat="1" ht="12.95" customHeight="1">
      <c r="A134" s="125"/>
      <c r="B134" s="68"/>
      <c r="C134" s="696">
        <f>C132+1</f>
        <v>117</v>
      </c>
      <c r="D134" s="39" t="s">
        <v>1286</v>
      </c>
      <c r="E134" s="690">
        <v>5971</v>
      </c>
      <c r="F134" s="690" t="s">
        <v>331</v>
      </c>
      <c r="G134" s="690" t="s">
        <v>272</v>
      </c>
      <c r="H134" s="659">
        <v>12</v>
      </c>
      <c r="I134" s="642">
        <v>222.79</v>
      </c>
      <c r="J134" s="642">
        <f>ROUND(I134*(1-VLOOKUP(M134,скидки!A:B,2,0)),2)</f>
        <v>222.79</v>
      </c>
      <c r="K134" s="48" t="s">
        <v>368</v>
      </c>
      <c r="L134" s="1123" t="s">
        <v>202</v>
      </c>
      <c r="M134" s="42" t="s">
        <v>890</v>
      </c>
    </row>
    <row r="135" spans="1:13" s="42" customFormat="1" ht="12.95" customHeight="1" thickBot="1">
      <c r="A135" s="125"/>
      <c r="B135" s="68"/>
      <c r="C135" s="696">
        <f>C134+1</f>
        <v>118</v>
      </c>
      <c r="D135" s="44" t="s">
        <v>1285</v>
      </c>
      <c r="E135" s="688">
        <v>5995</v>
      </c>
      <c r="F135" s="688" t="s">
        <v>331</v>
      </c>
      <c r="G135" s="688" t="s">
        <v>272</v>
      </c>
      <c r="H135" s="679">
        <v>12</v>
      </c>
      <c r="I135" s="658">
        <v>222.79</v>
      </c>
      <c r="J135" s="658">
        <f>ROUND(I135*(1-VLOOKUP(M135,скидки!A:B,2,0)),2)</f>
        <v>222.79</v>
      </c>
      <c r="K135" s="81" t="s">
        <v>368</v>
      </c>
      <c r="L135" s="1123"/>
      <c r="M135" s="42" t="s">
        <v>890</v>
      </c>
    </row>
    <row r="136" spans="1:13" s="42" customFormat="1" ht="18" customHeight="1" thickBot="1">
      <c r="A136" s="125"/>
      <c r="B136" s="68"/>
      <c r="C136" s="958" t="s">
        <v>528</v>
      </c>
      <c r="D136" s="959"/>
      <c r="E136" s="959"/>
      <c r="F136" s="959"/>
      <c r="G136" s="959"/>
      <c r="H136" s="959"/>
      <c r="I136" s="959"/>
      <c r="J136" s="959"/>
      <c r="K136" s="959"/>
      <c r="L136" s="960"/>
      <c r="M136" s="42" t="e">
        <v>#N/A</v>
      </c>
    </row>
    <row r="137" spans="1:13" s="42" customFormat="1" ht="12.95" customHeight="1">
      <c r="A137" s="125"/>
      <c r="B137" s="68"/>
      <c r="C137" s="540">
        <f>C135+1</f>
        <v>119</v>
      </c>
      <c r="D137" s="39" t="s">
        <v>1767</v>
      </c>
      <c r="E137" s="690">
        <v>96221</v>
      </c>
      <c r="F137" s="48" t="s">
        <v>331</v>
      </c>
      <c r="G137" s="690" t="s">
        <v>272</v>
      </c>
      <c r="H137" s="48">
        <v>12</v>
      </c>
      <c r="I137" s="690">
        <v>169.63</v>
      </c>
      <c r="J137" s="690">
        <f>ROUND(I137*(1-VLOOKUP(M137,скидки!A:B,2,0)),2)</f>
        <v>169.63</v>
      </c>
      <c r="K137" s="690" t="s">
        <v>368</v>
      </c>
      <c r="L137" s="930" t="s">
        <v>202</v>
      </c>
      <c r="M137" s="42" t="s">
        <v>890</v>
      </c>
    </row>
    <row r="138" spans="1:13" s="42" customFormat="1" ht="12.95" customHeight="1">
      <c r="A138" s="125"/>
      <c r="B138" s="68"/>
      <c r="C138" s="653">
        <f>C137+1</f>
        <v>120</v>
      </c>
      <c r="D138" s="40" t="s">
        <v>1138</v>
      </c>
      <c r="E138" s="687">
        <v>96160</v>
      </c>
      <c r="F138" s="586" t="s">
        <v>331</v>
      </c>
      <c r="G138" s="687" t="s">
        <v>272</v>
      </c>
      <c r="H138" s="586">
        <v>12</v>
      </c>
      <c r="I138" s="687">
        <v>220.75</v>
      </c>
      <c r="J138" s="690">
        <f>ROUND(I138*(1-VLOOKUP(M138,скидки!A:B,2,0)),2)</f>
        <v>220.75</v>
      </c>
      <c r="K138" s="690" t="s">
        <v>368</v>
      </c>
      <c r="L138" s="931"/>
      <c r="M138" s="42" t="s">
        <v>890</v>
      </c>
    </row>
    <row r="139" spans="1:13" s="42" customFormat="1" ht="12.95" customHeight="1">
      <c r="A139" s="125"/>
      <c r="B139" s="68"/>
      <c r="C139" s="653">
        <f t="shared" ref="C139:C144" si="10">C138+1</f>
        <v>121</v>
      </c>
      <c r="D139" s="40" t="s">
        <v>1768</v>
      </c>
      <c r="E139" s="687">
        <v>59882</v>
      </c>
      <c r="F139" s="81" t="s">
        <v>1345</v>
      </c>
      <c r="G139" s="687" t="s">
        <v>272</v>
      </c>
      <c r="H139" s="586">
        <v>32</v>
      </c>
      <c r="I139" s="687">
        <v>173.46</v>
      </c>
      <c r="J139" s="690">
        <f>ROUND(I139*(1-VLOOKUP(M139,скидки!A:B,2,0)),2)</f>
        <v>173.46</v>
      </c>
      <c r="K139" s="690" t="s">
        <v>368</v>
      </c>
      <c r="L139" s="931"/>
      <c r="M139" s="42" t="s">
        <v>890</v>
      </c>
    </row>
    <row r="140" spans="1:13" s="42" customFormat="1" ht="27.75" customHeight="1">
      <c r="A140" s="125"/>
      <c r="B140" s="68"/>
      <c r="C140" s="653">
        <f t="shared" si="10"/>
        <v>122</v>
      </c>
      <c r="D140" s="40" t="s">
        <v>1769</v>
      </c>
      <c r="E140" s="688">
        <v>6961</v>
      </c>
      <c r="F140" s="81" t="s">
        <v>1346</v>
      </c>
      <c r="G140" s="687" t="s">
        <v>272</v>
      </c>
      <c r="H140" s="586"/>
      <c r="I140" s="687">
        <v>146.28</v>
      </c>
      <c r="J140" s="690">
        <f>ROUND(I140*(1-VLOOKUP(M140,скидки!A:B,2,0)),2)</f>
        <v>146.28</v>
      </c>
      <c r="K140" s="690" t="s">
        <v>368</v>
      </c>
      <c r="L140" s="931"/>
      <c r="M140" s="42" t="s">
        <v>890</v>
      </c>
    </row>
    <row r="141" spans="1:13" s="42" customFormat="1" ht="12.95" customHeight="1">
      <c r="A141" s="125"/>
      <c r="B141" s="68"/>
      <c r="C141" s="653">
        <f t="shared" si="10"/>
        <v>123</v>
      </c>
      <c r="D141" s="44" t="s">
        <v>1139</v>
      </c>
      <c r="E141" s="688">
        <v>96245</v>
      </c>
      <c r="F141" s="81" t="s">
        <v>331</v>
      </c>
      <c r="G141" s="688" t="s">
        <v>272</v>
      </c>
      <c r="H141" s="393">
        <v>12</v>
      </c>
      <c r="I141" s="691">
        <v>194.77</v>
      </c>
      <c r="J141" s="691">
        <f>ROUND(I141*(1-VLOOKUP(M141,скидки!A:B,2,0)),2)</f>
        <v>194.77</v>
      </c>
      <c r="K141" s="690" t="s">
        <v>368</v>
      </c>
      <c r="L141" s="931"/>
      <c r="M141" s="42" t="s">
        <v>890</v>
      </c>
    </row>
    <row r="142" spans="1:13" s="42" customFormat="1" ht="12.95" customHeight="1">
      <c r="A142" s="125"/>
      <c r="B142" s="68"/>
      <c r="C142" s="653">
        <f t="shared" si="10"/>
        <v>124</v>
      </c>
      <c r="D142" s="40" t="s">
        <v>1283</v>
      </c>
      <c r="E142" s="687">
        <v>26296</v>
      </c>
      <c r="F142" s="586" t="s">
        <v>327</v>
      </c>
      <c r="G142" s="688" t="s">
        <v>272</v>
      </c>
      <c r="H142" s="81">
        <v>12</v>
      </c>
      <c r="I142" s="586">
        <v>417.58</v>
      </c>
      <c r="J142" s="747">
        <f>ROUND(I142*(1-VLOOKUP(M142,скидки!A:B,2,0)),2)</f>
        <v>417.58</v>
      </c>
      <c r="K142" s="586" t="s">
        <v>368</v>
      </c>
      <c r="L142" s="932"/>
      <c r="M142" s="42" t="s">
        <v>890</v>
      </c>
    </row>
    <row r="143" spans="1:13" s="42" customFormat="1" ht="12.95" customHeight="1">
      <c r="A143" s="125"/>
      <c r="B143" s="68"/>
      <c r="C143" s="653">
        <f t="shared" si="10"/>
        <v>125</v>
      </c>
      <c r="D143" s="40" t="s">
        <v>1284</v>
      </c>
      <c r="E143" s="687">
        <v>96184</v>
      </c>
      <c r="F143" s="586" t="s">
        <v>331</v>
      </c>
      <c r="G143" s="688" t="s">
        <v>272</v>
      </c>
      <c r="H143" s="81">
        <v>12</v>
      </c>
      <c r="I143" s="586">
        <v>194.48</v>
      </c>
      <c r="J143" s="586">
        <f>ROUND(I143*(1-VLOOKUP(M143,скидки!A:B,2,0)),2)</f>
        <v>194.48</v>
      </c>
      <c r="K143" s="586" t="s">
        <v>368</v>
      </c>
      <c r="L143" s="932"/>
      <c r="M143" s="42" t="s">
        <v>890</v>
      </c>
    </row>
    <row r="144" spans="1:13" s="42" customFormat="1" ht="12.95" customHeight="1" thickBot="1">
      <c r="A144" s="125"/>
      <c r="B144" s="68"/>
      <c r="C144" s="653">
        <f t="shared" si="10"/>
        <v>126</v>
      </c>
      <c r="D144" s="44" t="s">
        <v>1287</v>
      </c>
      <c r="E144" s="688">
        <v>96306</v>
      </c>
      <c r="F144" s="81" t="s">
        <v>331</v>
      </c>
      <c r="G144" s="688" t="s">
        <v>272</v>
      </c>
      <c r="H144" s="81">
        <v>12</v>
      </c>
      <c r="I144" s="81">
        <v>168.81</v>
      </c>
      <c r="J144" s="81">
        <f>ROUND(I144*(1-VLOOKUP(M144,скидки!A:B,2,0)),2)</f>
        <v>168.81</v>
      </c>
      <c r="K144" s="81" t="s">
        <v>368</v>
      </c>
      <c r="L144" s="932"/>
      <c r="M144" s="42" t="s">
        <v>890</v>
      </c>
    </row>
    <row r="145" spans="1:14" s="42" customFormat="1" ht="16.5" customHeight="1" thickBot="1">
      <c r="A145" s="125"/>
      <c r="B145" s="68"/>
      <c r="C145" s="903" t="s">
        <v>850</v>
      </c>
      <c r="D145" s="904"/>
      <c r="E145" s="904"/>
      <c r="F145" s="904"/>
      <c r="G145" s="904"/>
      <c r="H145" s="904"/>
      <c r="I145" s="904"/>
      <c r="J145" s="904"/>
      <c r="K145" s="904"/>
      <c r="L145" s="905"/>
      <c r="M145" s="42" t="e">
        <v>#N/A</v>
      </c>
    </row>
    <row r="146" spans="1:14" s="42" customFormat="1" ht="16.5" customHeight="1" thickBot="1">
      <c r="A146" s="125"/>
      <c r="B146" s="68"/>
      <c r="C146" s="1148" t="s">
        <v>482</v>
      </c>
      <c r="D146" s="1149"/>
      <c r="E146" s="1149"/>
      <c r="F146" s="1149"/>
      <c r="G146" s="1149"/>
      <c r="H146" s="1149"/>
      <c r="I146" s="1149"/>
      <c r="J146" s="1149"/>
      <c r="K146" s="1149"/>
      <c r="L146" s="1150"/>
      <c r="M146" s="42" t="e">
        <v>#N/A</v>
      </c>
    </row>
    <row r="147" spans="1:14" s="42" customFormat="1" ht="12.95" customHeight="1">
      <c r="A147" s="125"/>
      <c r="B147" s="68"/>
      <c r="C147" s="122">
        <f>C144+1</f>
        <v>127</v>
      </c>
      <c r="D147" s="471" t="s">
        <v>851</v>
      </c>
      <c r="E147" s="686"/>
      <c r="F147" s="49" t="s">
        <v>853</v>
      </c>
      <c r="G147" s="686" t="s">
        <v>272</v>
      </c>
      <c r="H147" s="49">
        <v>12</v>
      </c>
      <c r="I147" s="686">
        <v>285.32</v>
      </c>
      <c r="J147" s="747">
        <f>ROUND(I147*(1-VLOOKUP(M147,скидки!A:B,2,0)),2)</f>
        <v>285.32</v>
      </c>
      <c r="K147" s="571" t="s">
        <v>368</v>
      </c>
      <c r="L147" s="1175" t="s">
        <v>279</v>
      </c>
      <c r="M147" s="42" t="s">
        <v>1268</v>
      </c>
    </row>
    <row r="148" spans="1:14" s="42" customFormat="1" ht="12.95" customHeight="1">
      <c r="A148" s="125"/>
      <c r="B148" s="68"/>
      <c r="C148" s="653">
        <f>C147+1</f>
        <v>128</v>
      </c>
      <c r="D148" s="397" t="s">
        <v>925</v>
      </c>
      <c r="E148" s="691"/>
      <c r="F148" s="393" t="s">
        <v>926</v>
      </c>
      <c r="G148" s="690" t="s">
        <v>272</v>
      </c>
      <c r="H148" s="48">
        <v>12</v>
      </c>
      <c r="I148" s="691">
        <v>253.75</v>
      </c>
      <c r="J148" s="747">
        <f>ROUND(I148*(1-VLOOKUP(M148,скидки!A:B,2,0)),2)</f>
        <v>253.75</v>
      </c>
      <c r="K148" s="688" t="s">
        <v>368</v>
      </c>
      <c r="L148" s="1176"/>
      <c r="M148" s="42" t="s">
        <v>1268</v>
      </c>
    </row>
    <row r="149" spans="1:14" s="42" customFormat="1" ht="12.95" customHeight="1">
      <c r="A149" s="125"/>
      <c r="B149" s="68"/>
      <c r="C149" s="653">
        <f>C148+1</f>
        <v>129</v>
      </c>
      <c r="D149" s="44" t="s">
        <v>852</v>
      </c>
      <c r="E149" s="688"/>
      <c r="F149" s="81" t="s">
        <v>853</v>
      </c>
      <c r="G149" s="688" t="s">
        <v>272</v>
      </c>
      <c r="H149" s="81">
        <v>12</v>
      </c>
      <c r="I149" s="688">
        <v>263.33999999999997</v>
      </c>
      <c r="J149" s="747">
        <f>ROUND(I149*(1-VLOOKUP(M149,скидки!A:B,2,0)),2)</f>
        <v>263.33999999999997</v>
      </c>
      <c r="K149" s="688" t="s">
        <v>368</v>
      </c>
      <c r="L149" s="1176"/>
      <c r="M149" s="42" t="s">
        <v>1268</v>
      </c>
    </row>
    <row r="150" spans="1:14" s="42" customFormat="1" ht="12.95" customHeight="1">
      <c r="A150" s="125"/>
      <c r="B150" s="68"/>
      <c r="C150" s="653">
        <f>C149+1</f>
        <v>130</v>
      </c>
      <c r="D150" s="44" t="s">
        <v>924</v>
      </c>
      <c r="E150" s="688"/>
      <c r="F150" s="81" t="s">
        <v>853</v>
      </c>
      <c r="G150" s="688" t="s">
        <v>272</v>
      </c>
      <c r="H150" s="81">
        <v>12</v>
      </c>
      <c r="I150" s="81">
        <v>236.35</v>
      </c>
      <c r="J150" s="747">
        <f>ROUND(I150*(1-VLOOKUP(M150,скидки!A:B,2,0)),2)</f>
        <v>236.35</v>
      </c>
      <c r="K150" s="81" t="s">
        <v>368</v>
      </c>
      <c r="L150" s="1176"/>
      <c r="M150" s="42" t="s">
        <v>1268</v>
      </c>
    </row>
    <row r="151" spans="1:14" s="42" customFormat="1" ht="12.95" customHeight="1">
      <c r="A151" s="125"/>
      <c r="B151" s="68"/>
      <c r="C151" s="653">
        <f t="shared" ref="C151:C153" si="11">C150+1</f>
        <v>131</v>
      </c>
      <c r="D151" s="44" t="s">
        <v>891</v>
      </c>
      <c r="E151" s="688"/>
      <c r="F151" s="81" t="s">
        <v>853</v>
      </c>
      <c r="G151" s="688" t="s">
        <v>272</v>
      </c>
      <c r="H151" s="81">
        <v>12</v>
      </c>
      <c r="I151" s="688">
        <v>375.87</v>
      </c>
      <c r="J151" s="747">
        <f>ROUND(I151*(1-VLOOKUP(M151,скидки!A:B,2,0)),2)</f>
        <v>375.87</v>
      </c>
      <c r="K151" s="688" t="s">
        <v>368</v>
      </c>
      <c r="L151" s="931"/>
      <c r="M151" s="42" t="s">
        <v>1269</v>
      </c>
    </row>
    <row r="152" spans="1:14" s="42" customFormat="1" ht="12.95" customHeight="1">
      <c r="A152" s="125"/>
      <c r="B152" s="68"/>
      <c r="C152" s="653">
        <f t="shared" si="11"/>
        <v>132</v>
      </c>
      <c r="D152" s="44" t="s">
        <v>1770</v>
      </c>
      <c r="E152" s="688"/>
      <c r="F152" s="81" t="s">
        <v>853</v>
      </c>
      <c r="G152" s="688" t="s">
        <v>272</v>
      </c>
      <c r="H152" s="81">
        <v>12</v>
      </c>
      <c r="I152" s="688">
        <v>300.14999999999998</v>
      </c>
      <c r="J152" s="687">
        <f>ROUND(I152*(1-VLOOKUP(M152,скидки!A:B,2,0)),2)</f>
        <v>300.14999999999998</v>
      </c>
      <c r="K152" s="688" t="s">
        <v>368</v>
      </c>
      <c r="L152" s="931"/>
      <c r="M152" s="42" t="s">
        <v>1270</v>
      </c>
    </row>
    <row r="153" spans="1:14" s="42" customFormat="1" ht="12.95" customHeight="1" thickBot="1">
      <c r="A153" s="125"/>
      <c r="B153" s="68"/>
      <c r="C153" s="695">
        <f t="shared" si="11"/>
        <v>133</v>
      </c>
      <c r="D153" s="44" t="s">
        <v>1771</v>
      </c>
      <c r="E153" s="688"/>
      <c r="F153" s="81" t="s">
        <v>327</v>
      </c>
      <c r="G153" s="688" t="s">
        <v>272</v>
      </c>
      <c r="H153" s="81">
        <v>12</v>
      </c>
      <c r="I153" s="688">
        <v>333.7</v>
      </c>
      <c r="J153" s="688">
        <f>ROUND(I153*(1-VLOOKUP(M153,скидки!A:B,2,0)),2)</f>
        <v>333.7</v>
      </c>
      <c r="K153" s="688" t="s">
        <v>368</v>
      </c>
      <c r="L153" s="931"/>
      <c r="M153" s="42" t="s">
        <v>1269</v>
      </c>
    </row>
    <row r="154" spans="1:14" ht="15.75" customHeight="1" thickBot="1">
      <c r="C154" s="903" t="s">
        <v>524</v>
      </c>
      <c r="D154" s="904"/>
      <c r="E154" s="904"/>
      <c r="F154" s="904"/>
      <c r="G154" s="904"/>
      <c r="H154" s="904"/>
      <c r="I154" s="904"/>
      <c r="J154" s="904"/>
      <c r="K154" s="904"/>
      <c r="L154" s="905"/>
      <c r="M154" s="42" t="e">
        <v>#N/A</v>
      </c>
      <c r="N154" s="42"/>
    </row>
    <row r="155" spans="1:14" ht="15.75" customHeight="1" thickBot="1">
      <c r="C155" s="958" t="s">
        <v>484</v>
      </c>
      <c r="D155" s="959"/>
      <c r="E155" s="959"/>
      <c r="F155" s="959"/>
      <c r="G155" s="959"/>
      <c r="H155" s="959"/>
      <c r="I155" s="959"/>
      <c r="J155" s="959"/>
      <c r="K155" s="959"/>
      <c r="L155" s="960"/>
      <c r="M155" s="42" t="e">
        <v>#N/A</v>
      </c>
      <c r="N155" s="42"/>
    </row>
    <row r="156" spans="1:14" s="42" customFormat="1" ht="12.95" customHeight="1">
      <c r="B156" s="87">
        <v>3281116</v>
      </c>
      <c r="C156" s="509">
        <f>C153+1</f>
        <v>134</v>
      </c>
      <c r="D156" s="510" t="s">
        <v>565</v>
      </c>
      <c r="E156" s="686">
        <v>3281116</v>
      </c>
      <c r="F156" s="686" t="s">
        <v>332</v>
      </c>
      <c r="G156" s="686" t="s">
        <v>272</v>
      </c>
      <c r="H156" s="49">
        <v>12</v>
      </c>
      <c r="I156" s="472">
        <v>8.08</v>
      </c>
      <c r="J156" s="472">
        <f>ROUND(I156*(1-VLOOKUP(M156,скидки!A:B,2,0)),2)</f>
        <v>8.08</v>
      </c>
      <c r="K156" s="472" t="s">
        <v>271</v>
      </c>
      <c r="L156" s="930" t="s">
        <v>286</v>
      </c>
      <c r="M156" s="42" t="s">
        <v>1307</v>
      </c>
    </row>
    <row r="157" spans="1:14" s="43" customFormat="1" ht="39" customHeight="1">
      <c r="B157" s="87">
        <v>4015554</v>
      </c>
      <c r="C157" s="695">
        <f>C156+1</f>
        <v>135</v>
      </c>
      <c r="D157" s="83" t="s">
        <v>596</v>
      </c>
      <c r="E157" s="687">
        <v>3295231</v>
      </c>
      <c r="F157" s="687" t="s">
        <v>332</v>
      </c>
      <c r="G157" s="687" t="s">
        <v>272</v>
      </c>
      <c r="H157" s="687">
        <v>12</v>
      </c>
      <c r="I157" s="700">
        <v>2.58</v>
      </c>
      <c r="J157" s="700">
        <f>ROUND(I157*(1-VLOOKUP(M157,скидки!A:B,2,0)),2)</f>
        <v>2.58</v>
      </c>
      <c r="K157" s="700" t="s">
        <v>271</v>
      </c>
      <c r="L157" s="931"/>
      <c r="M157" s="42" t="s">
        <v>1308</v>
      </c>
      <c r="N157" s="42"/>
    </row>
    <row r="158" spans="1:14" s="43" customFormat="1" ht="18.75" customHeight="1">
      <c r="B158" s="87"/>
      <c r="C158" s="695">
        <f t="shared" ref="C158:C167" si="12">C157+1</f>
        <v>136</v>
      </c>
      <c r="D158" s="83" t="s">
        <v>1325</v>
      </c>
      <c r="E158" s="687">
        <v>3279111</v>
      </c>
      <c r="F158" s="687" t="s">
        <v>331</v>
      </c>
      <c r="G158" s="687" t="s">
        <v>272</v>
      </c>
      <c r="H158" s="687">
        <v>12</v>
      </c>
      <c r="I158" s="700">
        <v>3.03</v>
      </c>
      <c r="J158" s="700">
        <f>ROUND(I158*(1-VLOOKUP(M158,скидки!A:B,2,0)),2)</f>
        <v>3.03</v>
      </c>
      <c r="K158" s="700" t="s">
        <v>271</v>
      </c>
      <c r="L158" s="931"/>
      <c r="M158" s="42" t="s">
        <v>1308</v>
      </c>
      <c r="N158" s="42"/>
    </row>
    <row r="159" spans="1:14" s="43" customFormat="1" ht="12.95" customHeight="1">
      <c r="B159" s="87">
        <v>4068750</v>
      </c>
      <c r="C159" s="695">
        <f>C158+1</f>
        <v>137</v>
      </c>
      <c r="D159" s="1173" t="s">
        <v>57</v>
      </c>
      <c r="E159" s="687">
        <v>4102007</v>
      </c>
      <c r="F159" s="687" t="s">
        <v>332</v>
      </c>
      <c r="G159" s="687" t="s">
        <v>272</v>
      </c>
      <c r="H159" s="687">
        <v>12</v>
      </c>
      <c r="I159" s="47">
        <v>4.04</v>
      </c>
      <c r="J159" s="700">
        <f>ROUND(I159*(1-VLOOKUP(M159,скидки!A:B,2,0)),2)</f>
        <v>4.04</v>
      </c>
      <c r="K159" s="700" t="s">
        <v>271</v>
      </c>
      <c r="L159" s="931"/>
      <c r="M159" s="42" t="s">
        <v>1309</v>
      </c>
      <c r="N159" s="42"/>
    </row>
    <row r="160" spans="1:14" s="42" customFormat="1" ht="12.95" customHeight="1">
      <c r="B160" s="87">
        <v>4068753</v>
      </c>
      <c r="C160" s="695">
        <f t="shared" si="12"/>
        <v>138</v>
      </c>
      <c r="D160" s="1174"/>
      <c r="E160" s="687">
        <v>4103779</v>
      </c>
      <c r="F160" s="687" t="s">
        <v>333</v>
      </c>
      <c r="G160" s="687" t="s">
        <v>272</v>
      </c>
      <c r="H160" s="687">
        <v>20</v>
      </c>
      <c r="I160" s="700">
        <v>6.53</v>
      </c>
      <c r="J160" s="700">
        <f>ROUND(I160*(1-VLOOKUP(M160,скидки!A:B,2,0)),2)</f>
        <v>6.53</v>
      </c>
      <c r="K160" s="700" t="s">
        <v>271</v>
      </c>
      <c r="L160" s="931"/>
      <c r="M160" s="42" t="s">
        <v>1309</v>
      </c>
    </row>
    <row r="161" spans="1:14" s="42" customFormat="1" ht="12.95" customHeight="1">
      <c r="B161" s="87">
        <v>4015572</v>
      </c>
      <c r="C161" s="695">
        <f t="shared" si="12"/>
        <v>139</v>
      </c>
      <c r="D161" s="1173" t="s">
        <v>731</v>
      </c>
      <c r="E161" s="687">
        <v>3279677</v>
      </c>
      <c r="F161" s="687" t="s">
        <v>332</v>
      </c>
      <c r="G161" s="687" t="s">
        <v>272</v>
      </c>
      <c r="H161" s="687">
        <v>12</v>
      </c>
      <c r="I161" s="47">
        <v>3.4</v>
      </c>
      <c r="J161" s="700">
        <f>ROUND(I161*(1-VLOOKUP(M161,скидки!A:B,2,0)),2)</f>
        <v>3.4</v>
      </c>
      <c r="K161" s="700" t="s">
        <v>271</v>
      </c>
      <c r="L161" s="931"/>
      <c r="M161" s="42" t="s">
        <v>1309</v>
      </c>
    </row>
    <row r="162" spans="1:14" s="42" customFormat="1" ht="12.95" customHeight="1">
      <c r="B162" s="87">
        <v>3328937</v>
      </c>
      <c r="C162" s="695">
        <f t="shared" si="12"/>
        <v>140</v>
      </c>
      <c r="D162" s="1174"/>
      <c r="E162" s="687">
        <v>3328937</v>
      </c>
      <c r="F162" s="687" t="s">
        <v>333</v>
      </c>
      <c r="G162" s="687" t="s">
        <v>272</v>
      </c>
      <c r="H162" s="687">
        <v>20</v>
      </c>
      <c r="I162" s="700">
        <v>5.67</v>
      </c>
      <c r="J162" s="700">
        <f>ROUND(I162*(1-VLOOKUP(M162,скидки!A:B,2,0)),2)</f>
        <v>5.67</v>
      </c>
      <c r="K162" s="700" t="s">
        <v>271</v>
      </c>
      <c r="L162" s="931"/>
      <c r="M162" s="42" t="s">
        <v>1309</v>
      </c>
    </row>
    <row r="163" spans="1:14" s="42" customFormat="1" ht="12.95" customHeight="1">
      <c r="B163" s="87"/>
      <c r="C163" s="695">
        <f t="shared" si="12"/>
        <v>141</v>
      </c>
      <c r="D163" s="654" t="s">
        <v>1892</v>
      </c>
      <c r="E163" s="687">
        <v>4067951</v>
      </c>
      <c r="F163" s="687" t="s">
        <v>296</v>
      </c>
      <c r="G163" s="687" t="s">
        <v>272</v>
      </c>
      <c r="H163" s="687">
        <v>20</v>
      </c>
      <c r="I163" s="700">
        <v>6.85</v>
      </c>
      <c r="J163" s="700">
        <f>ROUND(I163*(1-VLOOKUP(M163,скидки!A:B,2,0)),2)</f>
        <v>6.85</v>
      </c>
      <c r="K163" s="700" t="s">
        <v>271</v>
      </c>
      <c r="L163" s="931"/>
      <c r="M163" s="42" t="s">
        <v>1309</v>
      </c>
    </row>
    <row r="164" spans="1:14" s="42" customFormat="1" ht="12.95" customHeight="1">
      <c r="B164" s="87"/>
      <c r="C164" s="768">
        <f t="shared" si="12"/>
        <v>142</v>
      </c>
      <c r="D164" s="654" t="s">
        <v>1772</v>
      </c>
      <c r="E164" s="766">
        <v>4067950</v>
      </c>
      <c r="F164" s="766" t="s">
        <v>296</v>
      </c>
      <c r="G164" s="766" t="s">
        <v>272</v>
      </c>
      <c r="H164" s="586">
        <v>20</v>
      </c>
      <c r="I164" s="47">
        <v>6.85</v>
      </c>
      <c r="J164" s="47">
        <f>ROUND(I164*(1-VLOOKUP(M164,скидки!A:B,2,0)),2)</f>
        <v>6.85</v>
      </c>
      <c r="K164" s="47" t="s">
        <v>271</v>
      </c>
      <c r="L164" s="931"/>
      <c r="M164" s="42" t="s">
        <v>1309</v>
      </c>
    </row>
    <row r="165" spans="1:14" s="42" customFormat="1" ht="12.95" customHeight="1">
      <c r="B165" s="87"/>
      <c r="C165" s="768">
        <f t="shared" si="12"/>
        <v>143</v>
      </c>
      <c r="D165" s="654" t="s">
        <v>1773</v>
      </c>
      <c r="E165" s="766">
        <v>4067952</v>
      </c>
      <c r="F165" s="766" t="s">
        <v>296</v>
      </c>
      <c r="G165" s="766" t="s">
        <v>272</v>
      </c>
      <c r="H165" s="586">
        <v>20</v>
      </c>
      <c r="I165" s="47">
        <v>7.89</v>
      </c>
      <c r="J165" s="47">
        <f>ROUND(I165*(1-VLOOKUP(M165,скидки!A:B,2,0)),2)</f>
        <v>7.89</v>
      </c>
      <c r="K165" s="47" t="s">
        <v>271</v>
      </c>
      <c r="L165" s="931"/>
      <c r="M165" s="42" t="s">
        <v>1309</v>
      </c>
    </row>
    <row r="166" spans="1:14" s="42" customFormat="1" ht="26.1" customHeight="1">
      <c r="B166" s="87">
        <v>4002555</v>
      </c>
      <c r="C166" s="768">
        <f t="shared" si="12"/>
        <v>144</v>
      </c>
      <c r="D166" s="654" t="s">
        <v>620</v>
      </c>
      <c r="E166" s="687">
        <v>4002555</v>
      </c>
      <c r="F166" s="687" t="s">
        <v>332</v>
      </c>
      <c r="G166" s="687" t="s">
        <v>272</v>
      </c>
      <c r="H166" s="687">
        <v>12</v>
      </c>
      <c r="I166" s="700">
        <v>4.62</v>
      </c>
      <c r="J166" s="700">
        <f>ROUND(I166*(1-VLOOKUP(M166,скидки!A:B,2,0)),2)</f>
        <v>4.62</v>
      </c>
      <c r="K166" s="700" t="s">
        <v>271</v>
      </c>
      <c r="L166" s="931"/>
      <c r="M166" s="42" t="s">
        <v>1308</v>
      </c>
    </row>
    <row r="167" spans="1:14" s="43" customFormat="1" ht="26.1" customHeight="1">
      <c r="B167" s="87">
        <v>3281914</v>
      </c>
      <c r="C167" s="695">
        <f t="shared" si="12"/>
        <v>145</v>
      </c>
      <c r="D167" s="654" t="s">
        <v>621</v>
      </c>
      <c r="E167" s="687">
        <v>3281914</v>
      </c>
      <c r="F167" s="687" t="s">
        <v>332</v>
      </c>
      <c r="G167" s="687" t="s">
        <v>272</v>
      </c>
      <c r="H167" s="687">
        <v>12</v>
      </c>
      <c r="I167" s="700">
        <v>4.76</v>
      </c>
      <c r="J167" s="700">
        <f>ROUND(I167*(1-VLOOKUP(M167,скидки!A:B,2,0)),2)</f>
        <v>4.76</v>
      </c>
      <c r="K167" s="700" t="s">
        <v>271</v>
      </c>
      <c r="L167" s="931"/>
      <c r="M167" s="42" t="s">
        <v>1308</v>
      </c>
      <c r="N167" s="42"/>
    </row>
    <row r="168" spans="1:14" s="43" customFormat="1" ht="46.5" customHeight="1">
      <c r="B168" s="88"/>
      <c r="C168" s="653">
        <f t="shared" ref="C168" si="13">C167+1</f>
        <v>146</v>
      </c>
      <c r="D168" s="692" t="s">
        <v>622</v>
      </c>
      <c r="E168" s="687">
        <v>4058819</v>
      </c>
      <c r="F168" s="687" t="s">
        <v>332</v>
      </c>
      <c r="G168" s="687" t="s">
        <v>272</v>
      </c>
      <c r="H168" s="687">
        <v>12</v>
      </c>
      <c r="I168" s="700">
        <v>5.63</v>
      </c>
      <c r="J168" s="700">
        <f>ROUND(I168*(1-VLOOKUP(M168,скидки!A:B,2,0)),2)</f>
        <v>5.63</v>
      </c>
      <c r="K168" s="700" t="s">
        <v>271</v>
      </c>
      <c r="L168" s="931"/>
      <c r="M168" s="42" t="s">
        <v>1308</v>
      </c>
      <c r="N168" s="42"/>
    </row>
    <row r="169" spans="1:14" s="43" customFormat="1" ht="12.75" customHeight="1" thickBot="1">
      <c r="B169" s="88">
        <v>4058819</v>
      </c>
      <c r="C169" s="1178" t="s">
        <v>1480</v>
      </c>
      <c r="D169" s="1157"/>
      <c r="E169" s="1157"/>
      <c r="F169" s="1157"/>
      <c r="G169" s="1157"/>
      <c r="H169" s="1157"/>
      <c r="I169" s="1157"/>
      <c r="J169" s="1157"/>
      <c r="K169" s="1179"/>
      <c r="L169" s="1166"/>
      <c r="M169" s="42" t="e">
        <v>#N/A</v>
      </c>
      <c r="N169" s="42"/>
    </row>
    <row r="170" spans="1:14" ht="15.75" customHeight="1" thickBot="1">
      <c r="B170" s="42"/>
      <c r="C170" s="903" t="s">
        <v>525</v>
      </c>
      <c r="D170" s="904"/>
      <c r="E170" s="904"/>
      <c r="F170" s="904"/>
      <c r="G170" s="904"/>
      <c r="H170" s="904"/>
      <c r="I170" s="904"/>
      <c r="J170" s="904"/>
      <c r="K170" s="904"/>
      <c r="L170" s="905"/>
      <c r="M170" s="42" t="e">
        <v>#N/A</v>
      </c>
      <c r="N170" s="42"/>
    </row>
    <row r="171" spans="1:14" s="42" customFormat="1" ht="12.95" customHeight="1">
      <c r="B171" s="72"/>
      <c r="C171" s="696">
        <f>C168+1</f>
        <v>147</v>
      </c>
      <c r="D171" s="699" t="s">
        <v>828</v>
      </c>
      <c r="E171" s="690">
        <v>1914607</v>
      </c>
      <c r="F171" s="690" t="s">
        <v>336</v>
      </c>
      <c r="G171" s="690" t="s">
        <v>272</v>
      </c>
      <c r="H171" s="72">
        <v>16</v>
      </c>
      <c r="I171" s="694">
        <v>196.02</v>
      </c>
      <c r="J171" s="428">
        <f>ROUND(I171*(1-VLOOKUP(M171,скидки!A:B,2,0)),2)</f>
        <v>196.02</v>
      </c>
      <c r="K171" s="589" t="s">
        <v>368</v>
      </c>
      <c r="L171" s="931" t="s">
        <v>334</v>
      </c>
      <c r="M171" s="42" t="s">
        <v>1112</v>
      </c>
    </row>
    <row r="172" spans="1:14" s="42" customFormat="1" ht="14.1" customHeight="1">
      <c r="C172" s="373">
        <f>C171+1</f>
        <v>148</v>
      </c>
      <c r="D172" s="699" t="s">
        <v>828</v>
      </c>
      <c r="E172" s="687">
        <v>1915089</v>
      </c>
      <c r="F172" s="48" t="s">
        <v>328</v>
      </c>
      <c r="G172" s="690" t="s">
        <v>272</v>
      </c>
      <c r="H172" s="72">
        <v>16</v>
      </c>
      <c r="I172" s="374">
        <v>225.63</v>
      </c>
      <c r="J172" s="428">
        <f>ROUND(I172*(1-VLOOKUP(M172,скидки!A:B,2,0)),2)</f>
        <v>225.63</v>
      </c>
      <c r="K172" s="51" t="s">
        <v>368</v>
      </c>
      <c r="L172" s="932"/>
      <c r="M172" s="42" t="s">
        <v>1112</v>
      </c>
    </row>
    <row r="173" spans="1:14" s="42" customFormat="1" ht="14.1" customHeight="1">
      <c r="C173" s="373">
        <f t="shared" ref="C173:C190" si="14">C172+1</f>
        <v>149</v>
      </c>
      <c r="D173" s="699" t="s">
        <v>828</v>
      </c>
      <c r="E173" s="687">
        <v>1915090</v>
      </c>
      <c r="F173" s="393" t="s">
        <v>327</v>
      </c>
      <c r="G173" s="690" t="s">
        <v>272</v>
      </c>
      <c r="H173" s="72">
        <v>16</v>
      </c>
      <c r="I173" s="374">
        <v>280.7</v>
      </c>
      <c r="J173" s="428">
        <f>ROUND(I173*(1-VLOOKUP(M173,скидки!A:B,2,0)),2)</f>
        <v>280.7</v>
      </c>
      <c r="K173" s="51" t="s">
        <v>368</v>
      </c>
      <c r="L173" s="932"/>
      <c r="M173" s="42" t="s">
        <v>1112</v>
      </c>
    </row>
    <row r="174" spans="1:14" s="42" customFormat="1" ht="14.1" customHeight="1">
      <c r="C174" s="373">
        <f t="shared" si="14"/>
        <v>150</v>
      </c>
      <c r="D174" s="698" t="s">
        <v>829</v>
      </c>
      <c r="E174" s="687">
        <v>1947660</v>
      </c>
      <c r="F174" s="688" t="s">
        <v>327</v>
      </c>
      <c r="G174" s="687" t="s">
        <v>272</v>
      </c>
      <c r="H174" s="87">
        <v>16</v>
      </c>
      <c r="I174" s="278">
        <v>280.7</v>
      </c>
      <c r="J174" s="428">
        <f>ROUND(I174*(1-VLOOKUP(M174,скидки!A:B,2,0)),2)</f>
        <v>280.7</v>
      </c>
      <c r="K174" s="51" t="s">
        <v>368</v>
      </c>
      <c r="L174" s="932"/>
      <c r="M174" s="42" t="s">
        <v>1112</v>
      </c>
    </row>
    <row r="175" spans="1:14" s="42" customFormat="1" ht="14.1" customHeight="1">
      <c r="A175" s="41"/>
      <c r="B175" s="50"/>
      <c r="C175" s="373">
        <f t="shared" si="14"/>
        <v>151</v>
      </c>
      <c r="D175" s="41" t="s">
        <v>927</v>
      </c>
      <c r="E175" s="687">
        <v>1991063</v>
      </c>
      <c r="F175" s="688" t="s">
        <v>203</v>
      </c>
      <c r="G175" s="687" t="s">
        <v>272</v>
      </c>
      <c r="H175" s="87">
        <v>16</v>
      </c>
      <c r="I175" s="278">
        <v>294.93</v>
      </c>
      <c r="J175" s="428">
        <f>ROUND(I175*(1-VLOOKUP(M175,скидки!A:B,2,0)),2)</f>
        <v>294.93</v>
      </c>
      <c r="K175" s="51" t="s">
        <v>368</v>
      </c>
      <c r="L175" s="932"/>
      <c r="M175" s="42" t="s">
        <v>1112</v>
      </c>
    </row>
    <row r="176" spans="1:14" s="42" customFormat="1" ht="14.1" customHeight="1">
      <c r="A176" s="41"/>
      <c r="B176" s="50"/>
      <c r="C176" s="373">
        <f t="shared" si="14"/>
        <v>152</v>
      </c>
      <c r="D176" s="41" t="s">
        <v>928</v>
      </c>
      <c r="E176" s="687">
        <v>1991059</v>
      </c>
      <c r="F176" s="688" t="s">
        <v>853</v>
      </c>
      <c r="G176" s="687" t="s">
        <v>272</v>
      </c>
      <c r="H176" s="87">
        <v>16</v>
      </c>
      <c r="I176" s="278">
        <v>306.94</v>
      </c>
      <c r="J176" s="428">
        <f>ROUND(I176*(1-VLOOKUP(M176,скидки!A:B,2,0)),2)</f>
        <v>306.94</v>
      </c>
      <c r="K176" s="51" t="s">
        <v>368</v>
      </c>
      <c r="L176" s="932"/>
      <c r="M176" s="42" t="s">
        <v>1112</v>
      </c>
    </row>
    <row r="177" spans="1:13" s="42" customFormat="1" ht="27" customHeight="1">
      <c r="A177" s="41"/>
      <c r="B177" s="50"/>
      <c r="C177" s="373">
        <f t="shared" si="14"/>
        <v>153</v>
      </c>
      <c r="D177" s="41" t="s">
        <v>1243</v>
      </c>
      <c r="E177" s="687" t="s">
        <v>1244</v>
      </c>
      <c r="F177" s="688" t="s">
        <v>327</v>
      </c>
      <c r="G177" s="687" t="s">
        <v>272</v>
      </c>
      <c r="H177" s="87">
        <v>16</v>
      </c>
      <c r="I177" s="278">
        <v>296.05</v>
      </c>
      <c r="J177" s="428">
        <f>ROUND(I177*(1-VLOOKUP(M177,скидки!A:B,2,0)),2)</f>
        <v>296.05</v>
      </c>
      <c r="K177" s="51" t="s">
        <v>368</v>
      </c>
      <c r="L177" s="932"/>
      <c r="M177" s="42" t="s">
        <v>1112</v>
      </c>
    </row>
    <row r="178" spans="1:13" s="42" customFormat="1" ht="14.1" customHeight="1">
      <c r="A178" s="125"/>
      <c r="B178" s="125"/>
      <c r="C178" s="373">
        <f>C177+1</f>
        <v>154</v>
      </c>
      <c r="D178" s="41" t="s">
        <v>1774</v>
      </c>
      <c r="E178" s="687">
        <v>1540159</v>
      </c>
      <c r="F178" s="687" t="s">
        <v>203</v>
      </c>
      <c r="G178" s="687" t="s">
        <v>272</v>
      </c>
      <c r="H178" s="87">
        <v>16</v>
      </c>
      <c r="I178" s="278">
        <v>349.48</v>
      </c>
      <c r="J178" s="428">
        <f>ROUND(I178*(1-VLOOKUP(M178,скидки!A:B,2,0)),2)</f>
        <v>349.48</v>
      </c>
      <c r="K178" s="51" t="s">
        <v>368</v>
      </c>
      <c r="L178" s="932"/>
      <c r="M178" s="42" t="s">
        <v>1112</v>
      </c>
    </row>
    <row r="179" spans="1:13" s="42" customFormat="1" ht="28.5" customHeight="1">
      <c r="A179" s="125"/>
      <c r="B179" s="125"/>
      <c r="C179" s="373">
        <f t="shared" si="14"/>
        <v>155</v>
      </c>
      <c r="D179" s="698" t="s">
        <v>1290</v>
      </c>
      <c r="E179" s="687">
        <v>2146690</v>
      </c>
      <c r="F179" s="586" t="s">
        <v>204</v>
      </c>
      <c r="G179" s="586" t="s">
        <v>272</v>
      </c>
      <c r="H179" s="77">
        <v>16</v>
      </c>
      <c r="I179" s="645">
        <v>306.94</v>
      </c>
      <c r="J179" s="646">
        <f>ROUND(I179*(1-VLOOKUP(M179,скидки!A:B,2,0)),2)</f>
        <v>306.94</v>
      </c>
      <c r="K179" s="643" t="s">
        <v>368</v>
      </c>
      <c r="L179" s="932"/>
      <c r="M179" s="42" t="s">
        <v>1112</v>
      </c>
    </row>
    <row r="180" spans="1:13" s="42" customFormat="1" ht="14.1" customHeight="1">
      <c r="A180" s="125"/>
      <c r="B180" s="125"/>
      <c r="C180" s="373">
        <f t="shared" si="14"/>
        <v>156</v>
      </c>
      <c r="D180" s="698" t="s">
        <v>1775</v>
      </c>
      <c r="E180" s="687">
        <v>1915088</v>
      </c>
      <c r="F180" s="687" t="s">
        <v>205</v>
      </c>
      <c r="G180" s="687" t="s">
        <v>272</v>
      </c>
      <c r="H180" s="87">
        <v>16</v>
      </c>
      <c r="I180" s="278">
        <v>326.33999999999997</v>
      </c>
      <c r="J180" s="428">
        <f>ROUND(I180*(1-VLOOKUP(M180,скидки!A:B,2,0)),2)</f>
        <v>326.33999999999997</v>
      </c>
      <c r="K180" s="51" t="s">
        <v>368</v>
      </c>
      <c r="L180" s="932"/>
      <c r="M180" s="42" t="s">
        <v>1112</v>
      </c>
    </row>
    <row r="181" spans="1:13" s="42" customFormat="1" ht="14.1" customHeight="1">
      <c r="A181" s="125"/>
      <c r="B181" s="125"/>
      <c r="C181" s="373">
        <f t="shared" si="14"/>
        <v>157</v>
      </c>
      <c r="D181" s="698" t="s">
        <v>1776</v>
      </c>
      <c r="E181" s="687">
        <v>1915087</v>
      </c>
      <c r="F181" s="688" t="s">
        <v>929</v>
      </c>
      <c r="G181" s="687" t="s">
        <v>272</v>
      </c>
      <c r="H181" s="87">
        <v>16</v>
      </c>
      <c r="I181" s="278">
        <v>326.33999999999997</v>
      </c>
      <c r="J181" s="278">
        <f>ROUND(I181*(1-VLOOKUP(M181,скидки!A:B,2,0)),2)</f>
        <v>326.33999999999997</v>
      </c>
      <c r="K181" s="51" t="s">
        <v>368</v>
      </c>
      <c r="L181" s="932"/>
      <c r="M181" s="42" t="s">
        <v>1112</v>
      </c>
    </row>
    <row r="182" spans="1:13" s="42" customFormat="1" ht="14.1" customHeight="1">
      <c r="A182" s="125"/>
      <c r="B182" s="125"/>
      <c r="C182" s="373">
        <f t="shared" si="14"/>
        <v>158</v>
      </c>
      <c r="D182" s="765" t="s">
        <v>1695</v>
      </c>
      <c r="E182" s="763">
        <v>1947661</v>
      </c>
      <c r="F182" s="764" t="s">
        <v>929</v>
      </c>
      <c r="G182" s="763" t="s">
        <v>272</v>
      </c>
      <c r="H182" s="87">
        <v>16</v>
      </c>
      <c r="I182" s="278">
        <v>326.33999999999997</v>
      </c>
      <c r="J182" s="278">
        <f>ROUND(I182*(1-VLOOKUP(M182,скидки!A:B,2,0)),2)</f>
        <v>326.33999999999997</v>
      </c>
      <c r="K182" s="51" t="s">
        <v>368</v>
      </c>
      <c r="L182" s="932"/>
      <c r="M182" s="42" t="s">
        <v>1112</v>
      </c>
    </row>
    <row r="183" spans="1:13" s="42" customFormat="1" ht="24" customHeight="1">
      <c r="A183" s="125"/>
      <c r="B183" s="125"/>
      <c r="C183" s="373">
        <f t="shared" si="14"/>
        <v>159</v>
      </c>
      <c r="D183" s="698" t="s">
        <v>1288</v>
      </c>
      <c r="E183" s="687">
        <v>2050726</v>
      </c>
      <c r="F183" s="688" t="s">
        <v>327</v>
      </c>
      <c r="G183" s="687" t="s">
        <v>272</v>
      </c>
      <c r="H183" s="87">
        <v>16</v>
      </c>
      <c r="I183" s="278">
        <v>294.93</v>
      </c>
      <c r="J183" s="278">
        <f>ROUND(I183*(1-VLOOKUP(M183,скидки!A:B,2,0)),2)</f>
        <v>294.93</v>
      </c>
      <c r="K183" s="643" t="s">
        <v>368</v>
      </c>
      <c r="L183" s="932"/>
      <c r="M183" s="42" t="s">
        <v>1112</v>
      </c>
    </row>
    <row r="184" spans="1:13" s="42" customFormat="1" ht="14.1" customHeight="1">
      <c r="A184" s="125"/>
      <c r="B184" s="125"/>
      <c r="C184" s="373">
        <f t="shared" si="14"/>
        <v>160</v>
      </c>
      <c r="D184" s="698" t="s">
        <v>1242</v>
      </c>
      <c r="E184" s="687">
        <v>1947733</v>
      </c>
      <c r="F184" s="688" t="s">
        <v>327</v>
      </c>
      <c r="G184" s="687" t="s">
        <v>272</v>
      </c>
      <c r="H184" s="87">
        <v>17</v>
      </c>
      <c r="I184" s="278">
        <v>325.60000000000002</v>
      </c>
      <c r="J184" s="278">
        <f>ROUND(I184*(1-VLOOKUP(M184,скидки!A:B,2,0)),2)</f>
        <v>325.60000000000002</v>
      </c>
      <c r="K184" s="51" t="s">
        <v>368</v>
      </c>
      <c r="L184" s="932"/>
      <c r="M184" s="42" t="s">
        <v>1112</v>
      </c>
    </row>
    <row r="185" spans="1:13" s="42" customFormat="1" ht="14.1" customHeight="1">
      <c r="A185" s="125"/>
      <c r="B185" s="125"/>
      <c r="C185" s="373">
        <f t="shared" si="14"/>
        <v>161</v>
      </c>
      <c r="D185" s="698" t="s">
        <v>1241</v>
      </c>
      <c r="E185" s="687">
        <v>1903607</v>
      </c>
      <c r="F185" s="688" t="s">
        <v>1236</v>
      </c>
      <c r="G185" s="687" t="s">
        <v>272</v>
      </c>
      <c r="H185" s="87">
        <v>18</v>
      </c>
      <c r="I185" s="278">
        <v>325.60000000000002</v>
      </c>
      <c r="J185" s="278">
        <f>ROUND(I185*(1-VLOOKUP(M185,скидки!A:B,2,0)),2)</f>
        <v>325.60000000000002</v>
      </c>
      <c r="K185" s="51" t="s">
        <v>368</v>
      </c>
      <c r="L185" s="932"/>
      <c r="M185" s="42" t="s">
        <v>1112</v>
      </c>
    </row>
    <row r="186" spans="1:13" s="42" customFormat="1" ht="14.1" customHeight="1">
      <c r="A186" s="125"/>
      <c r="B186" s="125"/>
      <c r="C186" s="373">
        <f t="shared" si="14"/>
        <v>162</v>
      </c>
      <c r="D186" s="698" t="s">
        <v>1240</v>
      </c>
      <c r="E186" s="687">
        <v>1947710</v>
      </c>
      <c r="F186" s="688" t="s">
        <v>1237</v>
      </c>
      <c r="G186" s="687" t="s">
        <v>272</v>
      </c>
      <c r="H186" s="87">
        <v>19</v>
      </c>
      <c r="I186" s="278">
        <v>310.25</v>
      </c>
      <c r="J186" s="278">
        <f>ROUND(I186*(1-VLOOKUP(M186,скидки!A:B,2,0)),2)</f>
        <v>310.25</v>
      </c>
      <c r="K186" s="51" t="s">
        <v>368</v>
      </c>
      <c r="L186" s="932"/>
      <c r="M186" s="42" t="s">
        <v>1112</v>
      </c>
    </row>
    <row r="187" spans="1:13" s="42" customFormat="1" ht="14.1" customHeight="1">
      <c r="A187" s="125"/>
      <c r="B187" s="125"/>
      <c r="C187" s="373">
        <f t="shared" si="14"/>
        <v>163</v>
      </c>
      <c r="D187" s="698" t="s">
        <v>1239</v>
      </c>
      <c r="E187" s="687">
        <v>1903608</v>
      </c>
      <c r="F187" s="688" t="s">
        <v>1238</v>
      </c>
      <c r="G187" s="687" t="s">
        <v>272</v>
      </c>
      <c r="H187" s="87">
        <v>20</v>
      </c>
      <c r="I187" s="278">
        <v>310.25</v>
      </c>
      <c r="J187" s="278">
        <f>ROUND(I187*(1-VLOOKUP(M187,скидки!A:B,2,0)),2)</f>
        <v>310.25</v>
      </c>
      <c r="K187" s="51" t="s">
        <v>368</v>
      </c>
      <c r="L187" s="932"/>
      <c r="M187" s="42" t="s">
        <v>1112</v>
      </c>
    </row>
    <row r="188" spans="1:13" s="42" customFormat="1" ht="14.1" customHeight="1">
      <c r="A188" s="125"/>
      <c r="B188" s="125"/>
      <c r="C188" s="373">
        <f t="shared" si="14"/>
        <v>164</v>
      </c>
      <c r="D188" s="698" t="s">
        <v>1777</v>
      </c>
      <c r="E188" s="687">
        <v>2146990</v>
      </c>
      <c r="F188" s="688" t="s">
        <v>412</v>
      </c>
      <c r="G188" s="687" t="s">
        <v>272</v>
      </c>
      <c r="H188" s="88">
        <v>16</v>
      </c>
      <c r="I188" s="278">
        <v>334.75</v>
      </c>
      <c r="J188" s="278">
        <f>ROUND(I188*(1-VLOOKUP(M188,скидки!A:B,2,0)),2)</f>
        <v>334.75</v>
      </c>
      <c r="K188" s="51" t="s">
        <v>368</v>
      </c>
      <c r="L188" s="932"/>
      <c r="M188" s="42" t="s">
        <v>1112</v>
      </c>
    </row>
    <row r="189" spans="1:13" s="42" customFormat="1" ht="14.1" customHeight="1">
      <c r="A189" s="125"/>
      <c r="B189" s="125"/>
      <c r="C189" s="373">
        <f t="shared" si="14"/>
        <v>165</v>
      </c>
      <c r="D189" s="698" t="s">
        <v>1778</v>
      </c>
      <c r="E189" s="687">
        <v>1663075</v>
      </c>
      <c r="F189" s="688" t="s">
        <v>327</v>
      </c>
      <c r="G189" s="687" t="s">
        <v>272</v>
      </c>
      <c r="H189" s="88">
        <v>12</v>
      </c>
      <c r="I189" s="278">
        <v>601.80999999999995</v>
      </c>
      <c r="J189" s="278">
        <f>ROUND(I189*(1-VLOOKUP(M189,скидки!A:B,2,0)),2)</f>
        <v>601.80999999999995</v>
      </c>
      <c r="K189" s="51" t="s">
        <v>368</v>
      </c>
      <c r="L189" s="932"/>
      <c r="M189" s="42" t="s">
        <v>1112</v>
      </c>
    </row>
    <row r="190" spans="1:13" s="42" customFormat="1" ht="23.25" customHeight="1" thickBot="1">
      <c r="A190" s="125"/>
      <c r="B190" s="125"/>
      <c r="C190" s="373">
        <f t="shared" si="14"/>
        <v>166</v>
      </c>
      <c r="D190" s="698" t="s">
        <v>1245</v>
      </c>
      <c r="E190" s="688" t="s">
        <v>1246</v>
      </c>
      <c r="F190" s="688" t="s">
        <v>853</v>
      </c>
      <c r="G190" s="688" t="s">
        <v>272</v>
      </c>
      <c r="H190" s="88">
        <v>16</v>
      </c>
      <c r="I190" s="620">
        <v>319.51</v>
      </c>
      <c r="J190" s="620">
        <f>ROUND(I190*(1-VLOOKUP(M190,скидки!A:B,2,0)),2)</f>
        <v>319.51</v>
      </c>
      <c r="K190" s="621" t="s">
        <v>368</v>
      </c>
      <c r="L190" s="932"/>
      <c r="M190" s="42" t="s">
        <v>1112</v>
      </c>
    </row>
    <row r="191" spans="1:13" s="42" customFormat="1" ht="14.1" customHeight="1" thickBot="1">
      <c r="C191" s="903" t="s">
        <v>58</v>
      </c>
      <c r="D191" s="904"/>
      <c r="E191" s="904"/>
      <c r="F191" s="904"/>
      <c r="G191" s="904"/>
      <c r="H191" s="904"/>
      <c r="I191" s="904"/>
      <c r="J191" s="904"/>
      <c r="K191" s="904"/>
      <c r="L191" s="905"/>
      <c r="M191" s="42" t="e">
        <v>#N/A</v>
      </c>
    </row>
    <row r="192" spans="1:13" s="42" customFormat="1" ht="14.1" customHeight="1">
      <c r="C192" s="82">
        <f>C190+1</f>
        <v>167</v>
      </c>
      <c r="D192" s="473" t="s">
        <v>60</v>
      </c>
      <c r="E192" s="474" t="s">
        <v>59</v>
      </c>
      <c r="F192" s="686" t="s">
        <v>331</v>
      </c>
      <c r="G192" s="686" t="s">
        <v>272</v>
      </c>
      <c r="H192" s="686">
        <v>24</v>
      </c>
      <c r="I192" s="472">
        <v>70.92</v>
      </c>
      <c r="J192" s="475">
        <f>ROUND(I192*(1-VLOOKUP(M192,скидки!A:B,2,0)),2)</f>
        <v>70.92</v>
      </c>
      <c r="K192" s="288" t="s">
        <v>368</v>
      </c>
      <c r="L192" s="930" t="s">
        <v>279</v>
      </c>
      <c r="M192" s="42" t="s">
        <v>1113</v>
      </c>
    </row>
    <row r="193" spans="2:14" s="42" customFormat="1" ht="14.1" customHeight="1">
      <c r="C193" s="373">
        <f>C192+1</f>
        <v>168</v>
      </c>
      <c r="D193" s="22" t="s">
        <v>61</v>
      </c>
      <c r="E193" s="277"/>
      <c r="F193" s="690" t="s">
        <v>296</v>
      </c>
      <c r="G193" s="687" t="s">
        <v>272</v>
      </c>
      <c r="H193" s="687">
        <v>12</v>
      </c>
      <c r="I193" s="700">
        <v>112.8</v>
      </c>
      <c r="J193" s="429">
        <f>ROUND(I193*(1-VLOOKUP(M193,скидки!A:B,2,0)),2)</f>
        <v>112.8</v>
      </c>
      <c r="K193" s="77" t="s">
        <v>368</v>
      </c>
      <c r="L193" s="931"/>
      <c r="M193" s="42" t="s">
        <v>1113</v>
      </c>
    </row>
    <row r="194" spans="2:14" s="42" customFormat="1" ht="14.1" customHeight="1">
      <c r="C194" s="373">
        <f>C193+1</f>
        <v>169</v>
      </c>
      <c r="D194" s="22" t="s">
        <v>1779</v>
      </c>
      <c r="E194" s="277"/>
      <c r="F194" s="736" t="s">
        <v>296</v>
      </c>
      <c r="G194" s="737" t="s">
        <v>272</v>
      </c>
      <c r="H194" s="737">
        <v>12</v>
      </c>
      <c r="I194" s="738">
        <v>150.12</v>
      </c>
      <c r="J194" s="429">
        <f>ROUND(I194*(1-VLOOKUP(M194,скидки!A:B,2,0)),2)</f>
        <v>150.12</v>
      </c>
      <c r="K194" s="77" t="s">
        <v>368</v>
      </c>
      <c r="L194" s="931"/>
      <c r="M194" s="42" t="s">
        <v>1113</v>
      </c>
    </row>
    <row r="195" spans="2:14" s="42" customFormat="1" ht="14.1" customHeight="1">
      <c r="C195" s="373">
        <f>C194+1</f>
        <v>170</v>
      </c>
      <c r="D195" s="22" t="s">
        <v>1271</v>
      </c>
      <c r="E195" s="277"/>
      <c r="F195" s="690" t="s">
        <v>1272</v>
      </c>
      <c r="G195" s="687" t="s">
        <v>272</v>
      </c>
      <c r="H195" s="687">
        <v>1</v>
      </c>
      <c r="I195" s="700">
        <v>906.36</v>
      </c>
      <c r="J195" s="429">
        <f>ROUND(I195*(1-VLOOKUP(M195,скидки!A:B,2,0)),2)</f>
        <v>906.36</v>
      </c>
      <c r="K195" s="77" t="s">
        <v>368</v>
      </c>
      <c r="L195" s="931"/>
      <c r="M195" s="42" t="s">
        <v>1113</v>
      </c>
    </row>
    <row r="196" spans="2:14" s="42" customFormat="1" ht="14.1" customHeight="1">
      <c r="C196" s="373">
        <f t="shared" ref="C196:C200" si="15">C195+1</f>
        <v>171</v>
      </c>
      <c r="D196" s="22" t="s">
        <v>1751</v>
      </c>
      <c r="E196" s="277"/>
      <c r="F196" s="824" t="s">
        <v>1272</v>
      </c>
      <c r="G196" s="823" t="s">
        <v>272</v>
      </c>
      <c r="H196" s="586">
        <v>1</v>
      </c>
      <c r="I196" s="47">
        <v>906.36</v>
      </c>
      <c r="J196" s="826">
        <f>ROUND(I196*(1-VLOOKUP(M196,скидки!A:B,2,0)),2)</f>
        <v>906.36</v>
      </c>
      <c r="K196" s="77" t="s">
        <v>368</v>
      </c>
      <c r="L196" s="931"/>
      <c r="M196" s="42" t="s">
        <v>1113</v>
      </c>
    </row>
    <row r="197" spans="2:14" s="42" customFormat="1" ht="14.1" customHeight="1">
      <c r="C197" s="373">
        <f t="shared" si="15"/>
        <v>172</v>
      </c>
      <c r="D197" s="22" t="s">
        <v>1752</v>
      </c>
      <c r="E197" s="277"/>
      <c r="F197" s="824" t="s">
        <v>1272</v>
      </c>
      <c r="G197" s="823" t="s">
        <v>272</v>
      </c>
      <c r="H197" s="823">
        <v>1</v>
      </c>
      <c r="I197" s="825">
        <v>906.36</v>
      </c>
      <c r="J197" s="429">
        <f>ROUND(I197*(1-VLOOKUP(M197,скидки!A:B,2,0)),2)</f>
        <v>906.36</v>
      </c>
      <c r="K197" s="77" t="s">
        <v>368</v>
      </c>
      <c r="L197" s="931"/>
      <c r="M197" s="42" t="s">
        <v>1113</v>
      </c>
    </row>
    <row r="198" spans="2:14" s="42" customFormat="1" ht="14.1" customHeight="1">
      <c r="C198" s="373">
        <f t="shared" si="15"/>
        <v>173</v>
      </c>
      <c r="D198" s="24" t="s">
        <v>1264</v>
      </c>
      <c r="E198" s="277"/>
      <c r="F198" s="687" t="s">
        <v>1265</v>
      </c>
      <c r="G198" s="687" t="s">
        <v>1266</v>
      </c>
      <c r="H198" s="687">
        <v>1</v>
      </c>
      <c r="I198" s="700">
        <v>299.52</v>
      </c>
      <c r="J198" s="429">
        <f>ROUND(I198*(1-VLOOKUP(M198,скидки!A:B,2,0)),2)</f>
        <v>299.52</v>
      </c>
      <c r="K198" s="77" t="s">
        <v>368</v>
      </c>
      <c r="L198" s="931"/>
      <c r="M198" s="42" t="s">
        <v>1113</v>
      </c>
    </row>
    <row r="199" spans="2:14" s="42" customFormat="1" ht="14.1" customHeight="1">
      <c r="C199" s="373">
        <f t="shared" si="15"/>
        <v>174</v>
      </c>
      <c r="D199" s="22" t="s">
        <v>1836</v>
      </c>
      <c r="E199" s="476" t="s">
        <v>62</v>
      </c>
      <c r="F199" s="690" t="s">
        <v>64</v>
      </c>
      <c r="G199" s="690" t="s">
        <v>272</v>
      </c>
      <c r="H199" s="690">
        <v>1</v>
      </c>
      <c r="I199" s="700">
        <v>647.64</v>
      </c>
      <c r="J199" s="429">
        <f>ROUND(I199*(1-VLOOKUP(M199,скидки!A:B,2,0)),2)</f>
        <v>647.64</v>
      </c>
      <c r="K199" s="77" t="s">
        <v>368</v>
      </c>
      <c r="L199" s="931"/>
      <c r="M199" s="42" t="s">
        <v>1113</v>
      </c>
    </row>
    <row r="200" spans="2:14" s="42" customFormat="1" ht="14.1" customHeight="1">
      <c r="C200" s="373">
        <f t="shared" si="15"/>
        <v>175</v>
      </c>
      <c r="D200" s="22" t="s">
        <v>63</v>
      </c>
      <c r="E200" s="277"/>
      <c r="F200" s="690" t="s">
        <v>296</v>
      </c>
      <c r="G200" s="687" t="s">
        <v>272</v>
      </c>
      <c r="H200" s="687">
        <v>12</v>
      </c>
      <c r="I200" s="700">
        <v>99.12</v>
      </c>
      <c r="J200" s="429">
        <f>ROUND(I200*(1-VLOOKUP(M200,скидки!A:B,2,0)),2)</f>
        <v>99.12</v>
      </c>
      <c r="K200" s="77" t="s">
        <v>368</v>
      </c>
      <c r="L200" s="931"/>
      <c r="M200" s="42" t="s">
        <v>1113</v>
      </c>
    </row>
    <row r="201" spans="2:14" s="42" customFormat="1" ht="14.1" customHeight="1">
      <c r="C201" s="373">
        <f t="shared" ref="C201:C202" si="16">C200+1</f>
        <v>176</v>
      </c>
      <c r="D201" s="22" t="s">
        <v>1837</v>
      </c>
      <c r="E201" s="277"/>
      <c r="F201" s="687" t="s">
        <v>64</v>
      </c>
      <c r="G201" s="687" t="s">
        <v>272</v>
      </c>
      <c r="H201" s="687">
        <v>1</v>
      </c>
      <c r="I201" s="700">
        <v>623.28</v>
      </c>
      <c r="J201" s="429">
        <f>ROUND(I201*(1-VLOOKUP(M201,скидки!A:B,2,0)),2)</f>
        <v>623.28</v>
      </c>
      <c r="K201" s="77" t="s">
        <v>368</v>
      </c>
      <c r="L201" s="931"/>
      <c r="M201" s="42" t="s">
        <v>1113</v>
      </c>
    </row>
    <row r="202" spans="2:14" s="42" customFormat="1" ht="14.1" customHeight="1">
      <c r="C202" s="373">
        <f t="shared" si="16"/>
        <v>177</v>
      </c>
      <c r="D202" s="24" t="s">
        <v>1780</v>
      </c>
      <c r="E202" s="277"/>
      <c r="F202" s="823" t="s">
        <v>1750</v>
      </c>
      <c r="G202" s="823" t="s">
        <v>272</v>
      </c>
      <c r="H202" s="823">
        <v>1</v>
      </c>
      <c r="I202" s="825">
        <v>954.72</v>
      </c>
      <c r="J202" s="429">
        <f>ROUND(I202*(1-VLOOKUP(M202,скидки!A:B,2,0)),2)</f>
        <v>954.72</v>
      </c>
      <c r="K202" s="77" t="s">
        <v>368</v>
      </c>
      <c r="L202" s="931"/>
      <c r="M202" s="42" t="s">
        <v>1113</v>
      </c>
    </row>
    <row r="203" spans="2:14" s="42" customFormat="1" ht="14.1" customHeight="1" thickBot="1">
      <c r="C203" s="1168" t="s">
        <v>1480</v>
      </c>
      <c r="D203" s="1169"/>
      <c r="E203" s="1169"/>
      <c r="F203" s="1169"/>
      <c r="G203" s="1169"/>
      <c r="H203" s="1169"/>
      <c r="I203" s="1169"/>
      <c r="J203" s="1169"/>
      <c r="K203" s="1169"/>
      <c r="L203" s="1166"/>
      <c r="M203" s="42" t="e">
        <v>#N/A</v>
      </c>
    </row>
    <row r="204" spans="2:14" ht="15.75" customHeight="1" thickBot="1">
      <c r="C204" s="908" t="s">
        <v>526</v>
      </c>
      <c r="D204" s="909"/>
      <c r="E204" s="909"/>
      <c r="F204" s="909"/>
      <c r="G204" s="909"/>
      <c r="H204" s="909"/>
      <c r="I204" s="909"/>
      <c r="J204" s="909"/>
      <c r="K204" s="909"/>
      <c r="L204" s="910"/>
      <c r="M204" s="42" t="e">
        <v>#N/A</v>
      </c>
      <c r="N204" s="42"/>
    </row>
    <row r="205" spans="2:14" s="42" customFormat="1" ht="11.25" customHeight="1">
      <c r="B205" s="73" t="s">
        <v>623</v>
      </c>
      <c r="C205" s="1167">
        <v>178</v>
      </c>
      <c r="D205" s="1181" t="s">
        <v>1199</v>
      </c>
      <c r="E205" s="45">
        <v>23972</v>
      </c>
      <c r="F205" s="1056" t="s">
        <v>378</v>
      </c>
      <c r="G205" s="1056" t="s">
        <v>272</v>
      </c>
      <c r="H205" s="1056">
        <v>24</v>
      </c>
      <c r="I205" s="1160">
        <v>2.09</v>
      </c>
      <c r="J205" s="1160">
        <f>ROUND(I205*(1-VLOOKUP(M205,скидки!A:B,2,0)),2)</f>
        <v>2.09</v>
      </c>
      <c r="K205" s="1056" t="s">
        <v>271</v>
      </c>
      <c r="L205" s="1165" t="s">
        <v>335</v>
      </c>
      <c r="M205" s="42" t="s">
        <v>1114</v>
      </c>
    </row>
    <row r="206" spans="2:14" s="42" customFormat="1" ht="11.25" customHeight="1">
      <c r="B206" s="73"/>
      <c r="C206" s="1167"/>
      <c r="D206" s="1181"/>
      <c r="E206" s="45">
        <v>23897</v>
      </c>
      <c r="F206" s="1170"/>
      <c r="G206" s="1170"/>
      <c r="H206" s="1170"/>
      <c r="I206" s="1170"/>
      <c r="J206" s="1018"/>
      <c r="K206" s="1170"/>
      <c r="L206" s="1165"/>
      <c r="M206" s="42" t="s">
        <v>1114</v>
      </c>
    </row>
    <row r="207" spans="2:14" s="42" customFormat="1" ht="11.25" customHeight="1">
      <c r="B207" s="73"/>
      <c r="C207" s="1167"/>
      <c r="D207" s="1181"/>
      <c r="E207" s="45">
        <v>23712</v>
      </c>
      <c r="F207" s="1170"/>
      <c r="G207" s="1170"/>
      <c r="H207" s="1170"/>
      <c r="I207" s="1170"/>
      <c r="J207" s="1018"/>
      <c r="K207" s="1170"/>
      <c r="L207" s="1165"/>
      <c r="M207" s="42" t="s">
        <v>1114</v>
      </c>
    </row>
    <row r="208" spans="2:14" s="42" customFormat="1" ht="11.25" customHeight="1">
      <c r="B208" s="73"/>
      <c r="C208" s="1167"/>
      <c r="D208" s="1181"/>
      <c r="E208" s="45">
        <v>21532</v>
      </c>
      <c r="F208" s="1170"/>
      <c r="G208" s="1170"/>
      <c r="H208" s="1170"/>
      <c r="I208" s="1170"/>
      <c r="J208" s="1018"/>
      <c r="K208" s="1170"/>
      <c r="L208" s="1165"/>
      <c r="M208" s="42" t="s">
        <v>1114</v>
      </c>
    </row>
    <row r="209" spans="1:16378" s="42" customFormat="1" ht="11.25" customHeight="1">
      <c r="B209" s="73"/>
      <c r="C209" s="1167"/>
      <c r="D209" s="1181"/>
      <c r="E209" s="45">
        <v>36622</v>
      </c>
      <c r="F209" s="1170"/>
      <c r="G209" s="1170"/>
      <c r="H209" s="1170"/>
      <c r="I209" s="1170"/>
      <c r="J209" s="1018"/>
      <c r="K209" s="1170"/>
      <c r="L209" s="1165"/>
      <c r="M209" s="42" t="s">
        <v>1114</v>
      </c>
    </row>
    <row r="210" spans="1:16378" s="42" customFormat="1" ht="11.25" customHeight="1">
      <c r="B210" s="73"/>
      <c r="C210" s="1167"/>
      <c r="D210" s="1181"/>
      <c r="E210" s="45">
        <v>21617</v>
      </c>
      <c r="F210" s="1170"/>
      <c r="G210" s="1170"/>
      <c r="H210" s="1170"/>
      <c r="I210" s="1170"/>
      <c r="J210" s="1018"/>
      <c r="K210" s="1170"/>
      <c r="L210" s="1165"/>
      <c r="M210" s="42" t="s">
        <v>1114</v>
      </c>
    </row>
    <row r="211" spans="1:16378" s="42" customFormat="1" ht="12" customHeight="1">
      <c r="B211" s="73"/>
      <c r="C211" s="1167"/>
      <c r="D211" s="1181"/>
      <c r="E211" s="388" t="s">
        <v>873</v>
      </c>
      <c r="F211" s="1170"/>
      <c r="G211" s="1170"/>
      <c r="H211" s="1170"/>
      <c r="I211" s="1170"/>
      <c r="J211" s="1018"/>
      <c r="K211" s="1170"/>
      <c r="L211" s="1165"/>
      <c r="M211" s="42" t="s">
        <v>1114</v>
      </c>
    </row>
    <row r="212" spans="1:16378" s="42" customFormat="1" ht="12" customHeight="1">
      <c r="B212" s="73"/>
      <c r="C212" s="1180"/>
      <c r="D212" s="1182"/>
      <c r="E212" s="453"/>
      <c r="F212" s="1170"/>
      <c r="G212" s="1170"/>
      <c r="H212" s="1170"/>
      <c r="I212" s="1170"/>
      <c r="J212" s="1018"/>
      <c r="K212" s="1170"/>
      <c r="L212" s="1165"/>
      <c r="M212" s="42" t="s">
        <v>1114</v>
      </c>
    </row>
    <row r="213" spans="1:16378" s="42" customFormat="1">
      <c r="B213" s="73" t="s">
        <v>624</v>
      </c>
      <c r="C213" s="1163">
        <f>C205+1</f>
        <v>179</v>
      </c>
      <c r="D213" s="1171" t="s">
        <v>24</v>
      </c>
      <c r="E213" s="46">
        <v>73875</v>
      </c>
      <c r="F213" s="1115" t="s">
        <v>336</v>
      </c>
      <c r="G213" s="1115" t="s">
        <v>272</v>
      </c>
      <c r="H213" s="1115">
        <v>24</v>
      </c>
      <c r="I213" s="1159">
        <v>1.91</v>
      </c>
      <c r="J213" s="1177">
        <f>ROUND(I213*(1-VLOOKUP(M213,скидки!A:B,2,0)),2)</f>
        <v>1.91</v>
      </c>
      <c r="K213" s="1115" t="s">
        <v>271</v>
      </c>
      <c r="L213" s="931"/>
      <c r="M213" s="42" t="s">
        <v>1352</v>
      </c>
    </row>
    <row r="214" spans="1:16378" s="42" customFormat="1">
      <c r="B214" s="73"/>
      <c r="C214" s="1164"/>
      <c r="D214" s="1172"/>
      <c r="E214" s="46">
        <v>41897</v>
      </c>
      <c r="F214" s="1056"/>
      <c r="G214" s="1056"/>
      <c r="H214" s="1056"/>
      <c r="I214" s="1160"/>
      <c r="J214" s="1177" t="e">
        <f>ROUND(I214*(1-VLOOKUP(#REF!,скидки!A:B,2,0)),2)</f>
        <v>#REF!</v>
      </c>
      <c r="K214" s="1056"/>
      <c r="L214" s="931"/>
      <c r="M214" s="42" t="s">
        <v>1352</v>
      </c>
    </row>
    <row r="215" spans="1:16378" s="42" customFormat="1" ht="12.75" customHeight="1">
      <c r="B215" s="73"/>
      <c r="C215" s="1163">
        <f>C213+1</f>
        <v>180</v>
      </c>
      <c r="D215" s="511" t="s">
        <v>1217</v>
      </c>
      <c r="E215" s="430"/>
      <c r="F215" s="691" t="s">
        <v>378</v>
      </c>
      <c r="G215" s="691" t="s">
        <v>272</v>
      </c>
      <c r="H215" s="691">
        <v>24</v>
      </c>
      <c r="I215" s="370">
        <v>1.73</v>
      </c>
      <c r="J215" s="48">
        <f>ROUND(I215*(1-VLOOKUP(M215,скидки!A:B,2,0)),2)</f>
        <v>1.73</v>
      </c>
      <c r="K215" s="691" t="s">
        <v>271</v>
      </c>
      <c r="L215" s="931"/>
      <c r="M215" s="42" t="s">
        <v>1114</v>
      </c>
    </row>
    <row r="216" spans="1:16378" s="42" customFormat="1" ht="15" customHeight="1" thickBot="1">
      <c r="B216" s="74" t="s">
        <v>650</v>
      </c>
      <c r="C216" s="1167"/>
      <c r="D216" s="698" t="s">
        <v>25</v>
      </c>
      <c r="E216" s="688">
        <v>80097</v>
      </c>
      <c r="F216" s="688" t="s">
        <v>337</v>
      </c>
      <c r="G216" s="688" t="s">
        <v>272</v>
      </c>
      <c r="H216" s="688">
        <v>80</v>
      </c>
      <c r="I216" s="693">
        <v>2.33</v>
      </c>
      <c r="J216" s="693">
        <f>ROUND(I216*(1-VLOOKUP(M216,скидки!A:B,2,0)),2)</f>
        <v>2.33</v>
      </c>
      <c r="K216" s="688" t="s">
        <v>271</v>
      </c>
      <c r="L216" s="931"/>
      <c r="M216" s="42" t="s">
        <v>1114</v>
      </c>
    </row>
    <row r="217" spans="1:16378" ht="15.75" customHeight="1" thickBot="1">
      <c r="A217" s="634"/>
      <c r="B217" s="667"/>
      <c r="C217" s="915" t="s">
        <v>1289</v>
      </c>
      <c r="D217" s="1161"/>
      <c r="E217" s="1161"/>
      <c r="F217" s="1161"/>
      <c r="G217" s="1161"/>
      <c r="H217" s="1161"/>
      <c r="I217" s="1161"/>
      <c r="J217" s="1161"/>
      <c r="K217" s="1161"/>
      <c r="L217" s="1162"/>
      <c r="M217" s="678" t="e">
        <v>#N/A</v>
      </c>
      <c r="N217" s="42"/>
      <c r="O217" s="1070"/>
      <c r="P217" s="1071"/>
      <c r="Q217" s="1071"/>
      <c r="R217" s="1071"/>
      <c r="S217" s="1071"/>
      <c r="T217" s="1071"/>
      <c r="U217" s="1071"/>
      <c r="V217" s="1071"/>
      <c r="W217" s="1071"/>
      <c r="X217" s="1158"/>
      <c r="Y217" s="1070"/>
      <c r="Z217" s="1071"/>
      <c r="AA217" s="1071"/>
      <c r="AB217" s="1071"/>
      <c r="AC217" s="1071"/>
      <c r="AD217" s="1071"/>
      <c r="AE217" s="1071"/>
      <c r="AF217" s="1071"/>
      <c r="AG217" s="1071"/>
      <c r="AH217" s="1158"/>
      <c r="AI217" s="1070"/>
      <c r="AJ217" s="1071"/>
      <c r="AK217" s="1071"/>
      <c r="AL217" s="1071"/>
      <c r="AM217" s="1071"/>
      <c r="AN217" s="1071"/>
      <c r="AO217" s="1071"/>
      <c r="AP217" s="1071"/>
      <c r="AQ217" s="1071"/>
      <c r="AR217" s="1158"/>
      <c r="AS217" s="1070"/>
      <c r="AT217" s="1071"/>
      <c r="AU217" s="1071"/>
      <c r="AV217" s="1071"/>
      <c r="AW217" s="1071"/>
      <c r="AX217" s="1071"/>
      <c r="AY217" s="1071"/>
      <c r="AZ217" s="1071"/>
      <c r="BA217" s="1071"/>
      <c r="BB217" s="1158"/>
      <c r="BC217" s="1070"/>
      <c r="BD217" s="1071"/>
      <c r="BE217" s="1071"/>
      <c r="BF217" s="1071"/>
      <c r="BG217" s="1071"/>
      <c r="BH217" s="1071"/>
      <c r="BI217" s="1071"/>
      <c r="BJ217" s="1071"/>
      <c r="BK217" s="1071"/>
      <c r="BL217" s="1158"/>
      <c r="BM217" s="1070"/>
      <c r="BN217" s="1071"/>
      <c r="BO217" s="1071"/>
      <c r="BP217" s="1071"/>
      <c r="BQ217" s="1071"/>
      <c r="BR217" s="1071"/>
      <c r="BS217" s="1071"/>
      <c r="BT217" s="1071"/>
      <c r="BU217" s="1071"/>
      <c r="BV217" s="1158"/>
      <c r="BW217" s="1070"/>
      <c r="BX217" s="1071"/>
      <c r="BY217" s="1071"/>
      <c r="BZ217" s="1071"/>
      <c r="CA217" s="1071"/>
      <c r="CB217" s="1071"/>
      <c r="CC217" s="1071"/>
      <c r="CD217" s="1071"/>
      <c r="CE217" s="1071"/>
      <c r="CF217" s="1158"/>
      <c r="CG217" s="1070"/>
      <c r="CH217" s="1071"/>
      <c r="CI217" s="1071"/>
      <c r="CJ217" s="1071"/>
      <c r="CK217" s="1071"/>
      <c r="CL217" s="1071"/>
      <c r="CM217" s="1071"/>
      <c r="CN217" s="1071"/>
      <c r="CO217" s="1071"/>
      <c r="CP217" s="1158"/>
      <c r="CQ217" s="1070"/>
      <c r="CR217" s="1071"/>
      <c r="CS217" s="1071"/>
      <c r="CT217" s="1071"/>
      <c r="CU217" s="1071"/>
      <c r="CV217" s="1071"/>
      <c r="CW217" s="1071"/>
      <c r="CX217" s="1071"/>
      <c r="CY217" s="1071"/>
      <c r="CZ217" s="1158"/>
      <c r="DA217" s="1070"/>
      <c r="DB217" s="1071"/>
      <c r="DC217" s="1071"/>
      <c r="DD217" s="1071"/>
      <c r="DE217" s="1071"/>
      <c r="DF217" s="1071"/>
      <c r="DG217" s="1071"/>
      <c r="DH217" s="1071"/>
      <c r="DI217" s="1071"/>
      <c r="DJ217" s="1158"/>
      <c r="DK217" s="1070"/>
      <c r="DL217" s="1071"/>
      <c r="DM217" s="1071"/>
      <c r="DN217" s="1071"/>
      <c r="DO217" s="1071"/>
      <c r="DP217" s="1071"/>
      <c r="DQ217" s="1071"/>
      <c r="DR217" s="1071"/>
      <c r="DS217" s="1071"/>
      <c r="DT217" s="1158"/>
      <c r="DU217" s="1070"/>
      <c r="DV217" s="1071"/>
      <c r="DW217" s="1071"/>
      <c r="DX217" s="1071"/>
      <c r="DY217" s="1071"/>
      <c r="DZ217" s="1071"/>
      <c r="EA217" s="1071"/>
      <c r="EB217" s="1071"/>
      <c r="EC217" s="1071"/>
      <c r="ED217" s="1158"/>
      <c r="EE217" s="1070"/>
      <c r="EF217" s="1071"/>
      <c r="EG217" s="1071"/>
      <c r="EH217" s="1071"/>
      <c r="EI217" s="1071"/>
      <c r="EJ217" s="1071"/>
      <c r="EK217" s="1071"/>
      <c r="EL217" s="1071"/>
      <c r="EM217" s="1071"/>
      <c r="EN217" s="1158"/>
      <c r="EO217" s="1070"/>
      <c r="EP217" s="1071"/>
      <c r="EQ217" s="1071"/>
      <c r="ER217" s="1071"/>
      <c r="ES217" s="1071"/>
      <c r="ET217" s="1071"/>
      <c r="EU217" s="1071"/>
      <c r="EV217" s="1071"/>
      <c r="EW217" s="1071"/>
      <c r="EX217" s="1158"/>
      <c r="EY217" s="1070"/>
      <c r="EZ217" s="1071"/>
      <c r="FA217" s="1071"/>
      <c r="FB217" s="1071"/>
      <c r="FC217" s="1071"/>
      <c r="FD217" s="1071"/>
      <c r="FE217" s="1071"/>
      <c r="FF217" s="1071"/>
      <c r="FG217" s="1071"/>
      <c r="FH217" s="1158"/>
      <c r="FI217" s="1070"/>
      <c r="FJ217" s="1071"/>
      <c r="FK217" s="1071"/>
      <c r="FL217" s="1071"/>
      <c r="FM217" s="1071"/>
      <c r="FN217" s="1071"/>
      <c r="FO217" s="1071"/>
      <c r="FP217" s="1071"/>
      <c r="FQ217" s="1071"/>
      <c r="FR217" s="1158"/>
      <c r="FS217" s="1070"/>
      <c r="FT217" s="1071"/>
      <c r="FU217" s="1071"/>
      <c r="FV217" s="1071"/>
      <c r="FW217" s="1071"/>
      <c r="FX217" s="1071"/>
      <c r="FY217" s="1071"/>
      <c r="FZ217" s="1071"/>
      <c r="GA217" s="1071"/>
      <c r="GB217" s="1158"/>
      <c r="GC217" s="1070"/>
      <c r="GD217" s="1071"/>
      <c r="GE217" s="1071"/>
      <c r="GF217" s="1071"/>
      <c r="GG217" s="1071"/>
      <c r="GH217" s="1071"/>
      <c r="GI217" s="1071"/>
      <c r="GJ217" s="1071"/>
      <c r="GK217" s="1071"/>
      <c r="GL217" s="1158"/>
      <c r="GM217" s="1070"/>
      <c r="GN217" s="1071"/>
      <c r="GO217" s="1071"/>
      <c r="GP217" s="1071"/>
      <c r="GQ217" s="1071"/>
      <c r="GR217" s="1071"/>
      <c r="GS217" s="1071"/>
      <c r="GT217" s="1071"/>
      <c r="GU217" s="1071"/>
      <c r="GV217" s="1158"/>
      <c r="GW217" s="1070"/>
      <c r="GX217" s="1071"/>
      <c r="GY217" s="1071"/>
      <c r="GZ217" s="1071"/>
      <c r="HA217" s="1071"/>
      <c r="HB217" s="1071"/>
      <c r="HC217" s="1071"/>
      <c r="HD217" s="1071"/>
      <c r="HE217" s="1071"/>
      <c r="HF217" s="1158"/>
      <c r="HG217" s="1070"/>
      <c r="HH217" s="1071"/>
      <c r="HI217" s="1071"/>
      <c r="HJ217" s="1071"/>
      <c r="HK217" s="1071"/>
      <c r="HL217" s="1071"/>
      <c r="HM217" s="1071"/>
      <c r="HN217" s="1071"/>
      <c r="HO217" s="1071"/>
      <c r="HP217" s="1158"/>
      <c r="HQ217" s="1070"/>
      <c r="HR217" s="1071"/>
      <c r="HS217" s="1071"/>
      <c r="HT217" s="1071"/>
      <c r="HU217" s="1071"/>
      <c r="HV217" s="1071"/>
      <c r="HW217" s="1071"/>
      <c r="HX217" s="1071"/>
      <c r="HY217" s="1071"/>
      <c r="HZ217" s="1158"/>
      <c r="IA217" s="1070"/>
      <c r="IB217" s="1071"/>
      <c r="IC217" s="1071"/>
      <c r="ID217" s="1071"/>
      <c r="IE217" s="1071"/>
      <c r="IF217" s="1071"/>
      <c r="IG217" s="1071"/>
      <c r="IH217" s="1071"/>
      <c r="II217" s="1071"/>
      <c r="IJ217" s="1158"/>
      <c r="IK217" s="1070"/>
      <c r="IL217" s="1071"/>
      <c r="IM217" s="1071"/>
      <c r="IN217" s="1071"/>
      <c r="IO217" s="1071"/>
      <c r="IP217" s="1071"/>
      <c r="IQ217" s="1071"/>
      <c r="IR217" s="1071"/>
      <c r="IS217" s="1071"/>
      <c r="IT217" s="1158"/>
      <c r="IU217" s="1070"/>
      <c r="IV217" s="1071"/>
      <c r="IW217" s="1071"/>
      <c r="IX217" s="1071"/>
      <c r="IY217" s="1071"/>
      <c r="IZ217" s="1071"/>
      <c r="JA217" s="1071"/>
      <c r="JB217" s="1071"/>
      <c r="JC217" s="1071"/>
      <c r="JD217" s="1158"/>
      <c r="JE217" s="1070"/>
      <c r="JF217" s="1071"/>
      <c r="JG217" s="1071"/>
      <c r="JH217" s="1071"/>
      <c r="JI217" s="1071"/>
      <c r="JJ217" s="1071"/>
      <c r="JK217" s="1071"/>
      <c r="JL217" s="1071"/>
      <c r="JM217" s="1071"/>
      <c r="JN217" s="1158"/>
      <c r="JO217" s="1070"/>
      <c r="JP217" s="1071"/>
      <c r="JQ217" s="1071"/>
      <c r="JR217" s="1071"/>
      <c r="JS217" s="1071"/>
      <c r="JT217" s="1071"/>
      <c r="JU217" s="1071"/>
      <c r="JV217" s="1071"/>
      <c r="JW217" s="1071"/>
      <c r="JX217" s="1158"/>
      <c r="JY217" s="1070"/>
      <c r="JZ217" s="1071"/>
      <c r="KA217" s="1071"/>
      <c r="KB217" s="1071"/>
      <c r="KC217" s="1071"/>
      <c r="KD217" s="1071"/>
      <c r="KE217" s="1071"/>
      <c r="KF217" s="1071"/>
      <c r="KG217" s="1071"/>
      <c r="KH217" s="1158"/>
      <c r="KI217" s="1070"/>
      <c r="KJ217" s="1071"/>
      <c r="KK217" s="1071"/>
      <c r="KL217" s="1071"/>
      <c r="KM217" s="1071"/>
      <c r="KN217" s="1071"/>
      <c r="KO217" s="1071"/>
      <c r="KP217" s="1071"/>
      <c r="KQ217" s="1071"/>
      <c r="KR217" s="1158"/>
      <c r="KS217" s="1070"/>
      <c r="KT217" s="1071"/>
      <c r="KU217" s="1071"/>
      <c r="KV217" s="1071"/>
      <c r="KW217" s="1071"/>
      <c r="KX217" s="1071"/>
      <c r="KY217" s="1071"/>
      <c r="KZ217" s="1071"/>
      <c r="LA217" s="1071"/>
      <c r="LB217" s="1158"/>
      <c r="LC217" s="1070"/>
      <c r="LD217" s="1071"/>
      <c r="LE217" s="1071"/>
      <c r="LF217" s="1071"/>
      <c r="LG217" s="1071"/>
      <c r="LH217" s="1071"/>
      <c r="LI217" s="1071"/>
      <c r="LJ217" s="1071"/>
      <c r="LK217" s="1071"/>
      <c r="LL217" s="1158"/>
      <c r="LM217" s="1070"/>
      <c r="LN217" s="1071"/>
      <c r="LO217" s="1071"/>
      <c r="LP217" s="1071"/>
      <c r="LQ217" s="1071"/>
      <c r="LR217" s="1071"/>
      <c r="LS217" s="1071"/>
      <c r="LT217" s="1071"/>
      <c r="LU217" s="1071"/>
      <c r="LV217" s="1158"/>
      <c r="LW217" s="1070"/>
      <c r="LX217" s="1071"/>
      <c r="LY217" s="1071"/>
      <c r="LZ217" s="1071"/>
      <c r="MA217" s="1071"/>
      <c r="MB217" s="1071"/>
      <c r="MC217" s="1071"/>
      <c r="MD217" s="1071"/>
      <c r="ME217" s="1071"/>
      <c r="MF217" s="1158"/>
      <c r="MG217" s="1070"/>
      <c r="MH217" s="1071"/>
      <c r="MI217" s="1071"/>
      <c r="MJ217" s="1071"/>
      <c r="MK217" s="1071"/>
      <c r="ML217" s="1071"/>
      <c r="MM217" s="1071"/>
      <c r="MN217" s="1071"/>
      <c r="MO217" s="1071"/>
      <c r="MP217" s="1158"/>
      <c r="MQ217" s="1070"/>
      <c r="MR217" s="1071"/>
      <c r="MS217" s="1071"/>
      <c r="MT217" s="1071"/>
      <c r="MU217" s="1071"/>
      <c r="MV217" s="1071"/>
      <c r="MW217" s="1071"/>
      <c r="MX217" s="1071"/>
      <c r="MY217" s="1071"/>
      <c r="MZ217" s="1158"/>
      <c r="NA217" s="1070"/>
      <c r="NB217" s="1071"/>
      <c r="NC217" s="1071"/>
      <c r="ND217" s="1071"/>
      <c r="NE217" s="1071"/>
      <c r="NF217" s="1071"/>
      <c r="NG217" s="1071"/>
      <c r="NH217" s="1071"/>
      <c r="NI217" s="1071"/>
      <c r="NJ217" s="1158"/>
      <c r="NK217" s="1070"/>
      <c r="NL217" s="1071"/>
      <c r="NM217" s="1071"/>
      <c r="NN217" s="1071"/>
      <c r="NO217" s="1071"/>
      <c r="NP217" s="1071"/>
      <c r="NQ217" s="1071"/>
      <c r="NR217" s="1071"/>
      <c r="NS217" s="1071"/>
      <c r="NT217" s="1158"/>
      <c r="NU217" s="1070"/>
      <c r="NV217" s="1071"/>
      <c r="NW217" s="1071"/>
      <c r="NX217" s="1071"/>
      <c r="NY217" s="1071"/>
      <c r="NZ217" s="1071"/>
      <c r="OA217" s="1071"/>
      <c r="OB217" s="1071"/>
      <c r="OC217" s="1071"/>
      <c r="OD217" s="1158"/>
      <c r="OE217" s="1070"/>
      <c r="OF217" s="1071"/>
      <c r="OG217" s="1071"/>
      <c r="OH217" s="1071"/>
      <c r="OI217" s="1071"/>
      <c r="OJ217" s="1071"/>
      <c r="OK217" s="1071"/>
      <c r="OL217" s="1071"/>
      <c r="OM217" s="1071"/>
      <c r="ON217" s="1158"/>
      <c r="OO217" s="1070"/>
      <c r="OP217" s="1071"/>
      <c r="OQ217" s="1071"/>
      <c r="OR217" s="1071"/>
      <c r="OS217" s="1071"/>
      <c r="OT217" s="1071"/>
      <c r="OU217" s="1071"/>
      <c r="OV217" s="1071"/>
      <c r="OW217" s="1071"/>
      <c r="OX217" s="1158"/>
      <c r="OY217" s="1070"/>
      <c r="OZ217" s="1071"/>
      <c r="PA217" s="1071"/>
      <c r="PB217" s="1071"/>
      <c r="PC217" s="1071"/>
      <c r="PD217" s="1071"/>
      <c r="PE217" s="1071"/>
      <c r="PF217" s="1071"/>
      <c r="PG217" s="1071"/>
      <c r="PH217" s="1158"/>
      <c r="PI217" s="1070"/>
      <c r="PJ217" s="1071"/>
      <c r="PK217" s="1071"/>
      <c r="PL217" s="1071"/>
      <c r="PM217" s="1071"/>
      <c r="PN217" s="1071"/>
      <c r="PO217" s="1071"/>
      <c r="PP217" s="1071"/>
      <c r="PQ217" s="1071"/>
      <c r="PR217" s="1158"/>
      <c r="PS217" s="1070"/>
      <c r="PT217" s="1071"/>
      <c r="PU217" s="1071"/>
      <c r="PV217" s="1071"/>
      <c r="PW217" s="1071"/>
      <c r="PX217" s="1071"/>
      <c r="PY217" s="1071"/>
      <c r="PZ217" s="1071"/>
      <c r="QA217" s="1071"/>
      <c r="QB217" s="1158"/>
      <c r="QC217" s="1070"/>
      <c r="QD217" s="1071"/>
      <c r="QE217" s="1071"/>
      <c r="QF217" s="1071"/>
      <c r="QG217" s="1071"/>
      <c r="QH217" s="1071"/>
      <c r="QI217" s="1071"/>
      <c r="QJ217" s="1071"/>
      <c r="QK217" s="1071"/>
      <c r="QL217" s="1158"/>
      <c r="QM217" s="1070"/>
      <c r="QN217" s="1071"/>
      <c r="QO217" s="1071"/>
      <c r="QP217" s="1071"/>
      <c r="QQ217" s="1071"/>
      <c r="QR217" s="1071"/>
      <c r="QS217" s="1071"/>
      <c r="QT217" s="1071"/>
      <c r="QU217" s="1071"/>
      <c r="QV217" s="1158"/>
      <c r="QW217" s="1070"/>
      <c r="QX217" s="1071"/>
      <c r="QY217" s="1071"/>
      <c r="QZ217" s="1071"/>
      <c r="RA217" s="1071"/>
      <c r="RB217" s="1071"/>
      <c r="RC217" s="1071"/>
      <c r="RD217" s="1071"/>
      <c r="RE217" s="1071"/>
      <c r="RF217" s="1158"/>
      <c r="RG217" s="1070"/>
      <c r="RH217" s="1071"/>
      <c r="RI217" s="1071"/>
      <c r="RJ217" s="1071"/>
      <c r="RK217" s="1071"/>
      <c r="RL217" s="1071"/>
      <c r="RM217" s="1071"/>
      <c r="RN217" s="1071"/>
      <c r="RO217" s="1071"/>
      <c r="RP217" s="1158"/>
      <c r="RQ217" s="1070"/>
      <c r="RR217" s="1071"/>
      <c r="RS217" s="1071"/>
      <c r="RT217" s="1071"/>
      <c r="RU217" s="1071"/>
      <c r="RV217" s="1071"/>
      <c r="RW217" s="1071"/>
      <c r="RX217" s="1071"/>
      <c r="RY217" s="1071"/>
      <c r="RZ217" s="1158"/>
      <c r="SA217" s="1070"/>
      <c r="SB217" s="1071"/>
      <c r="SC217" s="1071"/>
      <c r="SD217" s="1071"/>
      <c r="SE217" s="1071"/>
      <c r="SF217" s="1071"/>
      <c r="SG217" s="1071"/>
      <c r="SH217" s="1071"/>
      <c r="SI217" s="1071"/>
      <c r="SJ217" s="1158"/>
      <c r="SK217" s="1070"/>
      <c r="SL217" s="1071"/>
      <c r="SM217" s="1071"/>
      <c r="SN217" s="1071"/>
      <c r="SO217" s="1071"/>
      <c r="SP217" s="1071"/>
      <c r="SQ217" s="1071"/>
      <c r="SR217" s="1071"/>
      <c r="SS217" s="1071"/>
      <c r="ST217" s="1158"/>
      <c r="SU217" s="1070"/>
      <c r="SV217" s="1071"/>
      <c r="SW217" s="1071"/>
      <c r="SX217" s="1071"/>
      <c r="SY217" s="1071"/>
      <c r="SZ217" s="1071"/>
      <c r="TA217" s="1071"/>
      <c r="TB217" s="1071"/>
      <c r="TC217" s="1071"/>
      <c r="TD217" s="1158"/>
      <c r="TE217" s="1070"/>
      <c r="TF217" s="1071"/>
      <c r="TG217" s="1071"/>
      <c r="TH217" s="1071"/>
      <c r="TI217" s="1071"/>
      <c r="TJ217" s="1071"/>
      <c r="TK217" s="1071"/>
      <c r="TL217" s="1071"/>
      <c r="TM217" s="1071"/>
      <c r="TN217" s="1158"/>
      <c r="TO217" s="1070"/>
      <c r="TP217" s="1071"/>
      <c r="TQ217" s="1071"/>
      <c r="TR217" s="1071"/>
      <c r="TS217" s="1071"/>
      <c r="TT217" s="1071"/>
      <c r="TU217" s="1071"/>
      <c r="TV217" s="1071"/>
      <c r="TW217" s="1071"/>
      <c r="TX217" s="1158"/>
      <c r="TY217" s="1070"/>
      <c r="TZ217" s="1071"/>
      <c r="UA217" s="1071"/>
      <c r="UB217" s="1071"/>
      <c r="UC217" s="1071"/>
      <c r="UD217" s="1071"/>
      <c r="UE217" s="1071"/>
      <c r="UF217" s="1071"/>
      <c r="UG217" s="1071"/>
      <c r="UH217" s="1158"/>
      <c r="UI217" s="1070"/>
      <c r="UJ217" s="1071"/>
      <c r="UK217" s="1071"/>
      <c r="UL217" s="1071"/>
      <c r="UM217" s="1071"/>
      <c r="UN217" s="1071"/>
      <c r="UO217" s="1071"/>
      <c r="UP217" s="1071"/>
      <c r="UQ217" s="1071"/>
      <c r="UR217" s="1158"/>
      <c r="US217" s="1070"/>
      <c r="UT217" s="1071"/>
      <c r="UU217" s="1071"/>
      <c r="UV217" s="1071"/>
      <c r="UW217" s="1071"/>
      <c r="UX217" s="1071"/>
      <c r="UY217" s="1071"/>
      <c r="UZ217" s="1071"/>
      <c r="VA217" s="1071"/>
      <c r="VB217" s="1158"/>
      <c r="VC217" s="1070"/>
      <c r="VD217" s="1071"/>
      <c r="VE217" s="1071"/>
      <c r="VF217" s="1071"/>
      <c r="VG217" s="1071"/>
      <c r="VH217" s="1071"/>
      <c r="VI217" s="1071"/>
      <c r="VJ217" s="1071"/>
      <c r="VK217" s="1071"/>
      <c r="VL217" s="1158"/>
      <c r="VM217" s="1070"/>
      <c r="VN217" s="1071"/>
      <c r="VO217" s="1071"/>
      <c r="VP217" s="1071"/>
      <c r="VQ217" s="1071"/>
      <c r="VR217" s="1071"/>
      <c r="VS217" s="1071"/>
      <c r="VT217" s="1071"/>
      <c r="VU217" s="1071"/>
      <c r="VV217" s="1158"/>
      <c r="VW217" s="1070"/>
      <c r="VX217" s="1071"/>
      <c r="VY217" s="1071"/>
      <c r="VZ217" s="1071"/>
      <c r="WA217" s="1071"/>
      <c r="WB217" s="1071"/>
      <c r="WC217" s="1071"/>
      <c r="WD217" s="1071"/>
      <c r="WE217" s="1071"/>
      <c r="WF217" s="1158"/>
      <c r="WG217" s="1070"/>
      <c r="WH217" s="1071"/>
      <c r="WI217" s="1071"/>
      <c r="WJ217" s="1071"/>
      <c r="WK217" s="1071"/>
      <c r="WL217" s="1071"/>
      <c r="WM217" s="1071"/>
      <c r="WN217" s="1071"/>
      <c r="WO217" s="1071"/>
      <c r="WP217" s="1158"/>
      <c r="WQ217" s="1070"/>
      <c r="WR217" s="1071"/>
      <c r="WS217" s="1071"/>
      <c r="WT217" s="1071"/>
      <c r="WU217" s="1071"/>
      <c r="WV217" s="1071"/>
      <c r="WW217" s="1071"/>
      <c r="WX217" s="1071"/>
      <c r="WY217" s="1071"/>
      <c r="WZ217" s="1158"/>
      <c r="XA217" s="1070"/>
      <c r="XB217" s="1071"/>
      <c r="XC217" s="1071"/>
      <c r="XD217" s="1071"/>
      <c r="XE217" s="1071"/>
      <c r="XF217" s="1071"/>
      <c r="XG217" s="1071"/>
      <c r="XH217" s="1071"/>
      <c r="XI217" s="1071"/>
      <c r="XJ217" s="1158"/>
      <c r="XK217" s="1070"/>
      <c r="XL217" s="1071"/>
      <c r="XM217" s="1071"/>
      <c r="XN217" s="1071"/>
      <c r="XO217" s="1071"/>
      <c r="XP217" s="1071"/>
      <c r="XQ217" s="1071"/>
      <c r="XR217" s="1071"/>
      <c r="XS217" s="1071"/>
      <c r="XT217" s="1158"/>
      <c r="XU217" s="1070"/>
      <c r="XV217" s="1071"/>
      <c r="XW217" s="1071"/>
      <c r="XX217" s="1071"/>
      <c r="XY217" s="1071"/>
      <c r="XZ217" s="1071"/>
      <c r="YA217" s="1071"/>
      <c r="YB217" s="1071"/>
      <c r="YC217" s="1071"/>
      <c r="YD217" s="1158"/>
      <c r="YE217" s="1070"/>
      <c r="YF217" s="1071"/>
      <c r="YG217" s="1071"/>
      <c r="YH217" s="1071"/>
      <c r="YI217" s="1071"/>
      <c r="YJ217" s="1071"/>
      <c r="YK217" s="1071"/>
      <c r="YL217" s="1071"/>
      <c r="YM217" s="1071"/>
      <c r="YN217" s="1158"/>
      <c r="YO217" s="1070"/>
      <c r="YP217" s="1071"/>
      <c r="YQ217" s="1071"/>
      <c r="YR217" s="1071"/>
      <c r="YS217" s="1071"/>
      <c r="YT217" s="1071"/>
      <c r="YU217" s="1071"/>
      <c r="YV217" s="1071"/>
      <c r="YW217" s="1071"/>
      <c r="YX217" s="1158"/>
      <c r="YY217" s="1070"/>
      <c r="YZ217" s="1071"/>
      <c r="ZA217" s="1071"/>
      <c r="ZB217" s="1071"/>
      <c r="ZC217" s="1071"/>
      <c r="ZD217" s="1071"/>
      <c r="ZE217" s="1071"/>
      <c r="ZF217" s="1071"/>
      <c r="ZG217" s="1071"/>
      <c r="ZH217" s="1158"/>
      <c r="ZI217" s="1070"/>
      <c r="ZJ217" s="1071"/>
      <c r="ZK217" s="1071"/>
      <c r="ZL217" s="1071"/>
      <c r="ZM217" s="1071"/>
      <c r="ZN217" s="1071"/>
      <c r="ZO217" s="1071"/>
      <c r="ZP217" s="1071"/>
      <c r="ZQ217" s="1071"/>
      <c r="ZR217" s="1158"/>
      <c r="ZS217" s="1070"/>
      <c r="ZT217" s="1071"/>
      <c r="ZU217" s="1071"/>
      <c r="ZV217" s="1071"/>
      <c r="ZW217" s="1071"/>
      <c r="ZX217" s="1071"/>
      <c r="ZY217" s="1071"/>
      <c r="ZZ217" s="1071"/>
      <c r="AAA217" s="1071"/>
      <c r="AAB217" s="1158"/>
      <c r="AAC217" s="1070"/>
      <c r="AAD217" s="1071"/>
      <c r="AAE217" s="1071"/>
      <c r="AAF217" s="1071"/>
      <c r="AAG217" s="1071"/>
      <c r="AAH217" s="1071"/>
      <c r="AAI217" s="1071"/>
      <c r="AAJ217" s="1071"/>
      <c r="AAK217" s="1071"/>
      <c r="AAL217" s="1158"/>
      <c r="AAM217" s="1070"/>
      <c r="AAN217" s="1071"/>
      <c r="AAO217" s="1071"/>
      <c r="AAP217" s="1071"/>
      <c r="AAQ217" s="1071"/>
      <c r="AAR217" s="1071"/>
      <c r="AAS217" s="1071"/>
      <c r="AAT217" s="1071"/>
      <c r="AAU217" s="1071"/>
      <c r="AAV217" s="1158"/>
      <c r="AAW217" s="1070"/>
      <c r="AAX217" s="1071"/>
      <c r="AAY217" s="1071"/>
      <c r="AAZ217" s="1071"/>
      <c r="ABA217" s="1071"/>
      <c r="ABB217" s="1071"/>
      <c r="ABC217" s="1071"/>
      <c r="ABD217" s="1071"/>
      <c r="ABE217" s="1071"/>
      <c r="ABF217" s="1158"/>
      <c r="ABG217" s="1070"/>
      <c r="ABH217" s="1071"/>
      <c r="ABI217" s="1071"/>
      <c r="ABJ217" s="1071"/>
      <c r="ABK217" s="1071"/>
      <c r="ABL217" s="1071"/>
      <c r="ABM217" s="1071"/>
      <c r="ABN217" s="1071"/>
      <c r="ABO217" s="1071"/>
      <c r="ABP217" s="1158"/>
      <c r="ABQ217" s="1070"/>
      <c r="ABR217" s="1071"/>
      <c r="ABS217" s="1071"/>
      <c r="ABT217" s="1071"/>
      <c r="ABU217" s="1071"/>
      <c r="ABV217" s="1071"/>
      <c r="ABW217" s="1071"/>
      <c r="ABX217" s="1071"/>
      <c r="ABY217" s="1071"/>
      <c r="ABZ217" s="1158"/>
      <c r="ACA217" s="1070"/>
      <c r="ACB217" s="1071"/>
      <c r="ACC217" s="1071"/>
      <c r="ACD217" s="1071"/>
      <c r="ACE217" s="1071"/>
      <c r="ACF217" s="1071"/>
      <c r="ACG217" s="1071"/>
      <c r="ACH217" s="1071"/>
      <c r="ACI217" s="1071"/>
      <c r="ACJ217" s="1158"/>
      <c r="ACK217" s="1070"/>
      <c r="ACL217" s="1071"/>
      <c r="ACM217" s="1071"/>
      <c r="ACN217" s="1071"/>
      <c r="ACO217" s="1071"/>
      <c r="ACP217" s="1071"/>
      <c r="ACQ217" s="1071"/>
      <c r="ACR217" s="1071"/>
      <c r="ACS217" s="1071"/>
      <c r="ACT217" s="1158"/>
      <c r="ACU217" s="1070"/>
      <c r="ACV217" s="1071"/>
      <c r="ACW217" s="1071"/>
      <c r="ACX217" s="1071"/>
      <c r="ACY217" s="1071"/>
      <c r="ACZ217" s="1071"/>
      <c r="ADA217" s="1071"/>
      <c r="ADB217" s="1071"/>
      <c r="ADC217" s="1071"/>
      <c r="ADD217" s="1158"/>
      <c r="ADE217" s="1070"/>
      <c r="ADF217" s="1071"/>
      <c r="ADG217" s="1071"/>
      <c r="ADH217" s="1071"/>
      <c r="ADI217" s="1071"/>
      <c r="ADJ217" s="1071"/>
      <c r="ADK217" s="1071"/>
      <c r="ADL217" s="1071"/>
      <c r="ADM217" s="1071"/>
      <c r="ADN217" s="1158"/>
      <c r="ADO217" s="1070"/>
      <c r="ADP217" s="1071"/>
      <c r="ADQ217" s="1071"/>
      <c r="ADR217" s="1071"/>
      <c r="ADS217" s="1071"/>
      <c r="ADT217" s="1071"/>
      <c r="ADU217" s="1071"/>
      <c r="ADV217" s="1071"/>
      <c r="ADW217" s="1071"/>
      <c r="ADX217" s="1158"/>
      <c r="ADY217" s="1070"/>
      <c r="ADZ217" s="1071"/>
      <c r="AEA217" s="1071"/>
      <c r="AEB217" s="1071"/>
      <c r="AEC217" s="1071"/>
      <c r="AED217" s="1071"/>
      <c r="AEE217" s="1071"/>
      <c r="AEF217" s="1071"/>
      <c r="AEG217" s="1071"/>
      <c r="AEH217" s="1158"/>
      <c r="AEI217" s="1070"/>
      <c r="AEJ217" s="1071"/>
      <c r="AEK217" s="1071"/>
      <c r="AEL217" s="1071"/>
      <c r="AEM217" s="1071"/>
      <c r="AEN217" s="1071"/>
      <c r="AEO217" s="1071"/>
      <c r="AEP217" s="1071"/>
      <c r="AEQ217" s="1071"/>
      <c r="AER217" s="1158"/>
      <c r="AES217" s="1070"/>
      <c r="AET217" s="1071"/>
      <c r="AEU217" s="1071"/>
      <c r="AEV217" s="1071"/>
      <c r="AEW217" s="1071"/>
      <c r="AEX217" s="1071"/>
      <c r="AEY217" s="1071"/>
      <c r="AEZ217" s="1071"/>
      <c r="AFA217" s="1071"/>
      <c r="AFB217" s="1158"/>
      <c r="AFC217" s="1070"/>
      <c r="AFD217" s="1071"/>
      <c r="AFE217" s="1071"/>
      <c r="AFF217" s="1071"/>
      <c r="AFG217" s="1071"/>
      <c r="AFH217" s="1071"/>
      <c r="AFI217" s="1071"/>
      <c r="AFJ217" s="1071"/>
      <c r="AFK217" s="1071"/>
      <c r="AFL217" s="1158"/>
      <c r="AFM217" s="1070"/>
      <c r="AFN217" s="1071"/>
      <c r="AFO217" s="1071"/>
      <c r="AFP217" s="1071"/>
      <c r="AFQ217" s="1071"/>
      <c r="AFR217" s="1071"/>
      <c r="AFS217" s="1071"/>
      <c r="AFT217" s="1071"/>
      <c r="AFU217" s="1071"/>
      <c r="AFV217" s="1158"/>
      <c r="AFW217" s="1070"/>
      <c r="AFX217" s="1071"/>
      <c r="AFY217" s="1071"/>
      <c r="AFZ217" s="1071"/>
      <c r="AGA217" s="1071"/>
      <c r="AGB217" s="1071"/>
      <c r="AGC217" s="1071"/>
      <c r="AGD217" s="1071"/>
      <c r="AGE217" s="1071"/>
      <c r="AGF217" s="1158"/>
      <c r="AGG217" s="1070"/>
      <c r="AGH217" s="1071"/>
      <c r="AGI217" s="1071"/>
      <c r="AGJ217" s="1071"/>
      <c r="AGK217" s="1071"/>
      <c r="AGL217" s="1071"/>
      <c r="AGM217" s="1071"/>
      <c r="AGN217" s="1071"/>
      <c r="AGO217" s="1071"/>
      <c r="AGP217" s="1158"/>
      <c r="AGQ217" s="1070"/>
      <c r="AGR217" s="1071"/>
      <c r="AGS217" s="1071"/>
      <c r="AGT217" s="1071"/>
      <c r="AGU217" s="1071"/>
      <c r="AGV217" s="1071"/>
      <c r="AGW217" s="1071"/>
      <c r="AGX217" s="1071"/>
      <c r="AGY217" s="1071"/>
      <c r="AGZ217" s="1158"/>
      <c r="AHA217" s="1070"/>
      <c r="AHB217" s="1071"/>
      <c r="AHC217" s="1071"/>
      <c r="AHD217" s="1071"/>
      <c r="AHE217" s="1071"/>
      <c r="AHF217" s="1071"/>
      <c r="AHG217" s="1071"/>
      <c r="AHH217" s="1071"/>
      <c r="AHI217" s="1071"/>
      <c r="AHJ217" s="1158"/>
      <c r="AHK217" s="1070"/>
      <c r="AHL217" s="1071"/>
      <c r="AHM217" s="1071"/>
      <c r="AHN217" s="1071"/>
      <c r="AHO217" s="1071"/>
      <c r="AHP217" s="1071"/>
      <c r="AHQ217" s="1071"/>
      <c r="AHR217" s="1071"/>
      <c r="AHS217" s="1071"/>
      <c r="AHT217" s="1158"/>
      <c r="AHU217" s="1070"/>
      <c r="AHV217" s="1071"/>
      <c r="AHW217" s="1071"/>
      <c r="AHX217" s="1071"/>
      <c r="AHY217" s="1071"/>
      <c r="AHZ217" s="1071"/>
      <c r="AIA217" s="1071"/>
      <c r="AIB217" s="1071"/>
      <c r="AIC217" s="1071"/>
      <c r="AID217" s="1158"/>
      <c r="AIE217" s="1070"/>
      <c r="AIF217" s="1071"/>
      <c r="AIG217" s="1071"/>
      <c r="AIH217" s="1071"/>
      <c r="AII217" s="1071"/>
      <c r="AIJ217" s="1071"/>
      <c r="AIK217" s="1071"/>
      <c r="AIL217" s="1071"/>
      <c r="AIM217" s="1071"/>
      <c r="AIN217" s="1158"/>
      <c r="AIO217" s="1070"/>
      <c r="AIP217" s="1071"/>
      <c r="AIQ217" s="1071"/>
      <c r="AIR217" s="1071"/>
      <c r="AIS217" s="1071"/>
      <c r="AIT217" s="1071"/>
      <c r="AIU217" s="1071"/>
      <c r="AIV217" s="1071"/>
      <c r="AIW217" s="1071"/>
      <c r="AIX217" s="1158"/>
      <c r="AIY217" s="1070"/>
      <c r="AIZ217" s="1071"/>
      <c r="AJA217" s="1071"/>
      <c r="AJB217" s="1071"/>
      <c r="AJC217" s="1071"/>
      <c r="AJD217" s="1071"/>
      <c r="AJE217" s="1071"/>
      <c r="AJF217" s="1071"/>
      <c r="AJG217" s="1071"/>
      <c r="AJH217" s="1158"/>
      <c r="AJI217" s="1070"/>
      <c r="AJJ217" s="1071"/>
      <c r="AJK217" s="1071"/>
      <c r="AJL217" s="1071"/>
      <c r="AJM217" s="1071"/>
      <c r="AJN217" s="1071"/>
      <c r="AJO217" s="1071"/>
      <c r="AJP217" s="1071"/>
      <c r="AJQ217" s="1071"/>
      <c r="AJR217" s="1158"/>
      <c r="AJS217" s="1070"/>
      <c r="AJT217" s="1071"/>
      <c r="AJU217" s="1071"/>
      <c r="AJV217" s="1071"/>
      <c r="AJW217" s="1071"/>
      <c r="AJX217" s="1071"/>
      <c r="AJY217" s="1071"/>
      <c r="AJZ217" s="1071"/>
      <c r="AKA217" s="1071"/>
      <c r="AKB217" s="1158"/>
      <c r="AKC217" s="1070"/>
      <c r="AKD217" s="1071"/>
      <c r="AKE217" s="1071"/>
      <c r="AKF217" s="1071"/>
      <c r="AKG217" s="1071"/>
      <c r="AKH217" s="1071"/>
      <c r="AKI217" s="1071"/>
      <c r="AKJ217" s="1071"/>
      <c r="AKK217" s="1071"/>
      <c r="AKL217" s="1158"/>
      <c r="AKM217" s="1070"/>
      <c r="AKN217" s="1071"/>
      <c r="AKO217" s="1071"/>
      <c r="AKP217" s="1071"/>
      <c r="AKQ217" s="1071"/>
      <c r="AKR217" s="1071"/>
      <c r="AKS217" s="1071"/>
      <c r="AKT217" s="1071"/>
      <c r="AKU217" s="1071"/>
      <c r="AKV217" s="1158"/>
      <c r="AKW217" s="1070"/>
      <c r="AKX217" s="1071"/>
      <c r="AKY217" s="1071"/>
      <c r="AKZ217" s="1071"/>
      <c r="ALA217" s="1071"/>
      <c r="ALB217" s="1071"/>
      <c r="ALC217" s="1071"/>
      <c r="ALD217" s="1071"/>
      <c r="ALE217" s="1071"/>
      <c r="ALF217" s="1158"/>
      <c r="ALG217" s="1070"/>
      <c r="ALH217" s="1071"/>
      <c r="ALI217" s="1071"/>
      <c r="ALJ217" s="1071"/>
      <c r="ALK217" s="1071"/>
      <c r="ALL217" s="1071"/>
      <c r="ALM217" s="1071"/>
      <c r="ALN217" s="1071"/>
      <c r="ALO217" s="1071"/>
      <c r="ALP217" s="1158"/>
      <c r="ALQ217" s="1070"/>
      <c r="ALR217" s="1071"/>
      <c r="ALS217" s="1071"/>
      <c r="ALT217" s="1071"/>
      <c r="ALU217" s="1071"/>
      <c r="ALV217" s="1071"/>
      <c r="ALW217" s="1071"/>
      <c r="ALX217" s="1071"/>
      <c r="ALY217" s="1071"/>
      <c r="ALZ217" s="1158"/>
      <c r="AMA217" s="1070"/>
      <c r="AMB217" s="1071"/>
      <c r="AMC217" s="1071"/>
      <c r="AMD217" s="1071"/>
      <c r="AME217" s="1071"/>
      <c r="AMF217" s="1071"/>
      <c r="AMG217" s="1071"/>
      <c r="AMH217" s="1071"/>
      <c r="AMI217" s="1071"/>
      <c r="AMJ217" s="1158"/>
      <c r="AMK217" s="1070"/>
      <c r="AML217" s="1071"/>
      <c r="AMM217" s="1071"/>
      <c r="AMN217" s="1071"/>
      <c r="AMO217" s="1071"/>
      <c r="AMP217" s="1071"/>
      <c r="AMQ217" s="1071"/>
      <c r="AMR217" s="1071"/>
      <c r="AMS217" s="1071"/>
      <c r="AMT217" s="1158"/>
      <c r="AMU217" s="1070"/>
      <c r="AMV217" s="1071"/>
      <c r="AMW217" s="1071"/>
      <c r="AMX217" s="1071"/>
      <c r="AMY217" s="1071"/>
      <c r="AMZ217" s="1071"/>
      <c r="ANA217" s="1071"/>
      <c r="ANB217" s="1071"/>
      <c r="ANC217" s="1071"/>
      <c r="AND217" s="1158"/>
      <c r="ANE217" s="1070"/>
      <c r="ANF217" s="1071"/>
      <c r="ANG217" s="1071"/>
      <c r="ANH217" s="1071"/>
      <c r="ANI217" s="1071"/>
      <c r="ANJ217" s="1071"/>
      <c r="ANK217" s="1071"/>
      <c r="ANL217" s="1071"/>
      <c r="ANM217" s="1071"/>
      <c r="ANN217" s="1158"/>
      <c r="ANO217" s="1070"/>
      <c r="ANP217" s="1071"/>
      <c r="ANQ217" s="1071"/>
      <c r="ANR217" s="1071"/>
      <c r="ANS217" s="1071"/>
      <c r="ANT217" s="1071"/>
      <c r="ANU217" s="1071"/>
      <c r="ANV217" s="1071"/>
      <c r="ANW217" s="1071"/>
      <c r="ANX217" s="1158"/>
      <c r="ANY217" s="1070"/>
      <c r="ANZ217" s="1071"/>
      <c r="AOA217" s="1071"/>
      <c r="AOB217" s="1071"/>
      <c r="AOC217" s="1071"/>
      <c r="AOD217" s="1071"/>
      <c r="AOE217" s="1071"/>
      <c r="AOF217" s="1071"/>
      <c r="AOG217" s="1071"/>
      <c r="AOH217" s="1158"/>
      <c r="AOI217" s="1070"/>
      <c r="AOJ217" s="1071"/>
      <c r="AOK217" s="1071"/>
      <c r="AOL217" s="1071"/>
      <c r="AOM217" s="1071"/>
      <c r="AON217" s="1071"/>
      <c r="AOO217" s="1071"/>
      <c r="AOP217" s="1071"/>
      <c r="AOQ217" s="1071"/>
      <c r="AOR217" s="1158"/>
      <c r="AOS217" s="1070"/>
      <c r="AOT217" s="1071"/>
      <c r="AOU217" s="1071"/>
      <c r="AOV217" s="1071"/>
      <c r="AOW217" s="1071"/>
      <c r="AOX217" s="1071"/>
      <c r="AOY217" s="1071"/>
      <c r="AOZ217" s="1071"/>
      <c r="APA217" s="1071"/>
      <c r="APB217" s="1158"/>
      <c r="APC217" s="1070"/>
      <c r="APD217" s="1071"/>
      <c r="APE217" s="1071"/>
      <c r="APF217" s="1071"/>
      <c r="APG217" s="1071"/>
      <c r="APH217" s="1071"/>
      <c r="API217" s="1071"/>
      <c r="APJ217" s="1071"/>
      <c r="APK217" s="1071"/>
      <c r="APL217" s="1158"/>
      <c r="APM217" s="1070"/>
      <c r="APN217" s="1071"/>
      <c r="APO217" s="1071"/>
      <c r="APP217" s="1071"/>
      <c r="APQ217" s="1071"/>
      <c r="APR217" s="1071"/>
      <c r="APS217" s="1071"/>
      <c r="APT217" s="1071"/>
      <c r="APU217" s="1071"/>
      <c r="APV217" s="1158"/>
      <c r="APW217" s="1070"/>
      <c r="APX217" s="1071"/>
      <c r="APY217" s="1071"/>
      <c r="APZ217" s="1071"/>
      <c r="AQA217" s="1071"/>
      <c r="AQB217" s="1071"/>
      <c r="AQC217" s="1071"/>
      <c r="AQD217" s="1071"/>
      <c r="AQE217" s="1071"/>
      <c r="AQF217" s="1158"/>
      <c r="AQG217" s="1070"/>
      <c r="AQH217" s="1071"/>
      <c r="AQI217" s="1071"/>
      <c r="AQJ217" s="1071"/>
      <c r="AQK217" s="1071"/>
      <c r="AQL217" s="1071"/>
      <c r="AQM217" s="1071"/>
      <c r="AQN217" s="1071"/>
      <c r="AQO217" s="1071"/>
      <c r="AQP217" s="1158"/>
      <c r="AQQ217" s="1070"/>
      <c r="AQR217" s="1071"/>
      <c r="AQS217" s="1071"/>
      <c r="AQT217" s="1071"/>
      <c r="AQU217" s="1071"/>
      <c r="AQV217" s="1071"/>
      <c r="AQW217" s="1071"/>
      <c r="AQX217" s="1071"/>
      <c r="AQY217" s="1071"/>
      <c r="AQZ217" s="1158"/>
      <c r="ARA217" s="1070"/>
      <c r="ARB217" s="1071"/>
      <c r="ARC217" s="1071"/>
      <c r="ARD217" s="1071"/>
      <c r="ARE217" s="1071"/>
      <c r="ARF217" s="1071"/>
      <c r="ARG217" s="1071"/>
      <c r="ARH217" s="1071"/>
      <c r="ARI217" s="1071"/>
      <c r="ARJ217" s="1158"/>
      <c r="ARK217" s="1070"/>
      <c r="ARL217" s="1071"/>
      <c r="ARM217" s="1071"/>
      <c r="ARN217" s="1071"/>
      <c r="ARO217" s="1071"/>
      <c r="ARP217" s="1071"/>
      <c r="ARQ217" s="1071"/>
      <c r="ARR217" s="1071"/>
      <c r="ARS217" s="1071"/>
      <c r="ART217" s="1158"/>
      <c r="ARU217" s="1070"/>
      <c r="ARV217" s="1071"/>
      <c r="ARW217" s="1071"/>
      <c r="ARX217" s="1071"/>
      <c r="ARY217" s="1071"/>
      <c r="ARZ217" s="1071"/>
      <c r="ASA217" s="1071"/>
      <c r="ASB217" s="1071"/>
      <c r="ASC217" s="1071"/>
      <c r="ASD217" s="1158"/>
      <c r="ASE217" s="1070"/>
      <c r="ASF217" s="1071"/>
      <c r="ASG217" s="1071"/>
      <c r="ASH217" s="1071"/>
      <c r="ASI217" s="1071"/>
      <c r="ASJ217" s="1071"/>
      <c r="ASK217" s="1071"/>
      <c r="ASL217" s="1071"/>
      <c r="ASM217" s="1071"/>
      <c r="ASN217" s="1158"/>
      <c r="ASO217" s="1070"/>
      <c r="ASP217" s="1071"/>
      <c r="ASQ217" s="1071"/>
      <c r="ASR217" s="1071"/>
      <c r="ASS217" s="1071"/>
      <c r="AST217" s="1071"/>
      <c r="ASU217" s="1071"/>
      <c r="ASV217" s="1071"/>
      <c r="ASW217" s="1071"/>
      <c r="ASX217" s="1158"/>
      <c r="ASY217" s="1070"/>
      <c r="ASZ217" s="1071"/>
      <c r="ATA217" s="1071"/>
      <c r="ATB217" s="1071"/>
      <c r="ATC217" s="1071"/>
      <c r="ATD217" s="1071"/>
      <c r="ATE217" s="1071"/>
      <c r="ATF217" s="1071"/>
      <c r="ATG217" s="1071"/>
      <c r="ATH217" s="1158"/>
      <c r="ATI217" s="1070"/>
      <c r="ATJ217" s="1071"/>
      <c r="ATK217" s="1071"/>
      <c r="ATL217" s="1071"/>
      <c r="ATM217" s="1071"/>
      <c r="ATN217" s="1071"/>
      <c r="ATO217" s="1071"/>
      <c r="ATP217" s="1071"/>
      <c r="ATQ217" s="1071"/>
      <c r="ATR217" s="1158"/>
      <c r="ATS217" s="1070"/>
      <c r="ATT217" s="1071"/>
      <c r="ATU217" s="1071"/>
      <c r="ATV217" s="1071"/>
      <c r="ATW217" s="1071"/>
      <c r="ATX217" s="1071"/>
      <c r="ATY217" s="1071"/>
      <c r="ATZ217" s="1071"/>
      <c r="AUA217" s="1071"/>
      <c r="AUB217" s="1158"/>
      <c r="AUC217" s="1070"/>
      <c r="AUD217" s="1071"/>
      <c r="AUE217" s="1071"/>
      <c r="AUF217" s="1071"/>
      <c r="AUG217" s="1071"/>
      <c r="AUH217" s="1071"/>
      <c r="AUI217" s="1071"/>
      <c r="AUJ217" s="1071"/>
      <c r="AUK217" s="1071"/>
      <c r="AUL217" s="1158"/>
      <c r="AUM217" s="1070"/>
      <c r="AUN217" s="1071"/>
      <c r="AUO217" s="1071"/>
      <c r="AUP217" s="1071"/>
      <c r="AUQ217" s="1071"/>
      <c r="AUR217" s="1071"/>
      <c r="AUS217" s="1071"/>
      <c r="AUT217" s="1071"/>
      <c r="AUU217" s="1071"/>
      <c r="AUV217" s="1158"/>
      <c r="AUW217" s="1070"/>
      <c r="AUX217" s="1071"/>
      <c r="AUY217" s="1071"/>
      <c r="AUZ217" s="1071"/>
      <c r="AVA217" s="1071"/>
      <c r="AVB217" s="1071"/>
      <c r="AVC217" s="1071"/>
      <c r="AVD217" s="1071"/>
      <c r="AVE217" s="1071"/>
      <c r="AVF217" s="1158"/>
      <c r="AVG217" s="1070"/>
      <c r="AVH217" s="1071"/>
      <c r="AVI217" s="1071"/>
      <c r="AVJ217" s="1071"/>
      <c r="AVK217" s="1071"/>
      <c r="AVL217" s="1071"/>
      <c r="AVM217" s="1071"/>
      <c r="AVN217" s="1071"/>
      <c r="AVO217" s="1071"/>
      <c r="AVP217" s="1158"/>
      <c r="AVQ217" s="1070"/>
      <c r="AVR217" s="1071"/>
      <c r="AVS217" s="1071"/>
      <c r="AVT217" s="1071"/>
      <c r="AVU217" s="1071"/>
      <c r="AVV217" s="1071"/>
      <c r="AVW217" s="1071"/>
      <c r="AVX217" s="1071"/>
      <c r="AVY217" s="1071"/>
      <c r="AVZ217" s="1158"/>
      <c r="AWA217" s="1070"/>
      <c r="AWB217" s="1071"/>
      <c r="AWC217" s="1071"/>
      <c r="AWD217" s="1071"/>
      <c r="AWE217" s="1071"/>
      <c r="AWF217" s="1071"/>
      <c r="AWG217" s="1071"/>
      <c r="AWH217" s="1071"/>
      <c r="AWI217" s="1071"/>
      <c r="AWJ217" s="1158"/>
      <c r="AWK217" s="1070"/>
      <c r="AWL217" s="1071"/>
      <c r="AWM217" s="1071"/>
      <c r="AWN217" s="1071"/>
      <c r="AWO217" s="1071"/>
      <c r="AWP217" s="1071"/>
      <c r="AWQ217" s="1071"/>
      <c r="AWR217" s="1071"/>
      <c r="AWS217" s="1071"/>
      <c r="AWT217" s="1158"/>
      <c r="AWU217" s="1070"/>
      <c r="AWV217" s="1071"/>
      <c r="AWW217" s="1071"/>
      <c r="AWX217" s="1071"/>
      <c r="AWY217" s="1071"/>
      <c r="AWZ217" s="1071"/>
      <c r="AXA217" s="1071"/>
      <c r="AXB217" s="1071"/>
      <c r="AXC217" s="1071"/>
      <c r="AXD217" s="1158"/>
      <c r="AXE217" s="1070"/>
      <c r="AXF217" s="1071"/>
      <c r="AXG217" s="1071"/>
      <c r="AXH217" s="1071"/>
      <c r="AXI217" s="1071"/>
      <c r="AXJ217" s="1071"/>
      <c r="AXK217" s="1071"/>
      <c r="AXL217" s="1071"/>
      <c r="AXM217" s="1071"/>
      <c r="AXN217" s="1158"/>
      <c r="AXO217" s="1070"/>
      <c r="AXP217" s="1071"/>
      <c r="AXQ217" s="1071"/>
      <c r="AXR217" s="1071"/>
      <c r="AXS217" s="1071"/>
      <c r="AXT217" s="1071"/>
      <c r="AXU217" s="1071"/>
      <c r="AXV217" s="1071"/>
      <c r="AXW217" s="1071"/>
      <c r="AXX217" s="1158"/>
      <c r="AXY217" s="1070"/>
      <c r="AXZ217" s="1071"/>
      <c r="AYA217" s="1071"/>
      <c r="AYB217" s="1071"/>
      <c r="AYC217" s="1071"/>
      <c r="AYD217" s="1071"/>
      <c r="AYE217" s="1071"/>
      <c r="AYF217" s="1071"/>
      <c r="AYG217" s="1071"/>
      <c r="AYH217" s="1158"/>
      <c r="AYI217" s="1070"/>
      <c r="AYJ217" s="1071"/>
      <c r="AYK217" s="1071"/>
      <c r="AYL217" s="1071"/>
      <c r="AYM217" s="1071"/>
      <c r="AYN217" s="1071"/>
      <c r="AYO217" s="1071"/>
      <c r="AYP217" s="1071"/>
      <c r="AYQ217" s="1071"/>
      <c r="AYR217" s="1158"/>
      <c r="AYS217" s="1070"/>
      <c r="AYT217" s="1071"/>
      <c r="AYU217" s="1071"/>
      <c r="AYV217" s="1071"/>
      <c r="AYW217" s="1071"/>
      <c r="AYX217" s="1071"/>
      <c r="AYY217" s="1071"/>
      <c r="AYZ217" s="1071"/>
      <c r="AZA217" s="1071"/>
      <c r="AZB217" s="1158"/>
      <c r="AZC217" s="1070"/>
      <c r="AZD217" s="1071"/>
      <c r="AZE217" s="1071"/>
      <c r="AZF217" s="1071"/>
      <c r="AZG217" s="1071"/>
      <c r="AZH217" s="1071"/>
      <c r="AZI217" s="1071"/>
      <c r="AZJ217" s="1071"/>
      <c r="AZK217" s="1071"/>
      <c r="AZL217" s="1158"/>
      <c r="AZM217" s="1070"/>
      <c r="AZN217" s="1071"/>
      <c r="AZO217" s="1071"/>
      <c r="AZP217" s="1071"/>
      <c r="AZQ217" s="1071"/>
      <c r="AZR217" s="1071"/>
      <c r="AZS217" s="1071"/>
      <c r="AZT217" s="1071"/>
      <c r="AZU217" s="1071"/>
      <c r="AZV217" s="1158"/>
      <c r="AZW217" s="1070"/>
      <c r="AZX217" s="1071"/>
      <c r="AZY217" s="1071"/>
      <c r="AZZ217" s="1071"/>
      <c r="BAA217" s="1071"/>
      <c r="BAB217" s="1071"/>
      <c r="BAC217" s="1071"/>
      <c r="BAD217" s="1071"/>
      <c r="BAE217" s="1071"/>
      <c r="BAF217" s="1158"/>
      <c r="BAG217" s="1070"/>
      <c r="BAH217" s="1071"/>
      <c r="BAI217" s="1071"/>
      <c r="BAJ217" s="1071"/>
      <c r="BAK217" s="1071"/>
      <c r="BAL217" s="1071"/>
      <c r="BAM217" s="1071"/>
      <c r="BAN217" s="1071"/>
      <c r="BAO217" s="1071"/>
      <c r="BAP217" s="1158"/>
      <c r="BAQ217" s="1070"/>
      <c r="BAR217" s="1071"/>
      <c r="BAS217" s="1071"/>
      <c r="BAT217" s="1071"/>
      <c r="BAU217" s="1071"/>
      <c r="BAV217" s="1071"/>
      <c r="BAW217" s="1071"/>
      <c r="BAX217" s="1071"/>
      <c r="BAY217" s="1071"/>
      <c r="BAZ217" s="1158"/>
      <c r="BBA217" s="1070"/>
      <c r="BBB217" s="1071"/>
      <c r="BBC217" s="1071"/>
      <c r="BBD217" s="1071"/>
      <c r="BBE217" s="1071"/>
      <c r="BBF217" s="1071"/>
      <c r="BBG217" s="1071"/>
      <c r="BBH217" s="1071"/>
      <c r="BBI217" s="1071"/>
      <c r="BBJ217" s="1158"/>
      <c r="BBK217" s="1070"/>
      <c r="BBL217" s="1071"/>
      <c r="BBM217" s="1071"/>
      <c r="BBN217" s="1071"/>
      <c r="BBO217" s="1071"/>
      <c r="BBP217" s="1071"/>
      <c r="BBQ217" s="1071"/>
      <c r="BBR217" s="1071"/>
      <c r="BBS217" s="1071"/>
      <c r="BBT217" s="1158"/>
      <c r="BBU217" s="1070"/>
      <c r="BBV217" s="1071"/>
      <c r="BBW217" s="1071"/>
      <c r="BBX217" s="1071"/>
      <c r="BBY217" s="1071"/>
      <c r="BBZ217" s="1071"/>
      <c r="BCA217" s="1071"/>
      <c r="BCB217" s="1071"/>
      <c r="BCC217" s="1071"/>
      <c r="BCD217" s="1158"/>
      <c r="BCE217" s="1070"/>
      <c r="BCF217" s="1071"/>
      <c r="BCG217" s="1071"/>
      <c r="BCH217" s="1071"/>
      <c r="BCI217" s="1071"/>
      <c r="BCJ217" s="1071"/>
      <c r="BCK217" s="1071"/>
      <c r="BCL217" s="1071"/>
      <c r="BCM217" s="1071"/>
      <c r="BCN217" s="1158"/>
      <c r="BCO217" s="1070"/>
      <c r="BCP217" s="1071"/>
      <c r="BCQ217" s="1071"/>
      <c r="BCR217" s="1071"/>
      <c r="BCS217" s="1071"/>
      <c r="BCT217" s="1071"/>
      <c r="BCU217" s="1071"/>
      <c r="BCV217" s="1071"/>
      <c r="BCW217" s="1071"/>
      <c r="BCX217" s="1158"/>
      <c r="BCY217" s="1070"/>
      <c r="BCZ217" s="1071"/>
      <c r="BDA217" s="1071"/>
      <c r="BDB217" s="1071"/>
      <c r="BDC217" s="1071"/>
      <c r="BDD217" s="1071"/>
      <c r="BDE217" s="1071"/>
      <c r="BDF217" s="1071"/>
      <c r="BDG217" s="1071"/>
      <c r="BDH217" s="1158"/>
      <c r="BDI217" s="1070"/>
      <c r="BDJ217" s="1071"/>
      <c r="BDK217" s="1071"/>
      <c r="BDL217" s="1071"/>
      <c r="BDM217" s="1071"/>
      <c r="BDN217" s="1071"/>
      <c r="BDO217" s="1071"/>
      <c r="BDP217" s="1071"/>
      <c r="BDQ217" s="1071"/>
      <c r="BDR217" s="1158"/>
      <c r="BDS217" s="1070"/>
      <c r="BDT217" s="1071"/>
      <c r="BDU217" s="1071"/>
      <c r="BDV217" s="1071"/>
      <c r="BDW217" s="1071"/>
      <c r="BDX217" s="1071"/>
      <c r="BDY217" s="1071"/>
      <c r="BDZ217" s="1071"/>
      <c r="BEA217" s="1071"/>
      <c r="BEB217" s="1158"/>
      <c r="BEC217" s="1070"/>
      <c r="BED217" s="1071"/>
      <c r="BEE217" s="1071"/>
      <c r="BEF217" s="1071"/>
      <c r="BEG217" s="1071"/>
      <c r="BEH217" s="1071"/>
      <c r="BEI217" s="1071"/>
      <c r="BEJ217" s="1071"/>
      <c r="BEK217" s="1071"/>
      <c r="BEL217" s="1158"/>
      <c r="BEM217" s="1070"/>
      <c r="BEN217" s="1071"/>
      <c r="BEO217" s="1071"/>
      <c r="BEP217" s="1071"/>
      <c r="BEQ217" s="1071"/>
      <c r="BER217" s="1071"/>
      <c r="BES217" s="1071"/>
      <c r="BET217" s="1071"/>
      <c r="BEU217" s="1071"/>
      <c r="BEV217" s="1158"/>
      <c r="BEW217" s="1070"/>
      <c r="BEX217" s="1071"/>
      <c r="BEY217" s="1071"/>
      <c r="BEZ217" s="1071"/>
      <c r="BFA217" s="1071"/>
      <c r="BFB217" s="1071"/>
      <c r="BFC217" s="1071"/>
      <c r="BFD217" s="1071"/>
      <c r="BFE217" s="1071"/>
      <c r="BFF217" s="1158"/>
      <c r="BFG217" s="1070"/>
      <c r="BFH217" s="1071"/>
      <c r="BFI217" s="1071"/>
      <c r="BFJ217" s="1071"/>
      <c r="BFK217" s="1071"/>
      <c r="BFL217" s="1071"/>
      <c r="BFM217" s="1071"/>
      <c r="BFN217" s="1071"/>
      <c r="BFO217" s="1071"/>
      <c r="BFP217" s="1158"/>
      <c r="BFQ217" s="1070"/>
      <c r="BFR217" s="1071"/>
      <c r="BFS217" s="1071"/>
      <c r="BFT217" s="1071"/>
      <c r="BFU217" s="1071"/>
      <c r="BFV217" s="1071"/>
      <c r="BFW217" s="1071"/>
      <c r="BFX217" s="1071"/>
      <c r="BFY217" s="1071"/>
      <c r="BFZ217" s="1158"/>
      <c r="BGA217" s="1070"/>
      <c r="BGB217" s="1071"/>
      <c r="BGC217" s="1071"/>
      <c r="BGD217" s="1071"/>
      <c r="BGE217" s="1071"/>
      <c r="BGF217" s="1071"/>
      <c r="BGG217" s="1071"/>
      <c r="BGH217" s="1071"/>
      <c r="BGI217" s="1071"/>
      <c r="BGJ217" s="1158"/>
      <c r="BGK217" s="1070"/>
      <c r="BGL217" s="1071"/>
      <c r="BGM217" s="1071"/>
      <c r="BGN217" s="1071"/>
      <c r="BGO217" s="1071"/>
      <c r="BGP217" s="1071"/>
      <c r="BGQ217" s="1071"/>
      <c r="BGR217" s="1071"/>
      <c r="BGS217" s="1071"/>
      <c r="BGT217" s="1158"/>
      <c r="BGU217" s="1070"/>
      <c r="BGV217" s="1071"/>
      <c r="BGW217" s="1071"/>
      <c r="BGX217" s="1071"/>
      <c r="BGY217" s="1071"/>
      <c r="BGZ217" s="1071"/>
      <c r="BHA217" s="1071"/>
      <c r="BHB217" s="1071"/>
      <c r="BHC217" s="1071"/>
      <c r="BHD217" s="1158"/>
      <c r="BHE217" s="1070"/>
      <c r="BHF217" s="1071"/>
      <c r="BHG217" s="1071"/>
      <c r="BHH217" s="1071"/>
      <c r="BHI217" s="1071"/>
      <c r="BHJ217" s="1071"/>
      <c r="BHK217" s="1071"/>
      <c r="BHL217" s="1071"/>
      <c r="BHM217" s="1071"/>
      <c r="BHN217" s="1158"/>
      <c r="BHO217" s="1070"/>
      <c r="BHP217" s="1071"/>
      <c r="BHQ217" s="1071"/>
      <c r="BHR217" s="1071"/>
      <c r="BHS217" s="1071"/>
      <c r="BHT217" s="1071"/>
      <c r="BHU217" s="1071"/>
      <c r="BHV217" s="1071"/>
      <c r="BHW217" s="1071"/>
      <c r="BHX217" s="1158"/>
      <c r="BHY217" s="1070"/>
      <c r="BHZ217" s="1071"/>
      <c r="BIA217" s="1071"/>
      <c r="BIB217" s="1071"/>
      <c r="BIC217" s="1071"/>
      <c r="BID217" s="1071"/>
      <c r="BIE217" s="1071"/>
      <c r="BIF217" s="1071"/>
      <c r="BIG217" s="1071"/>
      <c r="BIH217" s="1158"/>
      <c r="BII217" s="1070"/>
      <c r="BIJ217" s="1071"/>
      <c r="BIK217" s="1071"/>
      <c r="BIL217" s="1071"/>
      <c r="BIM217" s="1071"/>
      <c r="BIN217" s="1071"/>
      <c r="BIO217" s="1071"/>
      <c r="BIP217" s="1071"/>
      <c r="BIQ217" s="1071"/>
      <c r="BIR217" s="1158"/>
      <c r="BIS217" s="1070"/>
      <c r="BIT217" s="1071"/>
      <c r="BIU217" s="1071"/>
      <c r="BIV217" s="1071"/>
      <c r="BIW217" s="1071"/>
      <c r="BIX217" s="1071"/>
      <c r="BIY217" s="1071"/>
      <c r="BIZ217" s="1071"/>
      <c r="BJA217" s="1071"/>
      <c r="BJB217" s="1158"/>
      <c r="BJC217" s="1070"/>
      <c r="BJD217" s="1071"/>
      <c r="BJE217" s="1071"/>
      <c r="BJF217" s="1071"/>
      <c r="BJG217" s="1071"/>
      <c r="BJH217" s="1071"/>
      <c r="BJI217" s="1071"/>
      <c r="BJJ217" s="1071"/>
      <c r="BJK217" s="1071"/>
      <c r="BJL217" s="1158"/>
      <c r="BJM217" s="1070"/>
      <c r="BJN217" s="1071"/>
      <c r="BJO217" s="1071"/>
      <c r="BJP217" s="1071"/>
      <c r="BJQ217" s="1071"/>
      <c r="BJR217" s="1071"/>
      <c r="BJS217" s="1071"/>
      <c r="BJT217" s="1071"/>
      <c r="BJU217" s="1071"/>
      <c r="BJV217" s="1158"/>
      <c r="BJW217" s="1070"/>
      <c r="BJX217" s="1071"/>
      <c r="BJY217" s="1071"/>
      <c r="BJZ217" s="1071"/>
      <c r="BKA217" s="1071"/>
      <c r="BKB217" s="1071"/>
      <c r="BKC217" s="1071"/>
      <c r="BKD217" s="1071"/>
      <c r="BKE217" s="1071"/>
      <c r="BKF217" s="1158"/>
      <c r="BKG217" s="1070"/>
      <c r="BKH217" s="1071"/>
      <c r="BKI217" s="1071"/>
      <c r="BKJ217" s="1071"/>
      <c r="BKK217" s="1071"/>
      <c r="BKL217" s="1071"/>
      <c r="BKM217" s="1071"/>
      <c r="BKN217" s="1071"/>
      <c r="BKO217" s="1071"/>
      <c r="BKP217" s="1158"/>
      <c r="BKQ217" s="1070"/>
      <c r="BKR217" s="1071"/>
      <c r="BKS217" s="1071"/>
      <c r="BKT217" s="1071"/>
      <c r="BKU217" s="1071"/>
      <c r="BKV217" s="1071"/>
      <c r="BKW217" s="1071"/>
      <c r="BKX217" s="1071"/>
      <c r="BKY217" s="1071"/>
      <c r="BKZ217" s="1158"/>
      <c r="BLA217" s="1070"/>
      <c r="BLB217" s="1071"/>
      <c r="BLC217" s="1071"/>
      <c r="BLD217" s="1071"/>
      <c r="BLE217" s="1071"/>
      <c r="BLF217" s="1071"/>
      <c r="BLG217" s="1071"/>
      <c r="BLH217" s="1071"/>
      <c r="BLI217" s="1071"/>
      <c r="BLJ217" s="1158"/>
      <c r="BLK217" s="1070"/>
      <c r="BLL217" s="1071"/>
      <c r="BLM217" s="1071"/>
      <c r="BLN217" s="1071"/>
      <c r="BLO217" s="1071"/>
      <c r="BLP217" s="1071"/>
      <c r="BLQ217" s="1071"/>
      <c r="BLR217" s="1071"/>
      <c r="BLS217" s="1071"/>
      <c r="BLT217" s="1158"/>
      <c r="BLU217" s="1070"/>
      <c r="BLV217" s="1071"/>
      <c r="BLW217" s="1071"/>
      <c r="BLX217" s="1071"/>
      <c r="BLY217" s="1071"/>
      <c r="BLZ217" s="1071"/>
      <c r="BMA217" s="1071"/>
      <c r="BMB217" s="1071"/>
      <c r="BMC217" s="1071"/>
      <c r="BMD217" s="1158"/>
      <c r="BME217" s="1070"/>
      <c r="BMF217" s="1071"/>
      <c r="BMG217" s="1071"/>
      <c r="BMH217" s="1071"/>
      <c r="BMI217" s="1071"/>
      <c r="BMJ217" s="1071"/>
      <c r="BMK217" s="1071"/>
      <c r="BML217" s="1071"/>
      <c r="BMM217" s="1071"/>
      <c r="BMN217" s="1158"/>
      <c r="BMO217" s="1070"/>
      <c r="BMP217" s="1071"/>
      <c r="BMQ217" s="1071"/>
      <c r="BMR217" s="1071"/>
      <c r="BMS217" s="1071"/>
      <c r="BMT217" s="1071"/>
      <c r="BMU217" s="1071"/>
      <c r="BMV217" s="1071"/>
      <c r="BMW217" s="1071"/>
      <c r="BMX217" s="1158"/>
      <c r="BMY217" s="1070"/>
      <c r="BMZ217" s="1071"/>
      <c r="BNA217" s="1071"/>
      <c r="BNB217" s="1071"/>
      <c r="BNC217" s="1071"/>
      <c r="BND217" s="1071"/>
      <c r="BNE217" s="1071"/>
      <c r="BNF217" s="1071"/>
      <c r="BNG217" s="1071"/>
      <c r="BNH217" s="1158"/>
      <c r="BNI217" s="1070"/>
      <c r="BNJ217" s="1071"/>
      <c r="BNK217" s="1071"/>
      <c r="BNL217" s="1071"/>
      <c r="BNM217" s="1071"/>
      <c r="BNN217" s="1071"/>
      <c r="BNO217" s="1071"/>
      <c r="BNP217" s="1071"/>
      <c r="BNQ217" s="1071"/>
      <c r="BNR217" s="1158"/>
      <c r="BNS217" s="1070"/>
      <c r="BNT217" s="1071"/>
      <c r="BNU217" s="1071"/>
      <c r="BNV217" s="1071"/>
      <c r="BNW217" s="1071"/>
      <c r="BNX217" s="1071"/>
      <c r="BNY217" s="1071"/>
      <c r="BNZ217" s="1071"/>
      <c r="BOA217" s="1071"/>
      <c r="BOB217" s="1158"/>
      <c r="BOC217" s="1070"/>
      <c r="BOD217" s="1071"/>
      <c r="BOE217" s="1071"/>
      <c r="BOF217" s="1071"/>
      <c r="BOG217" s="1071"/>
      <c r="BOH217" s="1071"/>
      <c r="BOI217" s="1071"/>
      <c r="BOJ217" s="1071"/>
      <c r="BOK217" s="1071"/>
      <c r="BOL217" s="1158"/>
      <c r="BOM217" s="1070"/>
      <c r="BON217" s="1071"/>
      <c r="BOO217" s="1071"/>
      <c r="BOP217" s="1071"/>
      <c r="BOQ217" s="1071"/>
      <c r="BOR217" s="1071"/>
      <c r="BOS217" s="1071"/>
      <c r="BOT217" s="1071"/>
      <c r="BOU217" s="1071"/>
      <c r="BOV217" s="1158"/>
      <c r="BOW217" s="1070"/>
      <c r="BOX217" s="1071"/>
      <c r="BOY217" s="1071"/>
      <c r="BOZ217" s="1071"/>
      <c r="BPA217" s="1071"/>
      <c r="BPB217" s="1071"/>
      <c r="BPC217" s="1071"/>
      <c r="BPD217" s="1071"/>
      <c r="BPE217" s="1071"/>
      <c r="BPF217" s="1158"/>
      <c r="BPG217" s="1070"/>
      <c r="BPH217" s="1071"/>
      <c r="BPI217" s="1071"/>
      <c r="BPJ217" s="1071"/>
      <c r="BPK217" s="1071"/>
      <c r="BPL217" s="1071"/>
      <c r="BPM217" s="1071"/>
      <c r="BPN217" s="1071"/>
      <c r="BPO217" s="1071"/>
      <c r="BPP217" s="1158"/>
      <c r="BPQ217" s="1070"/>
      <c r="BPR217" s="1071"/>
      <c r="BPS217" s="1071"/>
      <c r="BPT217" s="1071"/>
      <c r="BPU217" s="1071"/>
      <c r="BPV217" s="1071"/>
      <c r="BPW217" s="1071"/>
      <c r="BPX217" s="1071"/>
      <c r="BPY217" s="1071"/>
      <c r="BPZ217" s="1158"/>
      <c r="BQA217" s="1070"/>
      <c r="BQB217" s="1071"/>
      <c r="BQC217" s="1071"/>
      <c r="BQD217" s="1071"/>
      <c r="BQE217" s="1071"/>
      <c r="BQF217" s="1071"/>
      <c r="BQG217" s="1071"/>
      <c r="BQH217" s="1071"/>
      <c r="BQI217" s="1071"/>
      <c r="BQJ217" s="1158"/>
      <c r="BQK217" s="1070"/>
      <c r="BQL217" s="1071"/>
      <c r="BQM217" s="1071"/>
      <c r="BQN217" s="1071"/>
      <c r="BQO217" s="1071"/>
      <c r="BQP217" s="1071"/>
      <c r="BQQ217" s="1071"/>
      <c r="BQR217" s="1071"/>
      <c r="BQS217" s="1071"/>
      <c r="BQT217" s="1158"/>
      <c r="BQU217" s="1070"/>
      <c r="BQV217" s="1071"/>
      <c r="BQW217" s="1071"/>
      <c r="BQX217" s="1071"/>
      <c r="BQY217" s="1071"/>
      <c r="BQZ217" s="1071"/>
      <c r="BRA217" s="1071"/>
      <c r="BRB217" s="1071"/>
      <c r="BRC217" s="1071"/>
      <c r="BRD217" s="1158"/>
      <c r="BRE217" s="1070"/>
      <c r="BRF217" s="1071"/>
      <c r="BRG217" s="1071"/>
      <c r="BRH217" s="1071"/>
      <c r="BRI217" s="1071"/>
      <c r="BRJ217" s="1071"/>
      <c r="BRK217" s="1071"/>
      <c r="BRL217" s="1071"/>
      <c r="BRM217" s="1071"/>
      <c r="BRN217" s="1158"/>
      <c r="BRO217" s="1070"/>
      <c r="BRP217" s="1071"/>
      <c r="BRQ217" s="1071"/>
      <c r="BRR217" s="1071"/>
      <c r="BRS217" s="1071"/>
      <c r="BRT217" s="1071"/>
      <c r="BRU217" s="1071"/>
      <c r="BRV217" s="1071"/>
      <c r="BRW217" s="1071"/>
      <c r="BRX217" s="1158"/>
      <c r="BRY217" s="1070"/>
      <c r="BRZ217" s="1071"/>
      <c r="BSA217" s="1071"/>
      <c r="BSB217" s="1071"/>
      <c r="BSC217" s="1071"/>
      <c r="BSD217" s="1071"/>
      <c r="BSE217" s="1071"/>
      <c r="BSF217" s="1071"/>
      <c r="BSG217" s="1071"/>
      <c r="BSH217" s="1158"/>
      <c r="BSI217" s="1070"/>
      <c r="BSJ217" s="1071"/>
      <c r="BSK217" s="1071"/>
      <c r="BSL217" s="1071"/>
      <c r="BSM217" s="1071"/>
      <c r="BSN217" s="1071"/>
      <c r="BSO217" s="1071"/>
      <c r="BSP217" s="1071"/>
      <c r="BSQ217" s="1071"/>
      <c r="BSR217" s="1158"/>
      <c r="BSS217" s="1070"/>
      <c r="BST217" s="1071"/>
      <c r="BSU217" s="1071"/>
      <c r="BSV217" s="1071"/>
      <c r="BSW217" s="1071"/>
      <c r="BSX217" s="1071"/>
      <c r="BSY217" s="1071"/>
      <c r="BSZ217" s="1071"/>
      <c r="BTA217" s="1071"/>
      <c r="BTB217" s="1158"/>
      <c r="BTC217" s="1070"/>
      <c r="BTD217" s="1071"/>
      <c r="BTE217" s="1071"/>
      <c r="BTF217" s="1071"/>
      <c r="BTG217" s="1071"/>
      <c r="BTH217" s="1071"/>
      <c r="BTI217" s="1071"/>
      <c r="BTJ217" s="1071"/>
      <c r="BTK217" s="1071"/>
      <c r="BTL217" s="1158"/>
      <c r="BTM217" s="1070"/>
      <c r="BTN217" s="1071"/>
      <c r="BTO217" s="1071"/>
      <c r="BTP217" s="1071"/>
      <c r="BTQ217" s="1071"/>
      <c r="BTR217" s="1071"/>
      <c r="BTS217" s="1071"/>
      <c r="BTT217" s="1071"/>
      <c r="BTU217" s="1071"/>
      <c r="BTV217" s="1158"/>
      <c r="BTW217" s="1070"/>
      <c r="BTX217" s="1071"/>
      <c r="BTY217" s="1071"/>
      <c r="BTZ217" s="1071"/>
      <c r="BUA217" s="1071"/>
      <c r="BUB217" s="1071"/>
      <c r="BUC217" s="1071"/>
      <c r="BUD217" s="1071"/>
      <c r="BUE217" s="1071"/>
      <c r="BUF217" s="1158"/>
      <c r="BUG217" s="1070"/>
      <c r="BUH217" s="1071"/>
      <c r="BUI217" s="1071"/>
      <c r="BUJ217" s="1071"/>
      <c r="BUK217" s="1071"/>
      <c r="BUL217" s="1071"/>
      <c r="BUM217" s="1071"/>
      <c r="BUN217" s="1071"/>
      <c r="BUO217" s="1071"/>
      <c r="BUP217" s="1158"/>
      <c r="BUQ217" s="1070"/>
      <c r="BUR217" s="1071"/>
      <c r="BUS217" s="1071"/>
      <c r="BUT217" s="1071"/>
      <c r="BUU217" s="1071"/>
      <c r="BUV217" s="1071"/>
      <c r="BUW217" s="1071"/>
      <c r="BUX217" s="1071"/>
      <c r="BUY217" s="1071"/>
      <c r="BUZ217" s="1158"/>
      <c r="BVA217" s="1070"/>
      <c r="BVB217" s="1071"/>
      <c r="BVC217" s="1071"/>
      <c r="BVD217" s="1071"/>
      <c r="BVE217" s="1071"/>
      <c r="BVF217" s="1071"/>
      <c r="BVG217" s="1071"/>
      <c r="BVH217" s="1071"/>
      <c r="BVI217" s="1071"/>
      <c r="BVJ217" s="1158"/>
      <c r="BVK217" s="1070"/>
      <c r="BVL217" s="1071"/>
      <c r="BVM217" s="1071"/>
      <c r="BVN217" s="1071"/>
      <c r="BVO217" s="1071"/>
      <c r="BVP217" s="1071"/>
      <c r="BVQ217" s="1071"/>
      <c r="BVR217" s="1071"/>
      <c r="BVS217" s="1071"/>
      <c r="BVT217" s="1158"/>
      <c r="BVU217" s="1070"/>
      <c r="BVV217" s="1071"/>
      <c r="BVW217" s="1071"/>
      <c r="BVX217" s="1071"/>
      <c r="BVY217" s="1071"/>
      <c r="BVZ217" s="1071"/>
      <c r="BWA217" s="1071"/>
      <c r="BWB217" s="1071"/>
      <c r="BWC217" s="1071"/>
      <c r="BWD217" s="1158"/>
      <c r="BWE217" s="1070"/>
      <c r="BWF217" s="1071"/>
      <c r="BWG217" s="1071"/>
      <c r="BWH217" s="1071"/>
      <c r="BWI217" s="1071"/>
      <c r="BWJ217" s="1071"/>
      <c r="BWK217" s="1071"/>
      <c r="BWL217" s="1071"/>
      <c r="BWM217" s="1071"/>
      <c r="BWN217" s="1158"/>
      <c r="BWO217" s="1070"/>
      <c r="BWP217" s="1071"/>
      <c r="BWQ217" s="1071"/>
      <c r="BWR217" s="1071"/>
      <c r="BWS217" s="1071"/>
      <c r="BWT217" s="1071"/>
      <c r="BWU217" s="1071"/>
      <c r="BWV217" s="1071"/>
      <c r="BWW217" s="1071"/>
      <c r="BWX217" s="1158"/>
      <c r="BWY217" s="1070"/>
      <c r="BWZ217" s="1071"/>
      <c r="BXA217" s="1071"/>
      <c r="BXB217" s="1071"/>
      <c r="BXC217" s="1071"/>
      <c r="BXD217" s="1071"/>
      <c r="BXE217" s="1071"/>
      <c r="BXF217" s="1071"/>
      <c r="BXG217" s="1071"/>
      <c r="BXH217" s="1158"/>
      <c r="BXI217" s="1070"/>
      <c r="BXJ217" s="1071"/>
      <c r="BXK217" s="1071"/>
      <c r="BXL217" s="1071"/>
      <c r="BXM217" s="1071"/>
      <c r="BXN217" s="1071"/>
      <c r="BXO217" s="1071"/>
      <c r="BXP217" s="1071"/>
      <c r="BXQ217" s="1071"/>
      <c r="BXR217" s="1158"/>
      <c r="BXS217" s="1070"/>
      <c r="BXT217" s="1071"/>
      <c r="BXU217" s="1071"/>
      <c r="BXV217" s="1071"/>
      <c r="BXW217" s="1071"/>
      <c r="BXX217" s="1071"/>
      <c r="BXY217" s="1071"/>
      <c r="BXZ217" s="1071"/>
      <c r="BYA217" s="1071"/>
      <c r="BYB217" s="1158"/>
      <c r="BYC217" s="1070"/>
      <c r="BYD217" s="1071"/>
      <c r="BYE217" s="1071"/>
      <c r="BYF217" s="1071"/>
      <c r="BYG217" s="1071"/>
      <c r="BYH217" s="1071"/>
      <c r="BYI217" s="1071"/>
      <c r="BYJ217" s="1071"/>
      <c r="BYK217" s="1071"/>
      <c r="BYL217" s="1158"/>
      <c r="BYM217" s="1070"/>
      <c r="BYN217" s="1071"/>
      <c r="BYO217" s="1071"/>
      <c r="BYP217" s="1071"/>
      <c r="BYQ217" s="1071"/>
      <c r="BYR217" s="1071"/>
      <c r="BYS217" s="1071"/>
      <c r="BYT217" s="1071"/>
      <c r="BYU217" s="1071"/>
      <c r="BYV217" s="1158"/>
      <c r="BYW217" s="1070"/>
      <c r="BYX217" s="1071"/>
      <c r="BYY217" s="1071"/>
      <c r="BYZ217" s="1071"/>
      <c r="BZA217" s="1071"/>
      <c r="BZB217" s="1071"/>
      <c r="BZC217" s="1071"/>
      <c r="BZD217" s="1071"/>
      <c r="BZE217" s="1071"/>
      <c r="BZF217" s="1158"/>
      <c r="BZG217" s="1070"/>
      <c r="BZH217" s="1071"/>
      <c r="BZI217" s="1071"/>
      <c r="BZJ217" s="1071"/>
      <c r="BZK217" s="1071"/>
      <c r="BZL217" s="1071"/>
      <c r="BZM217" s="1071"/>
      <c r="BZN217" s="1071"/>
      <c r="BZO217" s="1071"/>
      <c r="BZP217" s="1158"/>
      <c r="BZQ217" s="1070"/>
      <c r="BZR217" s="1071"/>
      <c r="BZS217" s="1071"/>
      <c r="BZT217" s="1071"/>
      <c r="BZU217" s="1071"/>
      <c r="BZV217" s="1071"/>
      <c r="BZW217" s="1071"/>
      <c r="BZX217" s="1071"/>
      <c r="BZY217" s="1071"/>
      <c r="BZZ217" s="1158"/>
      <c r="CAA217" s="1070"/>
      <c r="CAB217" s="1071"/>
      <c r="CAC217" s="1071"/>
      <c r="CAD217" s="1071"/>
      <c r="CAE217" s="1071"/>
      <c r="CAF217" s="1071"/>
      <c r="CAG217" s="1071"/>
      <c r="CAH217" s="1071"/>
      <c r="CAI217" s="1071"/>
      <c r="CAJ217" s="1158"/>
      <c r="CAK217" s="1070"/>
      <c r="CAL217" s="1071"/>
      <c r="CAM217" s="1071"/>
      <c r="CAN217" s="1071"/>
      <c r="CAO217" s="1071"/>
      <c r="CAP217" s="1071"/>
      <c r="CAQ217" s="1071"/>
      <c r="CAR217" s="1071"/>
      <c r="CAS217" s="1071"/>
      <c r="CAT217" s="1158"/>
      <c r="CAU217" s="1070"/>
      <c r="CAV217" s="1071"/>
      <c r="CAW217" s="1071"/>
      <c r="CAX217" s="1071"/>
      <c r="CAY217" s="1071"/>
      <c r="CAZ217" s="1071"/>
      <c r="CBA217" s="1071"/>
      <c r="CBB217" s="1071"/>
      <c r="CBC217" s="1071"/>
      <c r="CBD217" s="1158"/>
      <c r="CBE217" s="1070"/>
      <c r="CBF217" s="1071"/>
      <c r="CBG217" s="1071"/>
      <c r="CBH217" s="1071"/>
      <c r="CBI217" s="1071"/>
      <c r="CBJ217" s="1071"/>
      <c r="CBK217" s="1071"/>
      <c r="CBL217" s="1071"/>
      <c r="CBM217" s="1071"/>
      <c r="CBN217" s="1158"/>
      <c r="CBO217" s="1070"/>
      <c r="CBP217" s="1071"/>
      <c r="CBQ217" s="1071"/>
      <c r="CBR217" s="1071"/>
      <c r="CBS217" s="1071"/>
      <c r="CBT217" s="1071"/>
      <c r="CBU217" s="1071"/>
      <c r="CBV217" s="1071"/>
      <c r="CBW217" s="1071"/>
      <c r="CBX217" s="1158"/>
      <c r="CBY217" s="1070"/>
      <c r="CBZ217" s="1071"/>
      <c r="CCA217" s="1071"/>
      <c r="CCB217" s="1071"/>
      <c r="CCC217" s="1071"/>
      <c r="CCD217" s="1071"/>
      <c r="CCE217" s="1071"/>
      <c r="CCF217" s="1071"/>
      <c r="CCG217" s="1071"/>
      <c r="CCH217" s="1158"/>
      <c r="CCI217" s="1070"/>
      <c r="CCJ217" s="1071"/>
      <c r="CCK217" s="1071"/>
      <c r="CCL217" s="1071"/>
      <c r="CCM217" s="1071"/>
      <c r="CCN217" s="1071"/>
      <c r="CCO217" s="1071"/>
      <c r="CCP217" s="1071"/>
      <c r="CCQ217" s="1071"/>
      <c r="CCR217" s="1158"/>
      <c r="CCS217" s="1070"/>
      <c r="CCT217" s="1071"/>
      <c r="CCU217" s="1071"/>
      <c r="CCV217" s="1071"/>
      <c r="CCW217" s="1071"/>
      <c r="CCX217" s="1071"/>
      <c r="CCY217" s="1071"/>
      <c r="CCZ217" s="1071"/>
      <c r="CDA217" s="1071"/>
      <c r="CDB217" s="1158"/>
      <c r="CDC217" s="1070"/>
      <c r="CDD217" s="1071"/>
      <c r="CDE217" s="1071"/>
      <c r="CDF217" s="1071"/>
      <c r="CDG217" s="1071"/>
      <c r="CDH217" s="1071"/>
      <c r="CDI217" s="1071"/>
      <c r="CDJ217" s="1071"/>
      <c r="CDK217" s="1071"/>
      <c r="CDL217" s="1158"/>
      <c r="CDM217" s="1070"/>
      <c r="CDN217" s="1071"/>
      <c r="CDO217" s="1071"/>
      <c r="CDP217" s="1071"/>
      <c r="CDQ217" s="1071"/>
      <c r="CDR217" s="1071"/>
      <c r="CDS217" s="1071"/>
      <c r="CDT217" s="1071"/>
      <c r="CDU217" s="1071"/>
      <c r="CDV217" s="1158"/>
      <c r="CDW217" s="1070"/>
      <c r="CDX217" s="1071"/>
      <c r="CDY217" s="1071"/>
      <c r="CDZ217" s="1071"/>
      <c r="CEA217" s="1071"/>
      <c r="CEB217" s="1071"/>
      <c r="CEC217" s="1071"/>
      <c r="CED217" s="1071"/>
      <c r="CEE217" s="1071"/>
      <c r="CEF217" s="1158"/>
      <c r="CEG217" s="1070"/>
      <c r="CEH217" s="1071"/>
      <c r="CEI217" s="1071"/>
      <c r="CEJ217" s="1071"/>
      <c r="CEK217" s="1071"/>
      <c r="CEL217" s="1071"/>
      <c r="CEM217" s="1071"/>
      <c r="CEN217" s="1071"/>
      <c r="CEO217" s="1071"/>
      <c r="CEP217" s="1158"/>
      <c r="CEQ217" s="1070"/>
      <c r="CER217" s="1071"/>
      <c r="CES217" s="1071"/>
      <c r="CET217" s="1071"/>
      <c r="CEU217" s="1071"/>
      <c r="CEV217" s="1071"/>
      <c r="CEW217" s="1071"/>
      <c r="CEX217" s="1071"/>
      <c r="CEY217" s="1071"/>
      <c r="CEZ217" s="1158"/>
      <c r="CFA217" s="1070"/>
      <c r="CFB217" s="1071"/>
      <c r="CFC217" s="1071"/>
      <c r="CFD217" s="1071"/>
      <c r="CFE217" s="1071"/>
      <c r="CFF217" s="1071"/>
      <c r="CFG217" s="1071"/>
      <c r="CFH217" s="1071"/>
      <c r="CFI217" s="1071"/>
      <c r="CFJ217" s="1158"/>
      <c r="CFK217" s="1070"/>
      <c r="CFL217" s="1071"/>
      <c r="CFM217" s="1071"/>
      <c r="CFN217" s="1071"/>
      <c r="CFO217" s="1071"/>
      <c r="CFP217" s="1071"/>
      <c r="CFQ217" s="1071"/>
      <c r="CFR217" s="1071"/>
      <c r="CFS217" s="1071"/>
      <c r="CFT217" s="1158"/>
      <c r="CFU217" s="1070"/>
      <c r="CFV217" s="1071"/>
      <c r="CFW217" s="1071"/>
      <c r="CFX217" s="1071"/>
      <c r="CFY217" s="1071"/>
      <c r="CFZ217" s="1071"/>
      <c r="CGA217" s="1071"/>
      <c r="CGB217" s="1071"/>
      <c r="CGC217" s="1071"/>
      <c r="CGD217" s="1158"/>
      <c r="CGE217" s="1070"/>
      <c r="CGF217" s="1071"/>
      <c r="CGG217" s="1071"/>
      <c r="CGH217" s="1071"/>
      <c r="CGI217" s="1071"/>
      <c r="CGJ217" s="1071"/>
      <c r="CGK217" s="1071"/>
      <c r="CGL217" s="1071"/>
      <c r="CGM217" s="1071"/>
      <c r="CGN217" s="1158"/>
      <c r="CGO217" s="1070"/>
      <c r="CGP217" s="1071"/>
      <c r="CGQ217" s="1071"/>
      <c r="CGR217" s="1071"/>
      <c r="CGS217" s="1071"/>
      <c r="CGT217" s="1071"/>
      <c r="CGU217" s="1071"/>
      <c r="CGV217" s="1071"/>
      <c r="CGW217" s="1071"/>
      <c r="CGX217" s="1158"/>
      <c r="CGY217" s="1070"/>
      <c r="CGZ217" s="1071"/>
      <c r="CHA217" s="1071"/>
      <c r="CHB217" s="1071"/>
      <c r="CHC217" s="1071"/>
      <c r="CHD217" s="1071"/>
      <c r="CHE217" s="1071"/>
      <c r="CHF217" s="1071"/>
      <c r="CHG217" s="1071"/>
      <c r="CHH217" s="1158"/>
      <c r="CHI217" s="1070"/>
      <c r="CHJ217" s="1071"/>
      <c r="CHK217" s="1071"/>
      <c r="CHL217" s="1071"/>
      <c r="CHM217" s="1071"/>
      <c r="CHN217" s="1071"/>
      <c r="CHO217" s="1071"/>
      <c r="CHP217" s="1071"/>
      <c r="CHQ217" s="1071"/>
      <c r="CHR217" s="1158"/>
      <c r="CHS217" s="1070"/>
      <c r="CHT217" s="1071"/>
      <c r="CHU217" s="1071"/>
      <c r="CHV217" s="1071"/>
      <c r="CHW217" s="1071"/>
      <c r="CHX217" s="1071"/>
      <c r="CHY217" s="1071"/>
      <c r="CHZ217" s="1071"/>
      <c r="CIA217" s="1071"/>
      <c r="CIB217" s="1158"/>
      <c r="CIC217" s="1070"/>
      <c r="CID217" s="1071"/>
      <c r="CIE217" s="1071"/>
      <c r="CIF217" s="1071"/>
      <c r="CIG217" s="1071"/>
      <c r="CIH217" s="1071"/>
      <c r="CII217" s="1071"/>
      <c r="CIJ217" s="1071"/>
      <c r="CIK217" s="1071"/>
      <c r="CIL217" s="1158"/>
      <c r="CIM217" s="1070"/>
      <c r="CIN217" s="1071"/>
      <c r="CIO217" s="1071"/>
      <c r="CIP217" s="1071"/>
      <c r="CIQ217" s="1071"/>
      <c r="CIR217" s="1071"/>
      <c r="CIS217" s="1071"/>
      <c r="CIT217" s="1071"/>
      <c r="CIU217" s="1071"/>
      <c r="CIV217" s="1158"/>
      <c r="CIW217" s="1070"/>
      <c r="CIX217" s="1071"/>
      <c r="CIY217" s="1071"/>
      <c r="CIZ217" s="1071"/>
      <c r="CJA217" s="1071"/>
      <c r="CJB217" s="1071"/>
      <c r="CJC217" s="1071"/>
      <c r="CJD217" s="1071"/>
      <c r="CJE217" s="1071"/>
      <c r="CJF217" s="1158"/>
      <c r="CJG217" s="1070"/>
      <c r="CJH217" s="1071"/>
      <c r="CJI217" s="1071"/>
      <c r="CJJ217" s="1071"/>
      <c r="CJK217" s="1071"/>
      <c r="CJL217" s="1071"/>
      <c r="CJM217" s="1071"/>
      <c r="CJN217" s="1071"/>
      <c r="CJO217" s="1071"/>
      <c r="CJP217" s="1158"/>
      <c r="CJQ217" s="1070"/>
      <c r="CJR217" s="1071"/>
      <c r="CJS217" s="1071"/>
      <c r="CJT217" s="1071"/>
      <c r="CJU217" s="1071"/>
      <c r="CJV217" s="1071"/>
      <c r="CJW217" s="1071"/>
      <c r="CJX217" s="1071"/>
      <c r="CJY217" s="1071"/>
      <c r="CJZ217" s="1158"/>
      <c r="CKA217" s="1070"/>
      <c r="CKB217" s="1071"/>
      <c r="CKC217" s="1071"/>
      <c r="CKD217" s="1071"/>
      <c r="CKE217" s="1071"/>
      <c r="CKF217" s="1071"/>
      <c r="CKG217" s="1071"/>
      <c r="CKH217" s="1071"/>
      <c r="CKI217" s="1071"/>
      <c r="CKJ217" s="1158"/>
      <c r="CKK217" s="1070"/>
      <c r="CKL217" s="1071"/>
      <c r="CKM217" s="1071"/>
      <c r="CKN217" s="1071"/>
      <c r="CKO217" s="1071"/>
      <c r="CKP217" s="1071"/>
      <c r="CKQ217" s="1071"/>
      <c r="CKR217" s="1071"/>
      <c r="CKS217" s="1071"/>
      <c r="CKT217" s="1158"/>
      <c r="CKU217" s="1070"/>
      <c r="CKV217" s="1071"/>
      <c r="CKW217" s="1071"/>
      <c r="CKX217" s="1071"/>
      <c r="CKY217" s="1071"/>
      <c r="CKZ217" s="1071"/>
      <c r="CLA217" s="1071"/>
      <c r="CLB217" s="1071"/>
      <c r="CLC217" s="1071"/>
      <c r="CLD217" s="1158"/>
      <c r="CLE217" s="1070"/>
      <c r="CLF217" s="1071"/>
      <c r="CLG217" s="1071"/>
      <c r="CLH217" s="1071"/>
      <c r="CLI217" s="1071"/>
      <c r="CLJ217" s="1071"/>
      <c r="CLK217" s="1071"/>
      <c r="CLL217" s="1071"/>
      <c r="CLM217" s="1071"/>
      <c r="CLN217" s="1158"/>
      <c r="CLO217" s="1070"/>
      <c r="CLP217" s="1071"/>
      <c r="CLQ217" s="1071"/>
      <c r="CLR217" s="1071"/>
      <c r="CLS217" s="1071"/>
      <c r="CLT217" s="1071"/>
      <c r="CLU217" s="1071"/>
      <c r="CLV217" s="1071"/>
      <c r="CLW217" s="1071"/>
      <c r="CLX217" s="1158"/>
      <c r="CLY217" s="1070"/>
      <c r="CLZ217" s="1071"/>
      <c r="CMA217" s="1071"/>
      <c r="CMB217" s="1071"/>
      <c r="CMC217" s="1071"/>
      <c r="CMD217" s="1071"/>
      <c r="CME217" s="1071"/>
      <c r="CMF217" s="1071"/>
      <c r="CMG217" s="1071"/>
      <c r="CMH217" s="1158"/>
      <c r="CMI217" s="1070"/>
      <c r="CMJ217" s="1071"/>
      <c r="CMK217" s="1071"/>
      <c r="CML217" s="1071"/>
      <c r="CMM217" s="1071"/>
      <c r="CMN217" s="1071"/>
      <c r="CMO217" s="1071"/>
      <c r="CMP217" s="1071"/>
      <c r="CMQ217" s="1071"/>
      <c r="CMR217" s="1158"/>
      <c r="CMS217" s="1070"/>
      <c r="CMT217" s="1071"/>
      <c r="CMU217" s="1071"/>
      <c r="CMV217" s="1071"/>
      <c r="CMW217" s="1071"/>
      <c r="CMX217" s="1071"/>
      <c r="CMY217" s="1071"/>
      <c r="CMZ217" s="1071"/>
      <c r="CNA217" s="1071"/>
      <c r="CNB217" s="1158"/>
      <c r="CNC217" s="1070"/>
      <c r="CND217" s="1071"/>
      <c r="CNE217" s="1071"/>
      <c r="CNF217" s="1071"/>
      <c r="CNG217" s="1071"/>
      <c r="CNH217" s="1071"/>
      <c r="CNI217" s="1071"/>
      <c r="CNJ217" s="1071"/>
      <c r="CNK217" s="1071"/>
      <c r="CNL217" s="1158"/>
      <c r="CNM217" s="1070"/>
      <c r="CNN217" s="1071"/>
      <c r="CNO217" s="1071"/>
      <c r="CNP217" s="1071"/>
      <c r="CNQ217" s="1071"/>
      <c r="CNR217" s="1071"/>
      <c r="CNS217" s="1071"/>
      <c r="CNT217" s="1071"/>
      <c r="CNU217" s="1071"/>
      <c r="CNV217" s="1158"/>
      <c r="CNW217" s="1070"/>
      <c r="CNX217" s="1071"/>
      <c r="CNY217" s="1071"/>
      <c r="CNZ217" s="1071"/>
      <c r="COA217" s="1071"/>
      <c r="COB217" s="1071"/>
      <c r="COC217" s="1071"/>
      <c r="COD217" s="1071"/>
      <c r="COE217" s="1071"/>
      <c r="COF217" s="1158"/>
      <c r="COG217" s="1070"/>
      <c r="COH217" s="1071"/>
      <c r="COI217" s="1071"/>
      <c r="COJ217" s="1071"/>
      <c r="COK217" s="1071"/>
      <c r="COL217" s="1071"/>
      <c r="COM217" s="1071"/>
      <c r="CON217" s="1071"/>
      <c r="COO217" s="1071"/>
      <c r="COP217" s="1158"/>
      <c r="COQ217" s="1070"/>
      <c r="COR217" s="1071"/>
      <c r="COS217" s="1071"/>
      <c r="COT217" s="1071"/>
      <c r="COU217" s="1071"/>
      <c r="COV217" s="1071"/>
      <c r="COW217" s="1071"/>
      <c r="COX217" s="1071"/>
      <c r="COY217" s="1071"/>
      <c r="COZ217" s="1158"/>
      <c r="CPA217" s="1070"/>
      <c r="CPB217" s="1071"/>
      <c r="CPC217" s="1071"/>
      <c r="CPD217" s="1071"/>
      <c r="CPE217" s="1071"/>
      <c r="CPF217" s="1071"/>
      <c r="CPG217" s="1071"/>
      <c r="CPH217" s="1071"/>
      <c r="CPI217" s="1071"/>
      <c r="CPJ217" s="1158"/>
      <c r="CPK217" s="1070"/>
      <c r="CPL217" s="1071"/>
      <c r="CPM217" s="1071"/>
      <c r="CPN217" s="1071"/>
      <c r="CPO217" s="1071"/>
      <c r="CPP217" s="1071"/>
      <c r="CPQ217" s="1071"/>
      <c r="CPR217" s="1071"/>
      <c r="CPS217" s="1071"/>
      <c r="CPT217" s="1158"/>
      <c r="CPU217" s="1070"/>
      <c r="CPV217" s="1071"/>
      <c r="CPW217" s="1071"/>
      <c r="CPX217" s="1071"/>
      <c r="CPY217" s="1071"/>
      <c r="CPZ217" s="1071"/>
      <c r="CQA217" s="1071"/>
      <c r="CQB217" s="1071"/>
      <c r="CQC217" s="1071"/>
      <c r="CQD217" s="1158"/>
      <c r="CQE217" s="1070"/>
      <c r="CQF217" s="1071"/>
      <c r="CQG217" s="1071"/>
      <c r="CQH217" s="1071"/>
      <c r="CQI217" s="1071"/>
      <c r="CQJ217" s="1071"/>
      <c r="CQK217" s="1071"/>
      <c r="CQL217" s="1071"/>
      <c r="CQM217" s="1071"/>
      <c r="CQN217" s="1158"/>
      <c r="CQO217" s="1070"/>
      <c r="CQP217" s="1071"/>
      <c r="CQQ217" s="1071"/>
      <c r="CQR217" s="1071"/>
      <c r="CQS217" s="1071"/>
      <c r="CQT217" s="1071"/>
      <c r="CQU217" s="1071"/>
      <c r="CQV217" s="1071"/>
      <c r="CQW217" s="1071"/>
      <c r="CQX217" s="1158"/>
      <c r="CQY217" s="1070"/>
      <c r="CQZ217" s="1071"/>
      <c r="CRA217" s="1071"/>
      <c r="CRB217" s="1071"/>
      <c r="CRC217" s="1071"/>
      <c r="CRD217" s="1071"/>
      <c r="CRE217" s="1071"/>
      <c r="CRF217" s="1071"/>
      <c r="CRG217" s="1071"/>
      <c r="CRH217" s="1158"/>
      <c r="CRI217" s="1070"/>
      <c r="CRJ217" s="1071"/>
      <c r="CRK217" s="1071"/>
      <c r="CRL217" s="1071"/>
      <c r="CRM217" s="1071"/>
      <c r="CRN217" s="1071"/>
      <c r="CRO217" s="1071"/>
      <c r="CRP217" s="1071"/>
      <c r="CRQ217" s="1071"/>
      <c r="CRR217" s="1158"/>
      <c r="CRS217" s="1070"/>
      <c r="CRT217" s="1071"/>
      <c r="CRU217" s="1071"/>
      <c r="CRV217" s="1071"/>
      <c r="CRW217" s="1071"/>
      <c r="CRX217" s="1071"/>
      <c r="CRY217" s="1071"/>
      <c r="CRZ217" s="1071"/>
      <c r="CSA217" s="1071"/>
      <c r="CSB217" s="1158"/>
      <c r="CSC217" s="1070"/>
      <c r="CSD217" s="1071"/>
      <c r="CSE217" s="1071"/>
      <c r="CSF217" s="1071"/>
      <c r="CSG217" s="1071"/>
      <c r="CSH217" s="1071"/>
      <c r="CSI217" s="1071"/>
      <c r="CSJ217" s="1071"/>
      <c r="CSK217" s="1071"/>
      <c r="CSL217" s="1158"/>
      <c r="CSM217" s="1070"/>
      <c r="CSN217" s="1071"/>
      <c r="CSO217" s="1071"/>
      <c r="CSP217" s="1071"/>
      <c r="CSQ217" s="1071"/>
      <c r="CSR217" s="1071"/>
      <c r="CSS217" s="1071"/>
      <c r="CST217" s="1071"/>
      <c r="CSU217" s="1071"/>
      <c r="CSV217" s="1158"/>
      <c r="CSW217" s="1070"/>
      <c r="CSX217" s="1071"/>
      <c r="CSY217" s="1071"/>
      <c r="CSZ217" s="1071"/>
      <c r="CTA217" s="1071"/>
      <c r="CTB217" s="1071"/>
      <c r="CTC217" s="1071"/>
      <c r="CTD217" s="1071"/>
      <c r="CTE217" s="1071"/>
      <c r="CTF217" s="1158"/>
      <c r="CTG217" s="1070"/>
      <c r="CTH217" s="1071"/>
      <c r="CTI217" s="1071"/>
      <c r="CTJ217" s="1071"/>
      <c r="CTK217" s="1071"/>
      <c r="CTL217" s="1071"/>
      <c r="CTM217" s="1071"/>
      <c r="CTN217" s="1071"/>
      <c r="CTO217" s="1071"/>
      <c r="CTP217" s="1158"/>
      <c r="CTQ217" s="1070"/>
      <c r="CTR217" s="1071"/>
      <c r="CTS217" s="1071"/>
      <c r="CTT217" s="1071"/>
      <c r="CTU217" s="1071"/>
      <c r="CTV217" s="1071"/>
      <c r="CTW217" s="1071"/>
      <c r="CTX217" s="1071"/>
      <c r="CTY217" s="1071"/>
      <c r="CTZ217" s="1158"/>
      <c r="CUA217" s="1070"/>
      <c r="CUB217" s="1071"/>
      <c r="CUC217" s="1071"/>
      <c r="CUD217" s="1071"/>
      <c r="CUE217" s="1071"/>
      <c r="CUF217" s="1071"/>
      <c r="CUG217" s="1071"/>
      <c r="CUH217" s="1071"/>
      <c r="CUI217" s="1071"/>
      <c r="CUJ217" s="1158"/>
      <c r="CUK217" s="1070"/>
      <c r="CUL217" s="1071"/>
      <c r="CUM217" s="1071"/>
      <c r="CUN217" s="1071"/>
      <c r="CUO217" s="1071"/>
      <c r="CUP217" s="1071"/>
      <c r="CUQ217" s="1071"/>
      <c r="CUR217" s="1071"/>
      <c r="CUS217" s="1071"/>
      <c r="CUT217" s="1158"/>
      <c r="CUU217" s="1070"/>
      <c r="CUV217" s="1071"/>
      <c r="CUW217" s="1071"/>
      <c r="CUX217" s="1071"/>
      <c r="CUY217" s="1071"/>
      <c r="CUZ217" s="1071"/>
      <c r="CVA217" s="1071"/>
      <c r="CVB217" s="1071"/>
      <c r="CVC217" s="1071"/>
      <c r="CVD217" s="1158"/>
      <c r="CVE217" s="1070"/>
      <c r="CVF217" s="1071"/>
      <c r="CVG217" s="1071"/>
      <c r="CVH217" s="1071"/>
      <c r="CVI217" s="1071"/>
      <c r="CVJ217" s="1071"/>
      <c r="CVK217" s="1071"/>
      <c r="CVL217" s="1071"/>
      <c r="CVM217" s="1071"/>
      <c r="CVN217" s="1158"/>
      <c r="CVO217" s="1070"/>
      <c r="CVP217" s="1071"/>
      <c r="CVQ217" s="1071"/>
      <c r="CVR217" s="1071"/>
      <c r="CVS217" s="1071"/>
      <c r="CVT217" s="1071"/>
      <c r="CVU217" s="1071"/>
      <c r="CVV217" s="1071"/>
      <c r="CVW217" s="1071"/>
      <c r="CVX217" s="1158"/>
      <c r="CVY217" s="1070"/>
      <c r="CVZ217" s="1071"/>
      <c r="CWA217" s="1071"/>
      <c r="CWB217" s="1071"/>
      <c r="CWC217" s="1071"/>
      <c r="CWD217" s="1071"/>
      <c r="CWE217" s="1071"/>
      <c r="CWF217" s="1071"/>
      <c r="CWG217" s="1071"/>
      <c r="CWH217" s="1158"/>
      <c r="CWI217" s="1070"/>
      <c r="CWJ217" s="1071"/>
      <c r="CWK217" s="1071"/>
      <c r="CWL217" s="1071"/>
      <c r="CWM217" s="1071"/>
      <c r="CWN217" s="1071"/>
      <c r="CWO217" s="1071"/>
      <c r="CWP217" s="1071"/>
      <c r="CWQ217" s="1071"/>
      <c r="CWR217" s="1158"/>
      <c r="CWS217" s="1070"/>
      <c r="CWT217" s="1071"/>
      <c r="CWU217" s="1071"/>
      <c r="CWV217" s="1071"/>
      <c r="CWW217" s="1071"/>
      <c r="CWX217" s="1071"/>
      <c r="CWY217" s="1071"/>
      <c r="CWZ217" s="1071"/>
      <c r="CXA217" s="1071"/>
      <c r="CXB217" s="1158"/>
      <c r="CXC217" s="1070"/>
      <c r="CXD217" s="1071"/>
      <c r="CXE217" s="1071"/>
      <c r="CXF217" s="1071"/>
      <c r="CXG217" s="1071"/>
      <c r="CXH217" s="1071"/>
      <c r="CXI217" s="1071"/>
      <c r="CXJ217" s="1071"/>
      <c r="CXK217" s="1071"/>
      <c r="CXL217" s="1158"/>
      <c r="CXM217" s="1070"/>
      <c r="CXN217" s="1071"/>
      <c r="CXO217" s="1071"/>
      <c r="CXP217" s="1071"/>
      <c r="CXQ217" s="1071"/>
      <c r="CXR217" s="1071"/>
      <c r="CXS217" s="1071"/>
      <c r="CXT217" s="1071"/>
      <c r="CXU217" s="1071"/>
      <c r="CXV217" s="1158"/>
      <c r="CXW217" s="1070"/>
      <c r="CXX217" s="1071"/>
      <c r="CXY217" s="1071"/>
      <c r="CXZ217" s="1071"/>
      <c r="CYA217" s="1071"/>
      <c r="CYB217" s="1071"/>
      <c r="CYC217" s="1071"/>
      <c r="CYD217" s="1071"/>
      <c r="CYE217" s="1071"/>
      <c r="CYF217" s="1158"/>
      <c r="CYG217" s="1070"/>
      <c r="CYH217" s="1071"/>
      <c r="CYI217" s="1071"/>
      <c r="CYJ217" s="1071"/>
      <c r="CYK217" s="1071"/>
      <c r="CYL217" s="1071"/>
      <c r="CYM217" s="1071"/>
      <c r="CYN217" s="1071"/>
      <c r="CYO217" s="1071"/>
      <c r="CYP217" s="1158"/>
      <c r="CYQ217" s="1070"/>
      <c r="CYR217" s="1071"/>
      <c r="CYS217" s="1071"/>
      <c r="CYT217" s="1071"/>
      <c r="CYU217" s="1071"/>
      <c r="CYV217" s="1071"/>
      <c r="CYW217" s="1071"/>
      <c r="CYX217" s="1071"/>
      <c r="CYY217" s="1071"/>
      <c r="CYZ217" s="1158"/>
      <c r="CZA217" s="1070"/>
      <c r="CZB217" s="1071"/>
      <c r="CZC217" s="1071"/>
      <c r="CZD217" s="1071"/>
      <c r="CZE217" s="1071"/>
      <c r="CZF217" s="1071"/>
      <c r="CZG217" s="1071"/>
      <c r="CZH217" s="1071"/>
      <c r="CZI217" s="1071"/>
      <c r="CZJ217" s="1158"/>
      <c r="CZK217" s="1070"/>
      <c r="CZL217" s="1071"/>
      <c r="CZM217" s="1071"/>
      <c r="CZN217" s="1071"/>
      <c r="CZO217" s="1071"/>
      <c r="CZP217" s="1071"/>
      <c r="CZQ217" s="1071"/>
      <c r="CZR217" s="1071"/>
      <c r="CZS217" s="1071"/>
      <c r="CZT217" s="1158"/>
      <c r="CZU217" s="1070"/>
      <c r="CZV217" s="1071"/>
      <c r="CZW217" s="1071"/>
      <c r="CZX217" s="1071"/>
      <c r="CZY217" s="1071"/>
      <c r="CZZ217" s="1071"/>
      <c r="DAA217" s="1071"/>
      <c r="DAB217" s="1071"/>
      <c r="DAC217" s="1071"/>
      <c r="DAD217" s="1158"/>
      <c r="DAE217" s="1070"/>
      <c r="DAF217" s="1071"/>
      <c r="DAG217" s="1071"/>
      <c r="DAH217" s="1071"/>
      <c r="DAI217" s="1071"/>
      <c r="DAJ217" s="1071"/>
      <c r="DAK217" s="1071"/>
      <c r="DAL217" s="1071"/>
      <c r="DAM217" s="1071"/>
      <c r="DAN217" s="1158"/>
      <c r="DAO217" s="1070"/>
      <c r="DAP217" s="1071"/>
      <c r="DAQ217" s="1071"/>
      <c r="DAR217" s="1071"/>
      <c r="DAS217" s="1071"/>
      <c r="DAT217" s="1071"/>
      <c r="DAU217" s="1071"/>
      <c r="DAV217" s="1071"/>
      <c r="DAW217" s="1071"/>
      <c r="DAX217" s="1158"/>
      <c r="DAY217" s="1070"/>
      <c r="DAZ217" s="1071"/>
      <c r="DBA217" s="1071"/>
      <c r="DBB217" s="1071"/>
      <c r="DBC217" s="1071"/>
      <c r="DBD217" s="1071"/>
      <c r="DBE217" s="1071"/>
      <c r="DBF217" s="1071"/>
      <c r="DBG217" s="1071"/>
      <c r="DBH217" s="1158"/>
      <c r="DBI217" s="1070"/>
      <c r="DBJ217" s="1071"/>
      <c r="DBK217" s="1071"/>
      <c r="DBL217" s="1071"/>
      <c r="DBM217" s="1071"/>
      <c r="DBN217" s="1071"/>
      <c r="DBO217" s="1071"/>
      <c r="DBP217" s="1071"/>
      <c r="DBQ217" s="1071"/>
      <c r="DBR217" s="1158"/>
      <c r="DBS217" s="1070"/>
      <c r="DBT217" s="1071"/>
      <c r="DBU217" s="1071"/>
      <c r="DBV217" s="1071"/>
      <c r="DBW217" s="1071"/>
      <c r="DBX217" s="1071"/>
      <c r="DBY217" s="1071"/>
      <c r="DBZ217" s="1071"/>
      <c r="DCA217" s="1071"/>
      <c r="DCB217" s="1158"/>
      <c r="DCC217" s="1070"/>
      <c r="DCD217" s="1071"/>
      <c r="DCE217" s="1071"/>
      <c r="DCF217" s="1071"/>
      <c r="DCG217" s="1071"/>
      <c r="DCH217" s="1071"/>
      <c r="DCI217" s="1071"/>
      <c r="DCJ217" s="1071"/>
      <c r="DCK217" s="1071"/>
      <c r="DCL217" s="1158"/>
      <c r="DCM217" s="1070"/>
      <c r="DCN217" s="1071"/>
      <c r="DCO217" s="1071"/>
      <c r="DCP217" s="1071"/>
      <c r="DCQ217" s="1071"/>
      <c r="DCR217" s="1071"/>
      <c r="DCS217" s="1071"/>
      <c r="DCT217" s="1071"/>
      <c r="DCU217" s="1071"/>
      <c r="DCV217" s="1158"/>
      <c r="DCW217" s="1070"/>
      <c r="DCX217" s="1071"/>
      <c r="DCY217" s="1071"/>
      <c r="DCZ217" s="1071"/>
      <c r="DDA217" s="1071"/>
      <c r="DDB217" s="1071"/>
      <c r="DDC217" s="1071"/>
      <c r="DDD217" s="1071"/>
      <c r="DDE217" s="1071"/>
      <c r="DDF217" s="1158"/>
      <c r="DDG217" s="1070"/>
      <c r="DDH217" s="1071"/>
      <c r="DDI217" s="1071"/>
      <c r="DDJ217" s="1071"/>
      <c r="DDK217" s="1071"/>
      <c r="DDL217" s="1071"/>
      <c r="DDM217" s="1071"/>
      <c r="DDN217" s="1071"/>
      <c r="DDO217" s="1071"/>
      <c r="DDP217" s="1158"/>
      <c r="DDQ217" s="1070"/>
      <c r="DDR217" s="1071"/>
      <c r="DDS217" s="1071"/>
      <c r="DDT217" s="1071"/>
      <c r="DDU217" s="1071"/>
      <c r="DDV217" s="1071"/>
      <c r="DDW217" s="1071"/>
      <c r="DDX217" s="1071"/>
      <c r="DDY217" s="1071"/>
      <c r="DDZ217" s="1158"/>
      <c r="DEA217" s="1070"/>
      <c r="DEB217" s="1071"/>
      <c r="DEC217" s="1071"/>
      <c r="DED217" s="1071"/>
      <c r="DEE217" s="1071"/>
      <c r="DEF217" s="1071"/>
      <c r="DEG217" s="1071"/>
      <c r="DEH217" s="1071"/>
      <c r="DEI217" s="1071"/>
      <c r="DEJ217" s="1158"/>
      <c r="DEK217" s="1070"/>
      <c r="DEL217" s="1071"/>
      <c r="DEM217" s="1071"/>
      <c r="DEN217" s="1071"/>
      <c r="DEO217" s="1071"/>
      <c r="DEP217" s="1071"/>
      <c r="DEQ217" s="1071"/>
      <c r="DER217" s="1071"/>
      <c r="DES217" s="1071"/>
      <c r="DET217" s="1158"/>
      <c r="DEU217" s="1070"/>
      <c r="DEV217" s="1071"/>
      <c r="DEW217" s="1071"/>
      <c r="DEX217" s="1071"/>
      <c r="DEY217" s="1071"/>
      <c r="DEZ217" s="1071"/>
      <c r="DFA217" s="1071"/>
      <c r="DFB217" s="1071"/>
      <c r="DFC217" s="1071"/>
      <c r="DFD217" s="1158"/>
      <c r="DFE217" s="1070"/>
      <c r="DFF217" s="1071"/>
      <c r="DFG217" s="1071"/>
      <c r="DFH217" s="1071"/>
      <c r="DFI217" s="1071"/>
      <c r="DFJ217" s="1071"/>
      <c r="DFK217" s="1071"/>
      <c r="DFL217" s="1071"/>
      <c r="DFM217" s="1071"/>
      <c r="DFN217" s="1158"/>
      <c r="DFO217" s="1070"/>
      <c r="DFP217" s="1071"/>
      <c r="DFQ217" s="1071"/>
      <c r="DFR217" s="1071"/>
      <c r="DFS217" s="1071"/>
      <c r="DFT217" s="1071"/>
      <c r="DFU217" s="1071"/>
      <c r="DFV217" s="1071"/>
      <c r="DFW217" s="1071"/>
      <c r="DFX217" s="1158"/>
      <c r="DFY217" s="1070"/>
      <c r="DFZ217" s="1071"/>
      <c r="DGA217" s="1071"/>
      <c r="DGB217" s="1071"/>
      <c r="DGC217" s="1071"/>
      <c r="DGD217" s="1071"/>
      <c r="DGE217" s="1071"/>
      <c r="DGF217" s="1071"/>
      <c r="DGG217" s="1071"/>
      <c r="DGH217" s="1158"/>
      <c r="DGI217" s="1070"/>
      <c r="DGJ217" s="1071"/>
      <c r="DGK217" s="1071"/>
      <c r="DGL217" s="1071"/>
      <c r="DGM217" s="1071"/>
      <c r="DGN217" s="1071"/>
      <c r="DGO217" s="1071"/>
      <c r="DGP217" s="1071"/>
      <c r="DGQ217" s="1071"/>
      <c r="DGR217" s="1158"/>
      <c r="DGS217" s="1070"/>
      <c r="DGT217" s="1071"/>
      <c r="DGU217" s="1071"/>
      <c r="DGV217" s="1071"/>
      <c r="DGW217" s="1071"/>
      <c r="DGX217" s="1071"/>
      <c r="DGY217" s="1071"/>
      <c r="DGZ217" s="1071"/>
      <c r="DHA217" s="1071"/>
      <c r="DHB217" s="1158"/>
      <c r="DHC217" s="1070"/>
      <c r="DHD217" s="1071"/>
      <c r="DHE217" s="1071"/>
      <c r="DHF217" s="1071"/>
      <c r="DHG217" s="1071"/>
      <c r="DHH217" s="1071"/>
      <c r="DHI217" s="1071"/>
      <c r="DHJ217" s="1071"/>
      <c r="DHK217" s="1071"/>
      <c r="DHL217" s="1158"/>
      <c r="DHM217" s="1070"/>
      <c r="DHN217" s="1071"/>
      <c r="DHO217" s="1071"/>
      <c r="DHP217" s="1071"/>
      <c r="DHQ217" s="1071"/>
      <c r="DHR217" s="1071"/>
      <c r="DHS217" s="1071"/>
      <c r="DHT217" s="1071"/>
      <c r="DHU217" s="1071"/>
      <c r="DHV217" s="1158"/>
      <c r="DHW217" s="1070"/>
      <c r="DHX217" s="1071"/>
      <c r="DHY217" s="1071"/>
      <c r="DHZ217" s="1071"/>
      <c r="DIA217" s="1071"/>
      <c r="DIB217" s="1071"/>
      <c r="DIC217" s="1071"/>
      <c r="DID217" s="1071"/>
      <c r="DIE217" s="1071"/>
      <c r="DIF217" s="1158"/>
      <c r="DIG217" s="1070"/>
      <c r="DIH217" s="1071"/>
      <c r="DII217" s="1071"/>
      <c r="DIJ217" s="1071"/>
      <c r="DIK217" s="1071"/>
      <c r="DIL217" s="1071"/>
      <c r="DIM217" s="1071"/>
      <c r="DIN217" s="1071"/>
      <c r="DIO217" s="1071"/>
      <c r="DIP217" s="1158"/>
      <c r="DIQ217" s="1070"/>
      <c r="DIR217" s="1071"/>
      <c r="DIS217" s="1071"/>
      <c r="DIT217" s="1071"/>
      <c r="DIU217" s="1071"/>
      <c r="DIV217" s="1071"/>
      <c r="DIW217" s="1071"/>
      <c r="DIX217" s="1071"/>
      <c r="DIY217" s="1071"/>
      <c r="DIZ217" s="1158"/>
      <c r="DJA217" s="1070"/>
      <c r="DJB217" s="1071"/>
      <c r="DJC217" s="1071"/>
      <c r="DJD217" s="1071"/>
      <c r="DJE217" s="1071"/>
      <c r="DJF217" s="1071"/>
      <c r="DJG217" s="1071"/>
      <c r="DJH217" s="1071"/>
      <c r="DJI217" s="1071"/>
      <c r="DJJ217" s="1158"/>
      <c r="DJK217" s="1070"/>
      <c r="DJL217" s="1071"/>
      <c r="DJM217" s="1071"/>
      <c r="DJN217" s="1071"/>
      <c r="DJO217" s="1071"/>
      <c r="DJP217" s="1071"/>
      <c r="DJQ217" s="1071"/>
      <c r="DJR217" s="1071"/>
      <c r="DJS217" s="1071"/>
      <c r="DJT217" s="1158"/>
      <c r="DJU217" s="1070"/>
      <c r="DJV217" s="1071"/>
      <c r="DJW217" s="1071"/>
      <c r="DJX217" s="1071"/>
      <c r="DJY217" s="1071"/>
      <c r="DJZ217" s="1071"/>
      <c r="DKA217" s="1071"/>
      <c r="DKB217" s="1071"/>
      <c r="DKC217" s="1071"/>
      <c r="DKD217" s="1158"/>
      <c r="DKE217" s="1070"/>
      <c r="DKF217" s="1071"/>
      <c r="DKG217" s="1071"/>
      <c r="DKH217" s="1071"/>
      <c r="DKI217" s="1071"/>
      <c r="DKJ217" s="1071"/>
      <c r="DKK217" s="1071"/>
      <c r="DKL217" s="1071"/>
      <c r="DKM217" s="1071"/>
      <c r="DKN217" s="1158"/>
      <c r="DKO217" s="1070"/>
      <c r="DKP217" s="1071"/>
      <c r="DKQ217" s="1071"/>
      <c r="DKR217" s="1071"/>
      <c r="DKS217" s="1071"/>
      <c r="DKT217" s="1071"/>
      <c r="DKU217" s="1071"/>
      <c r="DKV217" s="1071"/>
      <c r="DKW217" s="1071"/>
      <c r="DKX217" s="1158"/>
      <c r="DKY217" s="1070"/>
      <c r="DKZ217" s="1071"/>
      <c r="DLA217" s="1071"/>
      <c r="DLB217" s="1071"/>
      <c r="DLC217" s="1071"/>
      <c r="DLD217" s="1071"/>
      <c r="DLE217" s="1071"/>
      <c r="DLF217" s="1071"/>
      <c r="DLG217" s="1071"/>
      <c r="DLH217" s="1158"/>
      <c r="DLI217" s="1070"/>
      <c r="DLJ217" s="1071"/>
      <c r="DLK217" s="1071"/>
      <c r="DLL217" s="1071"/>
      <c r="DLM217" s="1071"/>
      <c r="DLN217" s="1071"/>
      <c r="DLO217" s="1071"/>
      <c r="DLP217" s="1071"/>
      <c r="DLQ217" s="1071"/>
      <c r="DLR217" s="1158"/>
      <c r="DLS217" s="1070"/>
      <c r="DLT217" s="1071"/>
      <c r="DLU217" s="1071"/>
      <c r="DLV217" s="1071"/>
      <c r="DLW217" s="1071"/>
      <c r="DLX217" s="1071"/>
      <c r="DLY217" s="1071"/>
      <c r="DLZ217" s="1071"/>
      <c r="DMA217" s="1071"/>
      <c r="DMB217" s="1158"/>
      <c r="DMC217" s="1070"/>
      <c r="DMD217" s="1071"/>
      <c r="DME217" s="1071"/>
      <c r="DMF217" s="1071"/>
      <c r="DMG217" s="1071"/>
      <c r="DMH217" s="1071"/>
      <c r="DMI217" s="1071"/>
      <c r="DMJ217" s="1071"/>
      <c r="DMK217" s="1071"/>
      <c r="DML217" s="1158"/>
      <c r="DMM217" s="1070"/>
      <c r="DMN217" s="1071"/>
      <c r="DMO217" s="1071"/>
      <c r="DMP217" s="1071"/>
      <c r="DMQ217" s="1071"/>
      <c r="DMR217" s="1071"/>
      <c r="DMS217" s="1071"/>
      <c r="DMT217" s="1071"/>
      <c r="DMU217" s="1071"/>
      <c r="DMV217" s="1158"/>
      <c r="DMW217" s="1070"/>
      <c r="DMX217" s="1071"/>
      <c r="DMY217" s="1071"/>
      <c r="DMZ217" s="1071"/>
      <c r="DNA217" s="1071"/>
      <c r="DNB217" s="1071"/>
      <c r="DNC217" s="1071"/>
      <c r="DND217" s="1071"/>
      <c r="DNE217" s="1071"/>
      <c r="DNF217" s="1158"/>
      <c r="DNG217" s="1070"/>
      <c r="DNH217" s="1071"/>
      <c r="DNI217" s="1071"/>
      <c r="DNJ217" s="1071"/>
      <c r="DNK217" s="1071"/>
      <c r="DNL217" s="1071"/>
      <c r="DNM217" s="1071"/>
      <c r="DNN217" s="1071"/>
      <c r="DNO217" s="1071"/>
      <c r="DNP217" s="1158"/>
      <c r="DNQ217" s="1070"/>
      <c r="DNR217" s="1071"/>
      <c r="DNS217" s="1071"/>
      <c r="DNT217" s="1071"/>
      <c r="DNU217" s="1071"/>
      <c r="DNV217" s="1071"/>
      <c r="DNW217" s="1071"/>
      <c r="DNX217" s="1071"/>
      <c r="DNY217" s="1071"/>
      <c r="DNZ217" s="1158"/>
      <c r="DOA217" s="1070"/>
      <c r="DOB217" s="1071"/>
      <c r="DOC217" s="1071"/>
      <c r="DOD217" s="1071"/>
      <c r="DOE217" s="1071"/>
      <c r="DOF217" s="1071"/>
      <c r="DOG217" s="1071"/>
      <c r="DOH217" s="1071"/>
      <c r="DOI217" s="1071"/>
      <c r="DOJ217" s="1158"/>
      <c r="DOK217" s="1070"/>
      <c r="DOL217" s="1071"/>
      <c r="DOM217" s="1071"/>
      <c r="DON217" s="1071"/>
      <c r="DOO217" s="1071"/>
      <c r="DOP217" s="1071"/>
      <c r="DOQ217" s="1071"/>
      <c r="DOR217" s="1071"/>
      <c r="DOS217" s="1071"/>
      <c r="DOT217" s="1158"/>
      <c r="DOU217" s="1070"/>
      <c r="DOV217" s="1071"/>
      <c r="DOW217" s="1071"/>
      <c r="DOX217" s="1071"/>
      <c r="DOY217" s="1071"/>
      <c r="DOZ217" s="1071"/>
      <c r="DPA217" s="1071"/>
      <c r="DPB217" s="1071"/>
      <c r="DPC217" s="1071"/>
      <c r="DPD217" s="1158"/>
      <c r="DPE217" s="1070"/>
      <c r="DPF217" s="1071"/>
      <c r="DPG217" s="1071"/>
      <c r="DPH217" s="1071"/>
      <c r="DPI217" s="1071"/>
      <c r="DPJ217" s="1071"/>
      <c r="DPK217" s="1071"/>
      <c r="DPL217" s="1071"/>
      <c r="DPM217" s="1071"/>
      <c r="DPN217" s="1158"/>
      <c r="DPO217" s="1070"/>
      <c r="DPP217" s="1071"/>
      <c r="DPQ217" s="1071"/>
      <c r="DPR217" s="1071"/>
      <c r="DPS217" s="1071"/>
      <c r="DPT217" s="1071"/>
      <c r="DPU217" s="1071"/>
      <c r="DPV217" s="1071"/>
      <c r="DPW217" s="1071"/>
      <c r="DPX217" s="1158"/>
      <c r="DPY217" s="1070"/>
      <c r="DPZ217" s="1071"/>
      <c r="DQA217" s="1071"/>
      <c r="DQB217" s="1071"/>
      <c r="DQC217" s="1071"/>
      <c r="DQD217" s="1071"/>
      <c r="DQE217" s="1071"/>
      <c r="DQF217" s="1071"/>
      <c r="DQG217" s="1071"/>
      <c r="DQH217" s="1158"/>
      <c r="DQI217" s="1070"/>
      <c r="DQJ217" s="1071"/>
      <c r="DQK217" s="1071"/>
      <c r="DQL217" s="1071"/>
      <c r="DQM217" s="1071"/>
      <c r="DQN217" s="1071"/>
      <c r="DQO217" s="1071"/>
      <c r="DQP217" s="1071"/>
      <c r="DQQ217" s="1071"/>
      <c r="DQR217" s="1158"/>
      <c r="DQS217" s="1070"/>
      <c r="DQT217" s="1071"/>
      <c r="DQU217" s="1071"/>
      <c r="DQV217" s="1071"/>
      <c r="DQW217" s="1071"/>
      <c r="DQX217" s="1071"/>
      <c r="DQY217" s="1071"/>
      <c r="DQZ217" s="1071"/>
      <c r="DRA217" s="1071"/>
      <c r="DRB217" s="1158"/>
      <c r="DRC217" s="1070"/>
      <c r="DRD217" s="1071"/>
      <c r="DRE217" s="1071"/>
      <c r="DRF217" s="1071"/>
      <c r="DRG217" s="1071"/>
      <c r="DRH217" s="1071"/>
      <c r="DRI217" s="1071"/>
      <c r="DRJ217" s="1071"/>
      <c r="DRK217" s="1071"/>
      <c r="DRL217" s="1158"/>
      <c r="DRM217" s="1070"/>
      <c r="DRN217" s="1071"/>
      <c r="DRO217" s="1071"/>
      <c r="DRP217" s="1071"/>
      <c r="DRQ217" s="1071"/>
      <c r="DRR217" s="1071"/>
      <c r="DRS217" s="1071"/>
      <c r="DRT217" s="1071"/>
      <c r="DRU217" s="1071"/>
      <c r="DRV217" s="1158"/>
      <c r="DRW217" s="1070"/>
      <c r="DRX217" s="1071"/>
      <c r="DRY217" s="1071"/>
      <c r="DRZ217" s="1071"/>
      <c r="DSA217" s="1071"/>
      <c r="DSB217" s="1071"/>
      <c r="DSC217" s="1071"/>
      <c r="DSD217" s="1071"/>
      <c r="DSE217" s="1071"/>
      <c r="DSF217" s="1158"/>
      <c r="DSG217" s="1070"/>
      <c r="DSH217" s="1071"/>
      <c r="DSI217" s="1071"/>
      <c r="DSJ217" s="1071"/>
      <c r="DSK217" s="1071"/>
      <c r="DSL217" s="1071"/>
      <c r="DSM217" s="1071"/>
      <c r="DSN217" s="1071"/>
      <c r="DSO217" s="1071"/>
      <c r="DSP217" s="1158"/>
      <c r="DSQ217" s="1070"/>
      <c r="DSR217" s="1071"/>
      <c r="DSS217" s="1071"/>
      <c r="DST217" s="1071"/>
      <c r="DSU217" s="1071"/>
      <c r="DSV217" s="1071"/>
      <c r="DSW217" s="1071"/>
      <c r="DSX217" s="1071"/>
      <c r="DSY217" s="1071"/>
      <c r="DSZ217" s="1158"/>
      <c r="DTA217" s="1070"/>
      <c r="DTB217" s="1071"/>
      <c r="DTC217" s="1071"/>
      <c r="DTD217" s="1071"/>
      <c r="DTE217" s="1071"/>
      <c r="DTF217" s="1071"/>
      <c r="DTG217" s="1071"/>
      <c r="DTH217" s="1071"/>
      <c r="DTI217" s="1071"/>
      <c r="DTJ217" s="1158"/>
      <c r="DTK217" s="1070"/>
      <c r="DTL217" s="1071"/>
      <c r="DTM217" s="1071"/>
      <c r="DTN217" s="1071"/>
      <c r="DTO217" s="1071"/>
      <c r="DTP217" s="1071"/>
      <c r="DTQ217" s="1071"/>
      <c r="DTR217" s="1071"/>
      <c r="DTS217" s="1071"/>
      <c r="DTT217" s="1158"/>
      <c r="DTU217" s="1070"/>
      <c r="DTV217" s="1071"/>
      <c r="DTW217" s="1071"/>
      <c r="DTX217" s="1071"/>
      <c r="DTY217" s="1071"/>
      <c r="DTZ217" s="1071"/>
      <c r="DUA217" s="1071"/>
      <c r="DUB217" s="1071"/>
      <c r="DUC217" s="1071"/>
      <c r="DUD217" s="1158"/>
      <c r="DUE217" s="1070"/>
      <c r="DUF217" s="1071"/>
      <c r="DUG217" s="1071"/>
      <c r="DUH217" s="1071"/>
      <c r="DUI217" s="1071"/>
      <c r="DUJ217" s="1071"/>
      <c r="DUK217" s="1071"/>
      <c r="DUL217" s="1071"/>
      <c r="DUM217" s="1071"/>
      <c r="DUN217" s="1158"/>
      <c r="DUO217" s="1070"/>
      <c r="DUP217" s="1071"/>
      <c r="DUQ217" s="1071"/>
      <c r="DUR217" s="1071"/>
      <c r="DUS217" s="1071"/>
      <c r="DUT217" s="1071"/>
      <c r="DUU217" s="1071"/>
      <c r="DUV217" s="1071"/>
      <c r="DUW217" s="1071"/>
      <c r="DUX217" s="1158"/>
      <c r="DUY217" s="1070"/>
      <c r="DUZ217" s="1071"/>
      <c r="DVA217" s="1071"/>
      <c r="DVB217" s="1071"/>
      <c r="DVC217" s="1071"/>
      <c r="DVD217" s="1071"/>
      <c r="DVE217" s="1071"/>
      <c r="DVF217" s="1071"/>
      <c r="DVG217" s="1071"/>
      <c r="DVH217" s="1158"/>
      <c r="DVI217" s="1070"/>
      <c r="DVJ217" s="1071"/>
      <c r="DVK217" s="1071"/>
      <c r="DVL217" s="1071"/>
      <c r="DVM217" s="1071"/>
      <c r="DVN217" s="1071"/>
      <c r="DVO217" s="1071"/>
      <c r="DVP217" s="1071"/>
      <c r="DVQ217" s="1071"/>
      <c r="DVR217" s="1158"/>
      <c r="DVS217" s="1070"/>
      <c r="DVT217" s="1071"/>
      <c r="DVU217" s="1071"/>
      <c r="DVV217" s="1071"/>
      <c r="DVW217" s="1071"/>
      <c r="DVX217" s="1071"/>
      <c r="DVY217" s="1071"/>
      <c r="DVZ217" s="1071"/>
      <c r="DWA217" s="1071"/>
      <c r="DWB217" s="1158"/>
      <c r="DWC217" s="1070"/>
      <c r="DWD217" s="1071"/>
      <c r="DWE217" s="1071"/>
      <c r="DWF217" s="1071"/>
      <c r="DWG217" s="1071"/>
      <c r="DWH217" s="1071"/>
      <c r="DWI217" s="1071"/>
      <c r="DWJ217" s="1071"/>
      <c r="DWK217" s="1071"/>
      <c r="DWL217" s="1158"/>
      <c r="DWM217" s="1070"/>
      <c r="DWN217" s="1071"/>
      <c r="DWO217" s="1071"/>
      <c r="DWP217" s="1071"/>
      <c r="DWQ217" s="1071"/>
      <c r="DWR217" s="1071"/>
      <c r="DWS217" s="1071"/>
      <c r="DWT217" s="1071"/>
      <c r="DWU217" s="1071"/>
      <c r="DWV217" s="1158"/>
      <c r="DWW217" s="1070"/>
      <c r="DWX217" s="1071"/>
      <c r="DWY217" s="1071"/>
      <c r="DWZ217" s="1071"/>
      <c r="DXA217" s="1071"/>
      <c r="DXB217" s="1071"/>
      <c r="DXC217" s="1071"/>
      <c r="DXD217" s="1071"/>
      <c r="DXE217" s="1071"/>
      <c r="DXF217" s="1158"/>
      <c r="DXG217" s="1070"/>
      <c r="DXH217" s="1071"/>
      <c r="DXI217" s="1071"/>
      <c r="DXJ217" s="1071"/>
      <c r="DXK217" s="1071"/>
      <c r="DXL217" s="1071"/>
      <c r="DXM217" s="1071"/>
      <c r="DXN217" s="1071"/>
      <c r="DXO217" s="1071"/>
      <c r="DXP217" s="1158"/>
      <c r="DXQ217" s="1070"/>
      <c r="DXR217" s="1071"/>
      <c r="DXS217" s="1071"/>
      <c r="DXT217" s="1071"/>
      <c r="DXU217" s="1071"/>
      <c r="DXV217" s="1071"/>
      <c r="DXW217" s="1071"/>
      <c r="DXX217" s="1071"/>
      <c r="DXY217" s="1071"/>
      <c r="DXZ217" s="1158"/>
      <c r="DYA217" s="1070"/>
      <c r="DYB217" s="1071"/>
      <c r="DYC217" s="1071"/>
      <c r="DYD217" s="1071"/>
      <c r="DYE217" s="1071"/>
      <c r="DYF217" s="1071"/>
      <c r="DYG217" s="1071"/>
      <c r="DYH217" s="1071"/>
      <c r="DYI217" s="1071"/>
      <c r="DYJ217" s="1158"/>
      <c r="DYK217" s="1070"/>
      <c r="DYL217" s="1071"/>
      <c r="DYM217" s="1071"/>
      <c r="DYN217" s="1071"/>
      <c r="DYO217" s="1071"/>
      <c r="DYP217" s="1071"/>
      <c r="DYQ217" s="1071"/>
      <c r="DYR217" s="1071"/>
      <c r="DYS217" s="1071"/>
      <c r="DYT217" s="1158"/>
      <c r="DYU217" s="1070"/>
      <c r="DYV217" s="1071"/>
      <c r="DYW217" s="1071"/>
      <c r="DYX217" s="1071"/>
      <c r="DYY217" s="1071"/>
      <c r="DYZ217" s="1071"/>
      <c r="DZA217" s="1071"/>
      <c r="DZB217" s="1071"/>
      <c r="DZC217" s="1071"/>
      <c r="DZD217" s="1158"/>
      <c r="DZE217" s="1070"/>
      <c r="DZF217" s="1071"/>
      <c r="DZG217" s="1071"/>
      <c r="DZH217" s="1071"/>
      <c r="DZI217" s="1071"/>
      <c r="DZJ217" s="1071"/>
      <c r="DZK217" s="1071"/>
      <c r="DZL217" s="1071"/>
      <c r="DZM217" s="1071"/>
      <c r="DZN217" s="1158"/>
      <c r="DZO217" s="1070"/>
      <c r="DZP217" s="1071"/>
      <c r="DZQ217" s="1071"/>
      <c r="DZR217" s="1071"/>
      <c r="DZS217" s="1071"/>
      <c r="DZT217" s="1071"/>
      <c r="DZU217" s="1071"/>
      <c r="DZV217" s="1071"/>
      <c r="DZW217" s="1071"/>
      <c r="DZX217" s="1158"/>
      <c r="DZY217" s="1070"/>
      <c r="DZZ217" s="1071"/>
      <c r="EAA217" s="1071"/>
      <c r="EAB217" s="1071"/>
      <c r="EAC217" s="1071"/>
      <c r="EAD217" s="1071"/>
      <c r="EAE217" s="1071"/>
      <c r="EAF217" s="1071"/>
      <c r="EAG217" s="1071"/>
      <c r="EAH217" s="1158"/>
      <c r="EAI217" s="1070"/>
      <c r="EAJ217" s="1071"/>
      <c r="EAK217" s="1071"/>
      <c r="EAL217" s="1071"/>
      <c r="EAM217" s="1071"/>
      <c r="EAN217" s="1071"/>
      <c r="EAO217" s="1071"/>
      <c r="EAP217" s="1071"/>
      <c r="EAQ217" s="1071"/>
      <c r="EAR217" s="1158"/>
      <c r="EAS217" s="1070"/>
      <c r="EAT217" s="1071"/>
      <c r="EAU217" s="1071"/>
      <c r="EAV217" s="1071"/>
      <c r="EAW217" s="1071"/>
      <c r="EAX217" s="1071"/>
      <c r="EAY217" s="1071"/>
      <c r="EAZ217" s="1071"/>
      <c r="EBA217" s="1071"/>
      <c r="EBB217" s="1158"/>
      <c r="EBC217" s="1070"/>
      <c r="EBD217" s="1071"/>
      <c r="EBE217" s="1071"/>
      <c r="EBF217" s="1071"/>
      <c r="EBG217" s="1071"/>
      <c r="EBH217" s="1071"/>
      <c r="EBI217" s="1071"/>
      <c r="EBJ217" s="1071"/>
      <c r="EBK217" s="1071"/>
      <c r="EBL217" s="1158"/>
      <c r="EBM217" s="1070"/>
      <c r="EBN217" s="1071"/>
      <c r="EBO217" s="1071"/>
      <c r="EBP217" s="1071"/>
      <c r="EBQ217" s="1071"/>
      <c r="EBR217" s="1071"/>
      <c r="EBS217" s="1071"/>
      <c r="EBT217" s="1071"/>
      <c r="EBU217" s="1071"/>
      <c r="EBV217" s="1158"/>
      <c r="EBW217" s="1070"/>
      <c r="EBX217" s="1071"/>
      <c r="EBY217" s="1071"/>
      <c r="EBZ217" s="1071"/>
      <c r="ECA217" s="1071"/>
      <c r="ECB217" s="1071"/>
      <c r="ECC217" s="1071"/>
      <c r="ECD217" s="1071"/>
      <c r="ECE217" s="1071"/>
      <c r="ECF217" s="1158"/>
      <c r="ECG217" s="1070"/>
      <c r="ECH217" s="1071"/>
      <c r="ECI217" s="1071"/>
      <c r="ECJ217" s="1071"/>
      <c r="ECK217" s="1071"/>
      <c r="ECL217" s="1071"/>
      <c r="ECM217" s="1071"/>
      <c r="ECN217" s="1071"/>
      <c r="ECO217" s="1071"/>
      <c r="ECP217" s="1158"/>
      <c r="ECQ217" s="1070"/>
      <c r="ECR217" s="1071"/>
      <c r="ECS217" s="1071"/>
      <c r="ECT217" s="1071"/>
      <c r="ECU217" s="1071"/>
      <c r="ECV217" s="1071"/>
      <c r="ECW217" s="1071"/>
      <c r="ECX217" s="1071"/>
      <c r="ECY217" s="1071"/>
      <c r="ECZ217" s="1158"/>
      <c r="EDA217" s="1070"/>
      <c r="EDB217" s="1071"/>
      <c r="EDC217" s="1071"/>
      <c r="EDD217" s="1071"/>
      <c r="EDE217" s="1071"/>
      <c r="EDF217" s="1071"/>
      <c r="EDG217" s="1071"/>
      <c r="EDH217" s="1071"/>
      <c r="EDI217" s="1071"/>
      <c r="EDJ217" s="1158"/>
      <c r="EDK217" s="1070"/>
      <c r="EDL217" s="1071"/>
      <c r="EDM217" s="1071"/>
      <c r="EDN217" s="1071"/>
      <c r="EDO217" s="1071"/>
      <c r="EDP217" s="1071"/>
      <c r="EDQ217" s="1071"/>
      <c r="EDR217" s="1071"/>
      <c r="EDS217" s="1071"/>
      <c r="EDT217" s="1158"/>
      <c r="EDU217" s="1070"/>
      <c r="EDV217" s="1071"/>
      <c r="EDW217" s="1071"/>
      <c r="EDX217" s="1071"/>
      <c r="EDY217" s="1071"/>
      <c r="EDZ217" s="1071"/>
      <c r="EEA217" s="1071"/>
      <c r="EEB217" s="1071"/>
      <c r="EEC217" s="1071"/>
      <c r="EED217" s="1158"/>
      <c r="EEE217" s="1070"/>
      <c r="EEF217" s="1071"/>
      <c r="EEG217" s="1071"/>
      <c r="EEH217" s="1071"/>
      <c r="EEI217" s="1071"/>
      <c r="EEJ217" s="1071"/>
      <c r="EEK217" s="1071"/>
      <c r="EEL217" s="1071"/>
      <c r="EEM217" s="1071"/>
      <c r="EEN217" s="1158"/>
      <c r="EEO217" s="1070"/>
      <c r="EEP217" s="1071"/>
      <c r="EEQ217" s="1071"/>
      <c r="EER217" s="1071"/>
      <c r="EES217" s="1071"/>
      <c r="EET217" s="1071"/>
      <c r="EEU217" s="1071"/>
      <c r="EEV217" s="1071"/>
      <c r="EEW217" s="1071"/>
      <c r="EEX217" s="1158"/>
      <c r="EEY217" s="1070"/>
      <c r="EEZ217" s="1071"/>
      <c r="EFA217" s="1071"/>
      <c r="EFB217" s="1071"/>
      <c r="EFC217" s="1071"/>
      <c r="EFD217" s="1071"/>
      <c r="EFE217" s="1071"/>
      <c r="EFF217" s="1071"/>
      <c r="EFG217" s="1071"/>
      <c r="EFH217" s="1158"/>
      <c r="EFI217" s="1070"/>
      <c r="EFJ217" s="1071"/>
      <c r="EFK217" s="1071"/>
      <c r="EFL217" s="1071"/>
      <c r="EFM217" s="1071"/>
      <c r="EFN217" s="1071"/>
      <c r="EFO217" s="1071"/>
      <c r="EFP217" s="1071"/>
      <c r="EFQ217" s="1071"/>
      <c r="EFR217" s="1158"/>
      <c r="EFS217" s="1070"/>
      <c r="EFT217" s="1071"/>
      <c r="EFU217" s="1071"/>
      <c r="EFV217" s="1071"/>
      <c r="EFW217" s="1071"/>
      <c r="EFX217" s="1071"/>
      <c r="EFY217" s="1071"/>
      <c r="EFZ217" s="1071"/>
      <c r="EGA217" s="1071"/>
      <c r="EGB217" s="1158"/>
      <c r="EGC217" s="1070"/>
      <c r="EGD217" s="1071"/>
      <c r="EGE217" s="1071"/>
      <c r="EGF217" s="1071"/>
      <c r="EGG217" s="1071"/>
      <c r="EGH217" s="1071"/>
      <c r="EGI217" s="1071"/>
      <c r="EGJ217" s="1071"/>
      <c r="EGK217" s="1071"/>
      <c r="EGL217" s="1158"/>
      <c r="EGM217" s="1070"/>
      <c r="EGN217" s="1071"/>
      <c r="EGO217" s="1071"/>
      <c r="EGP217" s="1071"/>
      <c r="EGQ217" s="1071"/>
      <c r="EGR217" s="1071"/>
      <c r="EGS217" s="1071"/>
      <c r="EGT217" s="1071"/>
      <c r="EGU217" s="1071"/>
      <c r="EGV217" s="1158"/>
      <c r="EGW217" s="1070"/>
      <c r="EGX217" s="1071"/>
      <c r="EGY217" s="1071"/>
      <c r="EGZ217" s="1071"/>
      <c r="EHA217" s="1071"/>
      <c r="EHB217" s="1071"/>
      <c r="EHC217" s="1071"/>
      <c r="EHD217" s="1071"/>
      <c r="EHE217" s="1071"/>
      <c r="EHF217" s="1158"/>
      <c r="EHG217" s="1070"/>
      <c r="EHH217" s="1071"/>
      <c r="EHI217" s="1071"/>
      <c r="EHJ217" s="1071"/>
      <c r="EHK217" s="1071"/>
      <c r="EHL217" s="1071"/>
      <c r="EHM217" s="1071"/>
      <c r="EHN217" s="1071"/>
      <c r="EHO217" s="1071"/>
      <c r="EHP217" s="1158"/>
      <c r="EHQ217" s="1070"/>
      <c r="EHR217" s="1071"/>
      <c r="EHS217" s="1071"/>
      <c r="EHT217" s="1071"/>
      <c r="EHU217" s="1071"/>
      <c r="EHV217" s="1071"/>
      <c r="EHW217" s="1071"/>
      <c r="EHX217" s="1071"/>
      <c r="EHY217" s="1071"/>
      <c r="EHZ217" s="1158"/>
      <c r="EIA217" s="1070"/>
      <c r="EIB217" s="1071"/>
      <c r="EIC217" s="1071"/>
      <c r="EID217" s="1071"/>
      <c r="EIE217" s="1071"/>
      <c r="EIF217" s="1071"/>
      <c r="EIG217" s="1071"/>
      <c r="EIH217" s="1071"/>
      <c r="EII217" s="1071"/>
      <c r="EIJ217" s="1158"/>
      <c r="EIK217" s="1070"/>
      <c r="EIL217" s="1071"/>
      <c r="EIM217" s="1071"/>
      <c r="EIN217" s="1071"/>
      <c r="EIO217" s="1071"/>
      <c r="EIP217" s="1071"/>
      <c r="EIQ217" s="1071"/>
      <c r="EIR217" s="1071"/>
      <c r="EIS217" s="1071"/>
      <c r="EIT217" s="1158"/>
      <c r="EIU217" s="1070"/>
      <c r="EIV217" s="1071"/>
      <c r="EIW217" s="1071"/>
      <c r="EIX217" s="1071"/>
      <c r="EIY217" s="1071"/>
      <c r="EIZ217" s="1071"/>
      <c r="EJA217" s="1071"/>
      <c r="EJB217" s="1071"/>
      <c r="EJC217" s="1071"/>
      <c r="EJD217" s="1158"/>
      <c r="EJE217" s="1070"/>
      <c r="EJF217" s="1071"/>
      <c r="EJG217" s="1071"/>
      <c r="EJH217" s="1071"/>
      <c r="EJI217" s="1071"/>
      <c r="EJJ217" s="1071"/>
      <c r="EJK217" s="1071"/>
      <c r="EJL217" s="1071"/>
      <c r="EJM217" s="1071"/>
      <c r="EJN217" s="1158"/>
      <c r="EJO217" s="1070"/>
      <c r="EJP217" s="1071"/>
      <c r="EJQ217" s="1071"/>
      <c r="EJR217" s="1071"/>
      <c r="EJS217" s="1071"/>
      <c r="EJT217" s="1071"/>
      <c r="EJU217" s="1071"/>
      <c r="EJV217" s="1071"/>
      <c r="EJW217" s="1071"/>
      <c r="EJX217" s="1158"/>
      <c r="EJY217" s="1070"/>
      <c r="EJZ217" s="1071"/>
      <c r="EKA217" s="1071"/>
      <c r="EKB217" s="1071"/>
      <c r="EKC217" s="1071"/>
      <c r="EKD217" s="1071"/>
      <c r="EKE217" s="1071"/>
      <c r="EKF217" s="1071"/>
      <c r="EKG217" s="1071"/>
      <c r="EKH217" s="1158"/>
      <c r="EKI217" s="1070"/>
      <c r="EKJ217" s="1071"/>
      <c r="EKK217" s="1071"/>
      <c r="EKL217" s="1071"/>
      <c r="EKM217" s="1071"/>
      <c r="EKN217" s="1071"/>
      <c r="EKO217" s="1071"/>
      <c r="EKP217" s="1071"/>
      <c r="EKQ217" s="1071"/>
      <c r="EKR217" s="1158"/>
      <c r="EKS217" s="1070"/>
      <c r="EKT217" s="1071"/>
      <c r="EKU217" s="1071"/>
      <c r="EKV217" s="1071"/>
      <c r="EKW217" s="1071"/>
      <c r="EKX217" s="1071"/>
      <c r="EKY217" s="1071"/>
      <c r="EKZ217" s="1071"/>
      <c r="ELA217" s="1071"/>
      <c r="ELB217" s="1158"/>
      <c r="ELC217" s="1070"/>
      <c r="ELD217" s="1071"/>
      <c r="ELE217" s="1071"/>
      <c r="ELF217" s="1071"/>
      <c r="ELG217" s="1071"/>
      <c r="ELH217" s="1071"/>
      <c r="ELI217" s="1071"/>
      <c r="ELJ217" s="1071"/>
      <c r="ELK217" s="1071"/>
      <c r="ELL217" s="1158"/>
      <c r="ELM217" s="1070"/>
      <c r="ELN217" s="1071"/>
      <c r="ELO217" s="1071"/>
      <c r="ELP217" s="1071"/>
      <c r="ELQ217" s="1071"/>
      <c r="ELR217" s="1071"/>
      <c r="ELS217" s="1071"/>
      <c r="ELT217" s="1071"/>
      <c r="ELU217" s="1071"/>
      <c r="ELV217" s="1158"/>
      <c r="ELW217" s="1070"/>
      <c r="ELX217" s="1071"/>
      <c r="ELY217" s="1071"/>
      <c r="ELZ217" s="1071"/>
      <c r="EMA217" s="1071"/>
      <c r="EMB217" s="1071"/>
      <c r="EMC217" s="1071"/>
      <c r="EMD217" s="1071"/>
      <c r="EME217" s="1071"/>
      <c r="EMF217" s="1158"/>
      <c r="EMG217" s="1070"/>
      <c r="EMH217" s="1071"/>
      <c r="EMI217" s="1071"/>
      <c r="EMJ217" s="1071"/>
      <c r="EMK217" s="1071"/>
      <c r="EML217" s="1071"/>
      <c r="EMM217" s="1071"/>
      <c r="EMN217" s="1071"/>
      <c r="EMO217" s="1071"/>
      <c r="EMP217" s="1158"/>
      <c r="EMQ217" s="1070"/>
      <c r="EMR217" s="1071"/>
      <c r="EMS217" s="1071"/>
      <c r="EMT217" s="1071"/>
      <c r="EMU217" s="1071"/>
      <c r="EMV217" s="1071"/>
      <c r="EMW217" s="1071"/>
      <c r="EMX217" s="1071"/>
      <c r="EMY217" s="1071"/>
      <c r="EMZ217" s="1158"/>
      <c r="ENA217" s="1070"/>
      <c r="ENB217" s="1071"/>
      <c r="ENC217" s="1071"/>
      <c r="END217" s="1071"/>
      <c r="ENE217" s="1071"/>
      <c r="ENF217" s="1071"/>
      <c r="ENG217" s="1071"/>
      <c r="ENH217" s="1071"/>
      <c r="ENI217" s="1071"/>
      <c r="ENJ217" s="1158"/>
      <c r="ENK217" s="1070"/>
      <c r="ENL217" s="1071"/>
      <c r="ENM217" s="1071"/>
      <c r="ENN217" s="1071"/>
      <c r="ENO217" s="1071"/>
      <c r="ENP217" s="1071"/>
      <c r="ENQ217" s="1071"/>
      <c r="ENR217" s="1071"/>
      <c r="ENS217" s="1071"/>
      <c r="ENT217" s="1158"/>
      <c r="ENU217" s="1070"/>
      <c r="ENV217" s="1071"/>
      <c r="ENW217" s="1071"/>
      <c r="ENX217" s="1071"/>
      <c r="ENY217" s="1071"/>
      <c r="ENZ217" s="1071"/>
      <c r="EOA217" s="1071"/>
      <c r="EOB217" s="1071"/>
      <c r="EOC217" s="1071"/>
      <c r="EOD217" s="1158"/>
      <c r="EOE217" s="1070"/>
      <c r="EOF217" s="1071"/>
      <c r="EOG217" s="1071"/>
      <c r="EOH217" s="1071"/>
      <c r="EOI217" s="1071"/>
      <c r="EOJ217" s="1071"/>
      <c r="EOK217" s="1071"/>
      <c r="EOL217" s="1071"/>
      <c r="EOM217" s="1071"/>
      <c r="EON217" s="1158"/>
      <c r="EOO217" s="1070"/>
      <c r="EOP217" s="1071"/>
      <c r="EOQ217" s="1071"/>
      <c r="EOR217" s="1071"/>
      <c r="EOS217" s="1071"/>
      <c r="EOT217" s="1071"/>
      <c r="EOU217" s="1071"/>
      <c r="EOV217" s="1071"/>
      <c r="EOW217" s="1071"/>
      <c r="EOX217" s="1158"/>
      <c r="EOY217" s="1070"/>
      <c r="EOZ217" s="1071"/>
      <c r="EPA217" s="1071"/>
      <c r="EPB217" s="1071"/>
      <c r="EPC217" s="1071"/>
      <c r="EPD217" s="1071"/>
      <c r="EPE217" s="1071"/>
      <c r="EPF217" s="1071"/>
      <c r="EPG217" s="1071"/>
      <c r="EPH217" s="1158"/>
      <c r="EPI217" s="1070"/>
      <c r="EPJ217" s="1071"/>
      <c r="EPK217" s="1071"/>
      <c r="EPL217" s="1071"/>
      <c r="EPM217" s="1071"/>
      <c r="EPN217" s="1071"/>
      <c r="EPO217" s="1071"/>
      <c r="EPP217" s="1071"/>
      <c r="EPQ217" s="1071"/>
      <c r="EPR217" s="1158"/>
      <c r="EPS217" s="1070"/>
      <c r="EPT217" s="1071"/>
      <c r="EPU217" s="1071"/>
      <c r="EPV217" s="1071"/>
      <c r="EPW217" s="1071"/>
      <c r="EPX217" s="1071"/>
      <c r="EPY217" s="1071"/>
      <c r="EPZ217" s="1071"/>
      <c r="EQA217" s="1071"/>
      <c r="EQB217" s="1158"/>
      <c r="EQC217" s="1070"/>
      <c r="EQD217" s="1071"/>
      <c r="EQE217" s="1071"/>
      <c r="EQF217" s="1071"/>
      <c r="EQG217" s="1071"/>
      <c r="EQH217" s="1071"/>
      <c r="EQI217" s="1071"/>
      <c r="EQJ217" s="1071"/>
      <c r="EQK217" s="1071"/>
      <c r="EQL217" s="1158"/>
      <c r="EQM217" s="1070"/>
      <c r="EQN217" s="1071"/>
      <c r="EQO217" s="1071"/>
      <c r="EQP217" s="1071"/>
      <c r="EQQ217" s="1071"/>
      <c r="EQR217" s="1071"/>
      <c r="EQS217" s="1071"/>
      <c r="EQT217" s="1071"/>
      <c r="EQU217" s="1071"/>
      <c r="EQV217" s="1158"/>
      <c r="EQW217" s="1070"/>
      <c r="EQX217" s="1071"/>
      <c r="EQY217" s="1071"/>
      <c r="EQZ217" s="1071"/>
      <c r="ERA217" s="1071"/>
      <c r="ERB217" s="1071"/>
      <c r="ERC217" s="1071"/>
      <c r="ERD217" s="1071"/>
      <c r="ERE217" s="1071"/>
      <c r="ERF217" s="1158"/>
      <c r="ERG217" s="1070"/>
      <c r="ERH217" s="1071"/>
      <c r="ERI217" s="1071"/>
      <c r="ERJ217" s="1071"/>
      <c r="ERK217" s="1071"/>
      <c r="ERL217" s="1071"/>
      <c r="ERM217" s="1071"/>
      <c r="ERN217" s="1071"/>
      <c r="ERO217" s="1071"/>
      <c r="ERP217" s="1158"/>
      <c r="ERQ217" s="1070"/>
      <c r="ERR217" s="1071"/>
      <c r="ERS217" s="1071"/>
      <c r="ERT217" s="1071"/>
      <c r="ERU217" s="1071"/>
      <c r="ERV217" s="1071"/>
      <c r="ERW217" s="1071"/>
      <c r="ERX217" s="1071"/>
      <c r="ERY217" s="1071"/>
      <c r="ERZ217" s="1158"/>
      <c r="ESA217" s="1070"/>
      <c r="ESB217" s="1071"/>
      <c r="ESC217" s="1071"/>
      <c r="ESD217" s="1071"/>
      <c r="ESE217" s="1071"/>
      <c r="ESF217" s="1071"/>
      <c r="ESG217" s="1071"/>
      <c r="ESH217" s="1071"/>
      <c r="ESI217" s="1071"/>
      <c r="ESJ217" s="1158"/>
      <c r="ESK217" s="1070"/>
      <c r="ESL217" s="1071"/>
      <c r="ESM217" s="1071"/>
      <c r="ESN217" s="1071"/>
      <c r="ESO217" s="1071"/>
      <c r="ESP217" s="1071"/>
      <c r="ESQ217" s="1071"/>
      <c r="ESR217" s="1071"/>
      <c r="ESS217" s="1071"/>
      <c r="EST217" s="1158"/>
      <c r="ESU217" s="1070"/>
      <c r="ESV217" s="1071"/>
      <c r="ESW217" s="1071"/>
      <c r="ESX217" s="1071"/>
      <c r="ESY217" s="1071"/>
      <c r="ESZ217" s="1071"/>
      <c r="ETA217" s="1071"/>
      <c r="ETB217" s="1071"/>
      <c r="ETC217" s="1071"/>
      <c r="ETD217" s="1158"/>
      <c r="ETE217" s="1070"/>
      <c r="ETF217" s="1071"/>
      <c r="ETG217" s="1071"/>
      <c r="ETH217" s="1071"/>
      <c r="ETI217" s="1071"/>
      <c r="ETJ217" s="1071"/>
      <c r="ETK217" s="1071"/>
      <c r="ETL217" s="1071"/>
      <c r="ETM217" s="1071"/>
      <c r="ETN217" s="1158"/>
      <c r="ETO217" s="1070"/>
      <c r="ETP217" s="1071"/>
      <c r="ETQ217" s="1071"/>
      <c r="ETR217" s="1071"/>
      <c r="ETS217" s="1071"/>
      <c r="ETT217" s="1071"/>
      <c r="ETU217" s="1071"/>
      <c r="ETV217" s="1071"/>
      <c r="ETW217" s="1071"/>
      <c r="ETX217" s="1158"/>
      <c r="ETY217" s="1070"/>
      <c r="ETZ217" s="1071"/>
      <c r="EUA217" s="1071"/>
      <c r="EUB217" s="1071"/>
      <c r="EUC217" s="1071"/>
      <c r="EUD217" s="1071"/>
      <c r="EUE217" s="1071"/>
      <c r="EUF217" s="1071"/>
      <c r="EUG217" s="1071"/>
      <c r="EUH217" s="1158"/>
      <c r="EUI217" s="1070"/>
      <c r="EUJ217" s="1071"/>
      <c r="EUK217" s="1071"/>
      <c r="EUL217" s="1071"/>
      <c r="EUM217" s="1071"/>
      <c r="EUN217" s="1071"/>
      <c r="EUO217" s="1071"/>
      <c r="EUP217" s="1071"/>
      <c r="EUQ217" s="1071"/>
      <c r="EUR217" s="1158"/>
      <c r="EUS217" s="1070"/>
      <c r="EUT217" s="1071"/>
      <c r="EUU217" s="1071"/>
      <c r="EUV217" s="1071"/>
      <c r="EUW217" s="1071"/>
      <c r="EUX217" s="1071"/>
      <c r="EUY217" s="1071"/>
      <c r="EUZ217" s="1071"/>
      <c r="EVA217" s="1071"/>
      <c r="EVB217" s="1158"/>
      <c r="EVC217" s="1070"/>
      <c r="EVD217" s="1071"/>
      <c r="EVE217" s="1071"/>
      <c r="EVF217" s="1071"/>
      <c r="EVG217" s="1071"/>
      <c r="EVH217" s="1071"/>
      <c r="EVI217" s="1071"/>
      <c r="EVJ217" s="1071"/>
      <c r="EVK217" s="1071"/>
      <c r="EVL217" s="1158"/>
      <c r="EVM217" s="1070"/>
      <c r="EVN217" s="1071"/>
      <c r="EVO217" s="1071"/>
      <c r="EVP217" s="1071"/>
      <c r="EVQ217" s="1071"/>
      <c r="EVR217" s="1071"/>
      <c r="EVS217" s="1071"/>
      <c r="EVT217" s="1071"/>
      <c r="EVU217" s="1071"/>
      <c r="EVV217" s="1158"/>
      <c r="EVW217" s="1070"/>
      <c r="EVX217" s="1071"/>
      <c r="EVY217" s="1071"/>
      <c r="EVZ217" s="1071"/>
      <c r="EWA217" s="1071"/>
      <c r="EWB217" s="1071"/>
      <c r="EWC217" s="1071"/>
      <c r="EWD217" s="1071"/>
      <c r="EWE217" s="1071"/>
      <c r="EWF217" s="1158"/>
      <c r="EWG217" s="1070"/>
      <c r="EWH217" s="1071"/>
      <c r="EWI217" s="1071"/>
      <c r="EWJ217" s="1071"/>
      <c r="EWK217" s="1071"/>
      <c r="EWL217" s="1071"/>
      <c r="EWM217" s="1071"/>
      <c r="EWN217" s="1071"/>
      <c r="EWO217" s="1071"/>
      <c r="EWP217" s="1158"/>
      <c r="EWQ217" s="1070"/>
      <c r="EWR217" s="1071"/>
      <c r="EWS217" s="1071"/>
      <c r="EWT217" s="1071"/>
      <c r="EWU217" s="1071"/>
      <c r="EWV217" s="1071"/>
      <c r="EWW217" s="1071"/>
      <c r="EWX217" s="1071"/>
      <c r="EWY217" s="1071"/>
      <c r="EWZ217" s="1158"/>
      <c r="EXA217" s="1070"/>
      <c r="EXB217" s="1071"/>
      <c r="EXC217" s="1071"/>
      <c r="EXD217" s="1071"/>
      <c r="EXE217" s="1071"/>
      <c r="EXF217" s="1071"/>
      <c r="EXG217" s="1071"/>
      <c r="EXH217" s="1071"/>
      <c r="EXI217" s="1071"/>
      <c r="EXJ217" s="1158"/>
      <c r="EXK217" s="1070"/>
      <c r="EXL217" s="1071"/>
      <c r="EXM217" s="1071"/>
      <c r="EXN217" s="1071"/>
      <c r="EXO217" s="1071"/>
      <c r="EXP217" s="1071"/>
      <c r="EXQ217" s="1071"/>
      <c r="EXR217" s="1071"/>
      <c r="EXS217" s="1071"/>
      <c r="EXT217" s="1158"/>
      <c r="EXU217" s="1070"/>
      <c r="EXV217" s="1071"/>
      <c r="EXW217" s="1071"/>
      <c r="EXX217" s="1071"/>
      <c r="EXY217" s="1071"/>
      <c r="EXZ217" s="1071"/>
      <c r="EYA217" s="1071"/>
      <c r="EYB217" s="1071"/>
      <c r="EYC217" s="1071"/>
      <c r="EYD217" s="1158"/>
      <c r="EYE217" s="1070"/>
      <c r="EYF217" s="1071"/>
      <c r="EYG217" s="1071"/>
      <c r="EYH217" s="1071"/>
      <c r="EYI217" s="1071"/>
      <c r="EYJ217" s="1071"/>
      <c r="EYK217" s="1071"/>
      <c r="EYL217" s="1071"/>
      <c r="EYM217" s="1071"/>
      <c r="EYN217" s="1158"/>
      <c r="EYO217" s="1070"/>
      <c r="EYP217" s="1071"/>
      <c r="EYQ217" s="1071"/>
      <c r="EYR217" s="1071"/>
      <c r="EYS217" s="1071"/>
      <c r="EYT217" s="1071"/>
      <c r="EYU217" s="1071"/>
      <c r="EYV217" s="1071"/>
      <c r="EYW217" s="1071"/>
      <c r="EYX217" s="1158"/>
      <c r="EYY217" s="1070"/>
      <c r="EYZ217" s="1071"/>
      <c r="EZA217" s="1071"/>
      <c r="EZB217" s="1071"/>
      <c r="EZC217" s="1071"/>
      <c r="EZD217" s="1071"/>
      <c r="EZE217" s="1071"/>
      <c r="EZF217" s="1071"/>
      <c r="EZG217" s="1071"/>
      <c r="EZH217" s="1158"/>
      <c r="EZI217" s="1070"/>
      <c r="EZJ217" s="1071"/>
      <c r="EZK217" s="1071"/>
      <c r="EZL217" s="1071"/>
      <c r="EZM217" s="1071"/>
      <c r="EZN217" s="1071"/>
      <c r="EZO217" s="1071"/>
      <c r="EZP217" s="1071"/>
      <c r="EZQ217" s="1071"/>
      <c r="EZR217" s="1158"/>
      <c r="EZS217" s="1070"/>
      <c r="EZT217" s="1071"/>
      <c r="EZU217" s="1071"/>
      <c r="EZV217" s="1071"/>
      <c r="EZW217" s="1071"/>
      <c r="EZX217" s="1071"/>
      <c r="EZY217" s="1071"/>
      <c r="EZZ217" s="1071"/>
      <c r="FAA217" s="1071"/>
      <c r="FAB217" s="1158"/>
      <c r="FAC217" s="1070"/>
      <c r="FAD217" s="1071"/>
      <c r="FAE217" s="1071"/>
      <c r="FAF217" s="1071"/>
      <c r="FAG217" s="1071"/>
      <c r="FAH217" s="1071"/>
      <c r="FAI217" s="1071"/>
      <c r="FAJ217" s="1071"/>
      <c r="FAK217" s="1071"/>
      <c r="FAL217" s="1158"/>
      <c r="FAM217" s="1070"/>
      <c r="FAN217" s="1071"/>
      <c r="FAO217" s="1071"/>
      <c r="FAP217" s="1071"/>
      <c r="FAQ217" s="1071"/>
      <c r="FAR217" s="1071"/>
      <c r="FAS217" s="1071"/>
      <c r="FAT217" s="1071"/>
      <c r="FAU217" s="1071"/>
      <c r="FAV217" s="1158"/>
      <c r="FAW217" s="1070"/>
      <c r="FAX217" s="1071"/>
      <c r="FAY217" s="1071"/>
      <c r="FAZ217" s="1071"/>
      <c r="FBA217" s="1071"/>
      <c r="FBB217" s="1071"/>
      <c r="FBC217" s="1071"/>
      <c r="FBD217" s="1071"/>
      <c r="FBE217" s="1071"/>
      <c r="FBF217" s="1158"/>
      <c r="FBG217" s="1070"/>
      <c r="FBH217" s="1071"/>
      <c r="FBI217" s="1071"/>
      <c r="FBJ217" s="1071"/>
      <c r="FBK217" s="1071"/>
      <c r="FBL217" s="1071"/>
      <c r="FBM217" s="1071"/>
      <c r="FBN217" s="1071"/>
      <c r="FBO217" s="1071"/>
      <c r="FBP217" s="1158"/>
      <c r="FBQ217" s="1070"/>
      <c r="FBR217" s="1071"/>
      <c r="FBS217" s="1071"/>
      <c r="FBT217" s="1071"/>
      <c r="FBU217" s="1071"/>
      <c r="FBV217" s="1071"/>
      <c r="FBW217" s="1071"/>
      <c r="FBX217" s="1071"/>
      <c r="FBY217" s="1071"/>
      <c r="FBZ217" s="1158"/>
      <c r="FCA217" s="1070"/>
      <c r="FCB217" s="1071"/>
      <c r="FCC217" s="1071"/>
      <c r="FCD217" s="1071"/>
      <c r="FCE217" s="1071"/>
      <c r="FCF217" s="1071"/>
      <c r="FCG217" s="1071"/>
      <c r="FCH217" s="1071"/>
      <c r="FCI217" s="1071"/>
      <c r="FCJ217" s="1158"/>
      <c r="FCK217" s="1070"/>
      <c r="FCL217" s="1071"/>
      <c r="FCM217" s="1071"/>
      <c r="FCN217" s="1071"/>
      <c r="FCO217" s="1071"/>
      <c r="FCP217" s="1071"/>
      <c r="FCQ217" s="1071"/>
      <c r="FCR217" s="1071"/>
      <c r="FCS217" s="1071"/>
      <c r="FCT217" s="1158"/>
      <c r="FCU217" s="1070"/>
      <c r="FCV217" s="1071"/>
      <c r="FCW217" s="1071"/>
      <c r="FCX217" s="1071"/>
      <c r="FCY217" s="1071"/>
      <c r="FCZ217" s="1071"/>
      <c r="FDA217" s="1071"/>
      <c r="FDB217" s="1071"/>
      <c r="FDC217" s="1071"/>
      <c r="FDD217" s="1158"/>
      <c r="FDE217" s="1070"/>
      <c r="FDF217" s="1071"/>
      <c r="FDG217" s="1071"/>
      <c r="FDH217" s="1071"/>
      <c r="FDI217" s="1071"/>
      <c r="FDJ217" s="1071"/>
      <c r="FDK217" s="1071"/>
      <c r="FDL217" s="1071"/>
      <c r="FDM217" s="1071"/>
      <c r="FDN217" s="1158"/>
      <c r="FDO217" s="1070"/>
      <c r="FDP217" s="1071"/>
      <c r="FDQ217" s="1071"/>
      <c r="FDR217" s="1071"/>
      <c r="FDS217" s="1071"/>
      <c r="FDT217" s="1071"/>
      <c r="FDU217" s="1071"/>
      <c r="FDV217" s="1071"/>
      <c r="FDW217" s="1071"/>
      <c r="FDX217" s="1158"/>
      <c r="FDY217" s="1070"/>
      <c r="FDZ217" s="1071"/>
      <c r="FEA217" s="1071"/>
      <c r="FEB217" s="1071"/>
      <c r="FEC217" s="1071"/>
      <c r="FED217" s="1071"/>
      <c r="FEE217" s="1071"/>
      <c r="FEF217" s="1071"/>
      <c r="FEG217" s="1071"/>
      <c r="FEH217" s="1158"/>
      <c r="FEI217" s="1070"/>
      <c r="FEJ217" s="1071"/>
      <c r="FEK217" s="1071"/>
      <c r="FEL217" s="1071"/>
      <c r="FEM217" s="1071"/>
      <c r="FEN217" s="1071"/>
      <c r="FEO217" s="1071"/>
      <c r="FEP217" s="1071"/>
      <c r="FEQ217" s="1071"/>
      <c r="FER217" s="1158"/>
      <c r="FES217" s="1070"/>
      <c r="FET217" s="1071"/>
      <c r="FEU217" s="1071"/>
      <c r="FEV217" s="1071"/>
      <c r="FEW217" s="1071"/>
      <c r="FEX217" s="1071"/>
      <c r="FEY217" s="1071"/>
      <c r="FEZ217" s="1071"/>
      <c r="FFA217" s="1071"/>
      <c r="FFB217" s="1158"/>
      <c r="FFC217" s="1070"/>
      <c r="FFD217" s="1071"/>
      <c r="FFE217" s="1071"/>
      <c r="FFF217" s="1071"/>
      <c r="FFG217" s="1071"/>
      <c r="FFH217" s="1071"/>
      <c r="FFI217" s="1071"/>
      <c r="FFJ217" s="1071"/>
      <c r="FFK217" s="1071"/>
      <c r="FFL217" s="1158"/>
      <c r="FFM217" s="1070"/>
      <c r="FFN217" s="1071"/>
      <c r="FFO217" s="1071"/>
      <c r="FFP217" s="1071"/>
      <c r="FFQ217" s="1071"/>
      <c r="FFR217" s="1071"/>
      <c r="FFS217" s="1071"/>
      <c r="FFT217" s="1071"/>
      <c r="FFU217" s="1071"/>
      <c r="FFV217" s="1158"/>
      <c r="FFW217" s="1070"/>
      <c r="FFX217" s="1071"/>
      <c r="FFY217" s="1071"/>
      <c r="FFZ217" s="1071"/>
      <c r="FGA217" s="1071"/>
      <c r="FGB217" s="1071"/>
      <c r="FGC217" s="1071"/>
      <c r="FGD217" s="1071"/>
      <c r="FGE217" s="1071"/>
      <c r="FGF217" s="1158"/>
      <c r="FGG217" s="1070"/>
      <c r="FGH217" s="1071"/>
      <c r="FGI217" s="1071"/>
      <c r="FGJ217" s="1071"/>
      <c r="FGK217" s="1071"/>
      <c r="FGL217" s="1071"/>
      <c r="FGM217" s="1071"/>
      <c r="FGN217" s="1071"/>
      <c r="FGO217" s="1071"/>
      <c r="FGP217" s="1158"/>
      <c r="FGQ217" s="1070"/>
      <c r="FGR217" s="1071"/>
      <c r="FGS217" s="1071"/>
      <c r="FGT217" s="1071"/>
      <c r="FGU217" s="1071"/>
      <c r="FGV217" s="1071"/>
      <c r="FGW217" s="1071"/>
      <c r="FGX217" s="1071"/>
      <c r="FGY217" s="1071"/>
      <c r="FGZ217" s="1158"/>
      <c r="FHA217" s="1070"/>
      <c r="FHB217" s="1071"/>
      <c r="FHC217" s="1071"/>
      <c r="FHD217" s="1071"/>
      <c r="FHE217" s="1071"/>
      <c r="FHF217" s="1071"/>
      <c r="FHG217" s="1071"/>
      <c r="FHH217" s="1071"/>
      <c r="FHI217" s="1071"/>
      <c r="FHJ217" s="1158"/>
      <c r="FHK217" s="1070"/>
      <c r="FHL217" s="1071"/>
      <c r="FHM217" s="1071"/>
      <c r="FHN217" s="1071"/>
      <c r="FHO217" s="1071"/>
      <c r="FHP217" s="1071"/>
      <c r="FHQ217" s="1071"/>
      <c r="FHR217" s="1071"/>
      <c r="FHS217" s="1071"/>
      <c r="FHT217" s="1158"/>
      <c r="FHU217" s="1070"/>
      <c r="FHV217" s="1071"/>
      <c r="FHW217" s="1071"/>
      <c r="FHX217" s="1071"/>
      <c r="FHY217" s="1071"/>
      <c r="FHZ217" s="1071"/>
      <c r="FIA217" s="1071"/>
      <c r="FIB217" s="1071"/>
      <c r="FIC217" s="1071"/>
      <c r="FID217" s="1158"/>
      <c r="FIE217" s="1070"/>
      <c r="FIF217" s="1071"/>
      <c r="FIG217" s="1071"/>
      <c r="FIH217" s="1071"/>
      <c r="FII217" s="1071"/>
      <c r="FIJ217" s="1071"/>
      <c r="FIK217" s="1071"/>
      <c r="FIL217" s="1071"/>
      <c r="FIM217" s="1071"/>
      <c r="FIN217" s="1158"/>
      <c r="FIO217" s="1070"/>
      <c r="FIP217" s="1071"/>
      <c r="FIQ217" s="1071"/>
      <c r="FIR217" s="1071"/>
      <c r="FIS217" s="1071"/>
      <c r="FIT217" s="1071"/>
      <c r="FIU217" s="1071"/>
      <c r="FIV217" s="1071"/>
      <c r="FIW217" s="1071"/>
      <c r="FIX217" s="1158"/>
      <c r="FIY217" s="1070"/>
      <c r="FIZ217" s="1071"/>
      <c r="FJA217" s="1071"/>
      <c r="FJB217" s="1071"/>
      <c r="FJC217" s="1071"/>
      <c r="FJD217" s="1071"/>
      <c r="FJE217" s="1071"/>
      <c r="FJF217" s="1071"/>
      <c r="FJG217" s="1071"/>
      <c r="FJH217" s="1158"/>
      <c r="FJI217" s="1070"/>
      <c r="FJJ217" s="1071"/>
      <c r="FJK217" s="1071"/>
      <c r="FJL217" s="1071"/>
      <c r="FJM217" s="1071"/>
      <c r="FJN217" s="1071"/>
      <c r="FJO217" s="1071"/>
      <c r="FJP217" s="1071"/>
      <c r="FJQ217" s="1071"/>
      <c r="FJR217" s="1158"/>
      <c r="FJS217" s="1070"/>
      <c r="FJT217" s="1071"/>
      <c r="FJU217" s="1071"/>
      <c r="FJV217" s="1071"/>
      <c r="FJW217" s="1071"/>
      <c r="FJX217" s="1071"/>
      <c r="FJY217" s="1071"/>
      <c r="FJZ217" s="1071"/>
      <c r="FKA217" s="1071"/>
      <c r="FKB217" s="1158"/>
      <c r="FKC217" s="1070"/>
      <c r="FKD217" s="1071"/>
      <c r="FKE217" s="1071"/>
      <c r="FKF217" s="1071"/>
      <c r="FKG217" s="1071"/>
      <c r="FKH217" s="1071"/>
      <c r="FKI217" s="1071"/>
      <c r="FKJ217" s="1071"/>
      <c r="FKK217" s="1071"/>
      <c r="FKL217" s="1158"/>
      <c r="FKM217" s="1070"/>
      <c r="FKN217" s="1071"/>
      <c r="FKO217" s="1071"/>
      <c r="FKP217" s="1071"/>
      <c r="FKQ217" s="1071"/>
      <c r="FKR217" s="1071"/>
      <c r="FKS217" s="1071"/>
      <c r="FKT217" s="1071"/>
      <c r="FKU217" s="1071"/>
      <c r="FKV217" s="1158"/>
      <c r="FKW217" s="1070"/>
      <c r="FKX217" s="1071"/>
      <c r="FKY217" s="1071"/>
      <c r="FKZ217" s="1071"/>
      <c r="FLA217" s="1071"/>
      <c r="FLB217" s="1071"/>
      <c r="FLC217" s="1071"/>
      <c r="FLD217" s="1071"/>
      <c r="FLE217" s="1071"/>
      <c r="FLF217" s="1158"/>
      <c r="FLG217" s="1070"/>
      <c r="FLH217" s="1071"/>
      <c r="FLI217" s="1071"/>
      <c r="FLJ217" s="1071"/>
      <c r="FLK217" s="1071"/>
      <c r="FLL217" s="1071"/>
      <c r="FLM217" s="1071"/>
      <c r="FLN217" s="1071"/>
      <c r="FLO217" s="1071"/>
      <c r="FLP217" s="1158"/>
      <c r="FLQ217" s="1070"/>
      <c r="FLR217" s="1071"/>
      <c r="FLS217" s="1071"/>
      <c r="FLT217" s="1071"/>
      <c r="FLU217" s="1071"/>
      <c r="FLV217" s="1071"/>
      <c r="FLW217" s="1071"/>
      <c r="FLX217" s="1071"/>
      <c r="FLY217" s="1071"/>
      <c r="FLZ217" s="1158"/>
      <c r="FMA217" s="1070"/>
      <c r="FMB217" s="1071"/>
      <c r="FMC217" s="1071"/>
      <c r="FMD217" s="1071"/>
      <c r="FME217" s="1071"/>
      <c r="FMF217" s="1071"/>
      <c r="FMG217" s="1071"/>
      <c r="FMH217" s="1071"/>
      <c r="FMI217" s="1071"/>
      <c r="FMJ217" s="1158"/>
      <c r="FMK217" s="1070"/>
      <c r="FML217" s="1071"/>
      <c r="FMM217" s="1071"/>
      <c r="FMN217" s="1071"/>
      <c r="FMO217" s="1071"/>
      <c r="FMP217" s="1071"/>
      <c r="FMQ217" s="1071"/>
      <c r="FMR217" s="1071"/>
      <c r="FMS217" s="1071"/>
      <c r="FMT217" s="1158"/>
      <c r="FMU217" s="1070"/>
      <c r="FMV217" s="1071"/>
      <c r="FMW217" s="1071"/>
      <c r="FMX217" s="1071"/>
      <c r="FMY217" s="1071"/>
      <c r="FMZ217" s="1071"/>
      <c r="FNA217" s="1071"/>
      <c r="FNB217" s="1071"/>
      <c r="FNC217" s="1071"/>
      <c r="FND217" s="1158"/>
      <c r="FNE217" s="1070"/>
      <c r="FNF217" s="1071"/>
      <c r="FNG217" s="1071"/>
      <c r="FNH217" s="1071"/>
      <c r="FNI217" s="1071"/>
      <c r="FNJ217" s="1071"/>
      <c r="FNK217" s="1071"/>
      <c r="FNL217" s="1071"/>
      <c r="FNM217" s="1071"/>
      <c r="FNN217" s="1158"/>
      <c r="FNO217" s="1070"/>
      <c r="FNP217" s="1071"/>
      <c r="FNQ217" s="1071"/>
      <c r="FNR217" s="1071"/>
      <c r="FNS217" s="1071"/>
      <c r="FNT217" s="1071"/>
      <c r="FNU217" s="1071"/>
      <c r="FNV217" s="1071"/>
      <c r="FNW217" s="1071"/>
      <c r="FNX217" s="1158"/>
      <c r="FNY217" s="1070"/>
      <c r="FNZ217" s="1071"/>
      <c r="FOA217" s="1071"/>
      <c r="FOB217" s="1071"/>
      <c r="FOC217" s="1071"/>
      <c r="FOD217" s="1071"/>
      <c r="FOE217" s="1071"/>
      <c r="FOF217" s="1071"/>
      <c r="FOG217" s="1071"/>
      <c r="FOH217" s="1158"/>
      <c r="FOI217" s="1070"/>
      <c r="FOJ217" s="1071"/>
      <c r="FOK217" s="1071"/>
      <c r="FOL217" s="1071"/>
      <c r="FOM217" s="1071"/>
      <c r="FON217" s="1071"/>
      <c r="FOO217" s="1071"/>
      <c r="FOP217" s="1071"/>
      <c r="FOQ217" s="1071"/>
      <c r="FOR217" s="1158"/>
      <c r="FOS217" s="1070"/>
      <c r="FOT217" s="1071"/>
      <c r="FOU217" s="1071"/>
      <c r="FOV217" s="1071"/>
      <c r="FOW217" s="1071"/>
      <c r="FOX217" s="1071"/>
      <c r="FOY217" s="1071"/>
      <c r="FOZ217" s="1071"/>
      <c r="FPA217" s="1071"/>
      <c r="FPB217" s="1158"/>
      <c r="FPC217" s="1070"/>
      <c r="FPD217" s="1071"/>
      <c r="FPE217" s="1071"/>
      <c r="FPF217" s="1071"/>
      <c r="FPG217" s="1071"/>
      <c r="FPH217" s="1071"/>
      <c r="FPI217" s="1071"/>
      <c r="FPJ217" s="1071"/>
      <c r="FPK217" s="1071"/>
      <c r="FPL217" s="1158"/>
      <c r="FPM217" s="1070"/>
      <c r="FPN217" s="1071"/>
      <c r="FPO217" s="1071"/>
      <c r="FPP217" s="1071"/>
      <c r="FPQ217" s="1071"/>
      <c r="FPR217" s="1071"/>
      <c r="FPS217" s="1071"/>
      <c r="FPT217" s="1071"/>
      <c r="FPU217" s="1071"/>
      <c r="FPV217" s="1158"/>
      <c r="FPW217" s="1070"/>
      <c r="FPX217" s="1071"/>
      <c r="FPY217" s="1071"/>
      <c r="FPZ217" s="1071"/>
      <c r="FQA217" s="1071"/>
      <c r="FQB217" s="1071"/>
      <c r="FQC217" s="1071"/>
      <c r="FQD217" s="1071"/>
      <c r="FQE217" s="1071"/>
      <c r="FQF217" s="1158"/>
      <c r="FQG217" s="1070"/>
      <c r="FQH217" s="1071"/>
      <c r="FQI217" s="1071"/>
      <c r="FQJ217" s="1071"/>
      <c r="FQK217" s="1071"/>
      <c r="FQL217" s="1071"/>
      <c r="FQM217" s="1071"/>
      <c r="FQN217" s="1071"/>
      <c r="FQO217" s="1071"/>
      <c r="FQP217" s="1158"/>
      <c r="FQQ217" s="1070"/>
      <c r="FQR217" s="1071"/>
      <c r="FQS217" s="1071"/>
      <c r="FQT217" s="1071"/>
      <c r="FQU217" s="1071"/>
      <c r="FQV217" s="1071"/>
      <c r="FQW217" s="1071"/>
      <c r="FQX217" s="1071"/>
      <c r="FQY217" s="1071"/>
      <c r="FQZ217" s="1158"/>
      <c r="FRA217" s="1070"/>
      <c r="FRB217" s="1071"/>
      <c r="FRC217" s="1071"/>
      <c r="FRD217" s="1071"/>
      <c r="FRE217" s="1071"/>
      <c r="FRF217" s="1071"/>
      <c r="FRG217" s="1071"/>
      <c r="FRH217" s="1071"/>
      <c r="FRI217" s="1071"/>
      <c r="FRJ217" s="1158"/>
      <c r="FRK217" s="1070"/>
      <c r="FRL217" s="1071"/>
      <c r="FRM217" s="1071"/>
      <c r="FRN217" s="1071"/>
      <c r="FRO217" s="1071"/>
      <c r="FRP217" s="1071"/>
      <c r="FRQ217" s="1071"/>
      <c r="FRR217" s="1071"/>
      <c r="FRS217" s="1071"/>
      <c r="FRT217" s="1158"/>
      <c r="FRU217" s="1070"/>
      <c r="FRV217" s="1071"/>
      <c r="FRW217" s="1071"/>
      <c r="FRX217" s="1071"/>
      <c r="FRY217" s="1071"/>
      <c r="FRZ217" s="1071"/>
      <c r="FSA217" s="1071"/>
      <c r="FSB217" s="1071"/>
      <c r="FSC217" s="1071"/>
      <c r="FSD217" s="1158"/>
      <c r="FSE217" s="1070"/>
      <c r="FSF217" s="1071"/>
      <c r="FSG217" s="1071"/>
      <c r="FSH217" s="1071"/>
      <c r="FSI217" s="1071"/>
      <c r="FSJ217" s="1071"/>
      <c r="FSK217" s="1071"/>
      <c r="FSL217" s="1071"/>
      <c r="FSM217" s="1071"/>
      <c r="FSN217" s="1158"/>
      <c r="FSO217" s="1070"/>
      <c r="FSP217" s="1071"/>
      <c r="FSQ217" s="1071"/>
      <c r="FSR217" s="1071"/>
      <c r="FSS217" s="1071"/>
      <c r="FST217" s="1071"/>
      <c r="FSU217" s="1071"/>
      <c r="FSV217" s="1071"/>
      <c r="FSW217" s="1071"/>
      <c r="FSX217" s="1158"/>
      <c r="FSY217" s="1070"/>
      <c r="FSZ217" s="1071"/>
      <c r="FTA217" s="1071"/>
      <c r="FTB217" s="1071"/>
      <c r="FTC217" s="1071"/>
      <c r="FTD217" s="1071"/>
      <c r="FTE217" s="1071"/>
      <c r="FTF217" s="1071"/>
      <c r="FTG217" s="1071"/>
      <c r="FTH217" s="1158"/>
      <c r="FTI217" s="1070"/>
      <c r="FTJ217" s="1071"/>
      <c r="FTK217" s="1071"/>
      <c r="FTL217" s="1071"/>
      <c r="FTM217" s="1071"/>
      <c r="FTN217" s="1071"/>
      <c r="FTO217" s="1071"/>
      <c r="FTP217" s="1071"/>
      <c r="FTQ217" s="1071"/>
      <c r="FTR217" s="1158"/>
      <c r="FTS217" s="1070"/>
      <c r="FTT217" s="1071"/>
      <c r="FTU217" s="1071"/>
      <c r="FTV217" s="1071"/>
      <c r="FTW217" s="1071"/>
      <c r="FTX217" s="1071"/>
      <c r="FTY217" s="1071"/>
      <c r="FTZ217" s="1071"/>
      <c r="FUA217" s="1071"/>
      <c r="FUB217" s="1158"/>
      <c r="FUC217" s="1070"/>
      <c r="FUD217" s="1071"/>
      <c r="FUE217" s="1071"/>
      <c r="FUF217" s="1071"/>
      <c r="FUG217" s="1071"/>
      <c r="FUH217" s="1071"/>
      <c r="FUI217" s="1071"/>
      <c r="FUJ217" s="1071"/>
      <c r="FUK217" s="1071"/>
      <c r="FUL217" s="1158"/>
      <c r="FUM217" s="1070"/>
      <c r="FUN217" s="1071"/>
      <c r="FUO217" s="1071"/>
      <c r="FUP217" s="1071"/>
      <c r="FUQ217" s="1071"/>
      <c r="FUR217" s="1071"/>
      <c r="FUS217" s="1071"/>
      <c r="FUT217" s="1071"/>
      <c r="FUU217" s="1071"/>
      <c r="FUV217" s="1158"/>
      <c r="FUW217" s="1070"/>
      <c r="FUX217" s="1071"/>
      <c r="FUY217" s="1071"/>
      <c r="FUZ217" s="1071"/>
      <c r="FVA217" s="1071"/>
      <c r="FVB217" s="1071"/>
      <c r="FVC217" s="1071"/>
      <c r="FVD217" s="1071"/>
      <c r="FVE217" s="1071"/>
      <c r="FVF217" s="1158"/>
      <c r="FVG217" s="1070"/>
      <c r="FVH217" s="1071"/>
      <c r="FVI217" s="1071"/>
      <c r="FVJ217" s="1071"/>
      <c r="FVK217" s="1071"/>
      <c r="FVL217" s="1071"/>
      <c r="FVM217" s="1071"/>
      <c r="FVN217" s="1071"/>
      <c r="FVO217" s="1071"/>
      <c r="FVP217" s="1158"/>
      <c r="FVQ217" s="1070"/>
      <c r="FVR217" s="1071"/>
      <c r="FVS217" s="1071"/>
      <c r="FVT217" s="1071"/>
      <c r="FVU217" s="1071"/>
      <c r="FVV217" s="1071"/>
      <c r="FVW217" s="1071"/>
      <c r="FVX217" s="1071"/>
      <c r="FVY217" s="1071"/>
      <c r="FVZ217" s="1158"/>
      <c r="FWA217" s="1070"/>
      <c r="FWB217" s="1071"/>
      <c r="FWC217" s="1071"/>
      <c r="FWD217" s="1071"/>
      <c r="FWE217" s="1071"/>
      <c r="FWF217" s="1071"/>
      <c r="FWG217" s="1071"/>
      <c r="FWH217" s="1071"/>
      <c r="FWI217" s="1071"/>
      <c r="FWJ217" s="1158"/>
      <c r="FWK217" s="1070"/>
      <c r="FWL217" s="1071"/>
      <c r="FWM217" s="1071"/>
      <c r="FWN217" s="1071"/>
      <c r="FWO217" s="1071"/>
      <c r="FWP217" s="1071"/>
      <c r="FWQ217" s="1071"/>
      <c r="FWR217" s="1071"/>
      <c r="FWS217" s="1071"/>
      <c r="FWT217" s="1158"/>
      <c r="FWU217" s="1070"/>
      <c r="FWV217" s="1071"/>
      <c r="FWW217" s="1071"/>
      <c r="FWX217" s="1071"/>
      <c r="FWY217" s="1071"/>
      <c r="FWZ217" s="1071"/>
      <c r="FXA217" s="1071"/>
      <c r="FXB217" s="1071"/>
      <c r="FXC217" s="1071"/>
      <c r="FXD217" s="1158"/>
      <c r="FXE217" s="1070"/>
      <c r="FXF217" s="1071"/>
      <c r="FXG217" s="1071"/>
      <c r="FXH217" s="1071"/>
      <c r="FXI217" s="1071"/>
      <c r="FXJ217" s="1071"/>
      <c r="FXK217" s="1071"/>
      <c r="FXL217" s="1071"/>
      <c r="FXM217" s="1071"/>
      <c r="FXN217" s="1158"/>
      <c r="FXO217" s="1070"/>
      <c r="FXP217" s="1071"/>
      <c r="FXQ217" s="1071"/>
      <c r="FXR217" s="1071"/>
      <c r="FXS217" s="1071"/>
      <c r="FXT217" s="1071"/>
      <c r="FXU217" s="1071"/>
      <c r="FXV217" s="1071"/>
      <c r="FXW217" s="1071"/>
      <c r="FXX217" s="1158"/>
      <c r="FXY217" s="1070"/>
      <c r="FXZ217" s="1071"/>
      <c r="FYA217" s="1071"/>
      <c r="FYB217" s="1071"/>
      <c r="FYC217" s="1071"/>
      <c r="FYD217" s="1071"/>
      <c r="FYE217" s="1071"/>
      <c r="FYF217" s="1071"/>
      <c r="FYG217" s="1071"/>
      <c r="FYH217" s="1158"/>
      <c r="FYI217" s="1070"/>
      <c r="FYJ217" s="1071"/>
      <c r="FYK217" s="1071"/>
      <c r="FYL217" s="1071"/>
      <c r="FYM217" s="1071"/>
      <c r="FYN217" s="1071"/>
      <c r="FYO217" s="1071"/>
      <c r="FYP217" s="1071"/>
      <c r="FYQ217" s="1071"/>
      <c r="FYR217" s="1158"/>
      <c r="FYS217" s="1070"/>
      <c r="FYT217" s="1071"/>
      <c r="FYU217" s="1071"/>
      <c r="FYV217" s="1071"/>
      <c r="FYW217" s="1071"/>
      <c r="FYX217" s="1071"/>
      <c r="FYY217" s="1071"/>
      <c r="FYZ217" s="1071"/>
      <c r="FZA217" s="1071"/>
      <c r="FZB217" s="1158"/>
      <c r="FZC217" s="1070"/>
      <c r="FZD217" s="1071"/>
      <c r="FZE217" s="1071"/>
      <c r="FZF217" s="1071"/>
      <c r="FZG217" s="1071"/>
      <c r="FZH217" s="1071"/>
      <c r="FZI217" s="1071"/>
      <c r="FZJ217" s="1071"/>
      <c r="FZK217" s="1071"/>
      <c r="FZL217" s="1158"/>
      <c r="FZM217" s="1070"/>
      <c r="FZN217" s="1071"/>
      <c r="FZO217" s="1071"/>
      <c r="FZP217" s="1071"/>
      <c r="FZQ217" s="1071"/>
      <c r="FZR217" s="1071"/>
      <c r="FZS217" s="1071"/>
      <c r="FZT217" s="1071"/>
      <c r="FZU217" s="1071"/>
      <c r="FZV217" s="1158"/>
      <c r="FZW217" s="1070"/>
      <c r="FZX217" s="1071"/>
      <c r="FZY217" s="1071"/>
      <c r="FZZ217" s="1071"/>
      <c r="GAA217" s="1071"/>
      <c r="GAB217" s="1071"/>
      <c r="GAC217" s="1071"/>
      <c r="GAD217" s="1071"/>
      <c r="GAE217" s="1071"/>
      <c r="GAF217" s="1158"/>
      <c r="GAG217" s="1070"/>
      <c r="GAH217" s="1071"/>
      <c r="GAI217" s="1071"/>
      <c r="GAJ217" s="1071"/>
      <c r="GAK217" s="1071"/>
      <c r="GAL217" s="1071"/>
      <c r="GAM217" s="1071"/>
      <c r="GAN217" s="1071"/>
      <c r="GAO217" s="1071"/>
      <c r="GAP217" s="1158"/>
      <c r="GAQ217" s="1070"/>
      <c r="GAR217" s="1071"/>
      <c r="GAS217" s="1071"/>
      <c r="GAT217" s="1071"/>
      <c r="GAU217" s="1071"/>
      <c r="GAV217" s="1071"/>
      <c r="GAW217" s="1071"/>
      <c r="GAX217" s="1071"/>
      <c r="GAY217" s="1071"/>
      <c r="GAZ217" s="1158"/>
      <c r="GBA217" s="1070"/>
      <c r="GBB217" s="1071"/>
      <c r="GBC217" s="1071"/>
      <c r="GBD217" s="1071"/>
      <c r="GBE217" s="1071"/>
      <c r="GBF217" s="1071"/>
      <c r="GBG217" s="1071"/>
      <c r="GBH217" s="1071"/>
      <c r="GBI217" s="1071"/>
      <c r="GBJ217" s="1158"/>
      <c r="GBK217" s="1070"/>
      <c r="GBL217" s="1071"/>
      <c r="GBM217" s="1071"/>
      <c r="GBN217" s="1071"/>
      <c r="GBO217" s="1071"/>
      <c r="GBP217" s="1071"/>
      <c r="GBQ217" s="1071"/>
      <c r="GBR217" s="1071"/>
      <c r="GBS217" s="1071"/>
      <c r="GBT217" s="1158"/>
      <c r="GBU217" s="1070"/>
      <c r="GBV217" s="1071"/>
      <c r="GBW217" s="1071"/>
      <c r="GBX217" s="1071"/>
      <c r="GBY217" s="1071"/>
      <c r="GBZ217" s="1071"/>
      <c r="GCA217" s="1071"/>
      <c r="GCB217" s="1071"/>
      <c r="GCC217" s="1071"/>
      <c r="GCD217" s="1158"/>
      <c r="GCE217" s="1070"/>
      <c r="GCF217" s="1071"/>
      <c r="GCG217" s="1071"/>
      <c r="GCH217" s="1071"/>
      <c r="GCI217" s="1071"/>
      <c r="GCJ217" s="1071"/>
      <c r="GCK217" s="1071"/>
      <c r="GCL217" s="1071"/>
      <c r="GCM217" s="1071"/>
      <c r="GCN217" s="1158"/>
      <c r="GCO217" s="1070"/>
      <c r="GCP217" s="1071"/>
      <c r="GCQ217" s="1071"/>
      <c r="GCR217" s="1071"/>
      <c r="GCS217" s="1071"/>
      <c r="GCT217" s="1071"/>
      <c r="GCU217" s="1071"/>
      <c r="GCV217" s="1071"/>
      <c r="GCW217" s="1071"/>
      <c r="GCX217" s="1158"/>
      <c r="GCY217" s="1070"/>
      <c r="GCZ217" s="1071"/>
      <c r="GDA217" s="1071"/>
      <c r="GDB217" s="1071"/>
      <c r="GDC217" s="1071"/>
      <c r="GDD217" s="1071"/>
      <c r="GDE217" s="1071"/>
      <c r="GDF217" s="1071"/>
      <c r="GDG217" s="1071"/>
      <c r="GDH217" s="1158"/>
      <c r="GDI217" s="1070"/>
      <c r="GDJ217" s="1071"/>
      <c r="GDK217" s="1071"/>
      <c r="GDL217" s="1071"/>
      <c r="GDM217" s="1071"/>
      <c r="GDN217" s="1071"/>
      <c r="GDO217" s="1071"/>
      <c r="GDP217" s="1071"/>
      <c r="GDQ217" s="1071"/>
      <c r="GDR217" s="1158"/>
      <c r="GDS217" s="1070"/>
      <c r="GDT217" s="1071"/>
      <c r="GDU217" s="1071"/>
      <c r="GDV217" s="1071"/>
      <c r="GDW217" s="1071"/>
      <c r="GDX217" s="1071"/>
      <c r="GDY217" s="1071"/>
      <c r="GDZ217" s="1071"/>
      <c r="GEA217" s="1071"/>
      <c r="GEB217" s="1158"/>
      <c r="GEC217" s="1070"/>
      <c r="GED217" s="1071"/>
      <c r="GEE217" s="1071"/>
      <c r="GEF217" s="1071"/>
      <c r="GEG217" s="1071"/>
      <c r="GEH217" s="1071"/>
      <c r="GEI217" s="1071"/>
      <c r="GEJ217" s="1071"/>
      <c r="GEK217" s="1071"/>
      <c r="GEL217" s="1158"/>
      <c r="GEM217" s="1070"/>
      <c r="GEN217" s="1071"/>
      <c r="GEO217" s="1071"/>
      <c r="GEP217" s="1071"/>
      <c r="GEQ217" s="1071"/>
      <c r="GER217" s="1071"/>
      <c r="GES217" s="1071"/>
      <c r="GET217" s="1071"/>
      <c r="GEU217" s="1071"/>
      <c r="GEV217" s="1158"/>
      <c r="GEW217" s="1070"/>
      <c r="GEX217" s="1071"/>
      <c r="GEY217" s="1071"/>
      <c r="GEZ217" s="1071"/>
      <c r="GFA217" s="1071"/>
      <c r="GFB217" s="1071"/>
      <c r="GFC217" s="1071"/>
      <c r="GFD217" s="1071"/>
      <c r="GFE217" s="1071"/>
      <c r="GFF217" s="1158"/>
      <c r="GFG217" s="1070"/>
      <c r="GFH217" s="1071"/>
      <c r="GFI217" s="1071"/>
      <c r="GFJ217" s="1071"/>
      <c r="GFK217" s="1071"/>
      <c r="GFL217" s="1071"/>
      <c r="GFM217" s="1071"/>
      <c r="GFN217" s="1071"/>
      <c r="GFO217" s="1071"/>
      <c r="GFP217" s="1158"/>
      <c r="GFQ217" s="1070"/>
      <c r="GFR217" s="1071"/>
      <c r="GFS217" s="1071"/>
      <c r="GFT217" s="1071"/>
      <c r="GFU217" s="1071"/>
      <c r="GFV217" s="1071"/>
      <c r="GFW217" s="1071"/>
      <c r="GFX217" s="1071"/>
      <c r="GFY217" s="1071"/>
      <c r="GFZ217" s="1158"/>
      <c r="GGA217" s="1070"/>
      <c r="GGB217" s="1071"/>
      <c r="GGC217" s="1071"/>
      <c r="GGD217" s="1071"/>
      <c r="GGE217" s="1071"/>
      <c r="GGF217" s="1071"/>
      <c r="GGG217" s="1071"/>
      <c r="GGH217" s="1071"/>
      <c r="GGI217" s="1071"/>
      <c r="GGJ217" s="1158"/>
      <c r="GGK217" s="1070"/>
      <c r="GGL217" s="1071"/>
      <c r="GGM217" s="1071"/>
      <c r="GGN217" s="1071"/>
      <c r="GGO217" s="1071"/>
      <c r="GGP217" s="1071"/>
      <c r="GGQ217" s="1071"/>
      <c r="GGR217" s="1071"/>
      <c r="GGS217" s="1071"/>
      <c r="GGT217" s="1158"/>
      <c r="GGU217" s="1070"/>
      <c r="GGV217" s="1071"/>
      <c r="GGW217" s="1071"/>
      <c r="GGX217" s="1071"/>
      <c r="GGY217" s="1071"/>
      <c r="GGZ217" s="1071"/>
      <c r="GHA217" s="1071"/>
      <c r="GHB217" s="1071"/>
      <c r="GHC217" s="1071"/>
      <c r="GHD217" s="1158"/>
      <c r="GHE217" s="1070"/>
      <c r="GHF217" s="1071"/>
      <c r="GHG217" s="1071"/>
      <c r="GHH217" s="1071"/>
      <c r="GHI217" s="1071"/>
      <c r="GHJ217" s="1071"/>
      <c r="GHK217" s="1071"/>
      <c r="GHL217" s="1071"/>
      <c r="GHM217" s="1071"/>
      <c r="GHN217" s="1158"/>
      <c r="GHO217" s="1070"/>
      <c r="GHP217" s="1071"/>
      <c r="GHQ217" s="1071"/>
      <c r="GHR217" s="1071"/>
      <c r="GHS217" s="1071"/>
      <c r="GHT217" s="1071"/>
      <c r="GHU217" s="1071"/>
      <c r="GHV217" s="1071"/>
      <c r="GHW217" s="1071"/>
      <c r="GHX217" s="1158"/>
      <c r="GHY217" s="1070"/>
      <c r="GHZ217" s="1071"/>
      <c r="GIA217" s="1071"/>
      <c r="GIB217" s="1071"/>
      <c r="GIC217" s="1071"/>
      <c r="GID217" s="1071"/>
      <c r="GIE217" s="1071"/>
      <c r="GIF217" s="1071"/>
      <c r="GIG217" s="1071"/>
      <c r="GIH217" s="1158"/>
      <c r="GII217" s="1070"/>
      <c r="GIJ217" s="1071"/>
      <c r="GIK217" s="1071"/>
      <c r="GIL217" s="1071"/>
      <c r="GIM217" s="1071"/>
      <c r="GIN217" s="1071"/>
      <c r="GIO217" s="1071"/>
      <c r="GIP217" s="1071"/>
      <c r="GIQ217" s="1071"/>
      <c r="GIR217" s="1158"/>
      <c r="GIS217" s="1070"/>
      <c r="GIT217" s="1071"/>
      <c r="GIU217" s="1071"/>
      <c r="GIV217" s="1071"/>
      <c r="GIW217" s="1071"/>
      <c r="GIX217" s="1071"/>
      <c r="GIY217" s="1071"/>
      <c r="GIZ217" s="1071"/>
      <c r="GJA217" s="1071"/>
      <c r="GJB217" s="1158"/>
      <c r="GJC217" s="1070"/>
      <c r="GJD217" s="1071"/>
      <c r="GJE217" s="1071"/>
      <c r="GJF217" s="1071"/>
      <c r="GJG217" s="1071"/>
      <c r="GJH217" s="1071"/>
      <c r="GJI217" s="1071"/>
      <c r="GJJ217" s="1071"/>
      <c r="GJK217" s="1071"/>
      <c r="GJL217" s="1158"/>
      <c r="GJM217" s="1070"/>
      <c r="GJN217" s="1071"/>
      <c r="GJO217" s="1071"/>
      <c r="GJP217" s="1071"/>
      <c r="GJQ217" s="1071"/>
      <c r="GJR217" s="1071"/>
      <c r="GJS217" s="1071"/>
      <c r="GJT217" s="1071"/>
      <c r="GJU217" s="1071"/>
      <c r="GJV217" s="1158"/>
      <c r="GJW217" s="1070"/>
      <c r="GJX217" s="1071"/>
      <c r="GJY217" s="1071"/>
      <c r="GJZ217" s="1071"/>
      <c r="GKA217" s="1071"/>
      <c r="GKB217" s="1071"/>
      <c r="GKC217" s="1071"/>
      <c r="GKD217" s="1071"/>
      <c r="GKE217" s="1071"/>
      <c r="GKF217" s="1158"/>
      <c r="GKG217" s="1070"/>
      <c r="GKH217" s="1071"/>
      <c r="GKI217" s="1071"/>
      <c r="GKJ217" s="1071"/>
      <c r="GKK217" s="1071"/>
      <c r="GKL217" s="1071"/>
      <c r="GKM217" s="1071"/>
      <c r="GKN217" s="1071"/>
      <c r="GKO217" s="1071"/>
      <c r="GKP217" s="1158"/>
      <c r="GKQ217" s="1070"/>
      <c r="GKR217" s="1071"/>
      <c r="GKS217" s="1071"/>
      <c r="GKT217" s="1071"/>
      <c r="GKU217" s="1071"/>
      <c r="GKV217" s="1071"/>
      <c r="GKW217" s="1071"/>
      <c r="GKX217" s="1071"/>
      <c r="GKY217" s="1071"/>
      <c r="GKZ217" s="1158"/>
      <c r="GLA217" s="1070"/>
      <c r="GLB217" s="1071"/>
      <c r="GLC217" s="1071"/>
      <c r="GLD217" s="1071"/>
      <c r="GLE217" s="1071"/>
      <c r="GLF217" s="1071"/>
      <c r="GLG217" s="1071"/>
      <c r="GLH217" s="1071"/>
      <c r="GLI217" s="1071"/>
      <c r="GLJ217" s="1158"/>
      <c r="GLK217" s="1070"/>
      <c r="GLL217" s="1071"/>
      <c r="GLM217" s="1071"/>
      <c r="GLN217" s="1071"/>
      <c r="GLO217" s="1071"/>
      <c r="GLP217" s="1071"/>
      <c r="GLQ217" s="1071"/>
      <c r="GLR217" s="1071"/>
      <c r="GLS217" s="1071"/>
      <c r="GLT217" s="1158"/>
      <c r="GLU217" s="1070"/>
      <c r="GLV217" s="1071"/>
      <c r="GLW217" s="1071"/>
      <c r="GLX217" s="1071"/>
      <c r="GLY217" s="1071"/>
      <c r="GLZ217" s="1071"/>
      <c r="GMA217" s="1071"/>
      <c r="GMB217" s="1071"/>
      <c r="GMC217" s="1071"/>
      <c r="GMD217" s="1158"/>
      <c r="GME217" s="1070"/>
      <c r="GMF217" s="1071"/>
      <c r="GMG217" s="1071"/>
      <c r="GMH217" s="1071"/>
      <c r="GMI217" s="1071"/>
      <c r="GMJ217" s="1071"/>
      <c r="GMK217" s="1071"/>
      <c r="GML217" s="1071"/>
      <c r="GMM217" s="1071"/>
      <c r="GMN217" s="1158"/>
      <c r="GMO217" s="1070"/>
      <c r="GMP217" s="1071"/>
      <c r="GMQ217" s="1071"/>
      <c r="GMR217" s="1071"/>
      <c r="GMS217" s="1071"/>
      <c r="GMT217" s="1071"/>
      <c r="GMU217" s="1071"/>
      <c r="GMV217" s="1071"/>
      <c r="GMW217" s="1071"/>
      <c r="GMX217" s="1158"/>
      <c r="GMY217" s="1070"/>
      <c r="GMZ217" s="1071"/>
      <c r="GNA217" s="1071"/>
      <c r="GNB217" s="1071"/>
      <c r="GNC217" s="1071"/>
      <c r="GND217" s="1071"/>
      <c r="GNE217" s="1071"/>
      <c r="GNF217" s="1071"/>
      <c r="GNG217" s="1071"/>
      <c r="GNH217" s="1158"/>
      <c r="GNI217" s="1070"/>
      <c r="GNJ217" s="1071"/>
      <c r="GNK217" s="1071"/>
      <c r="GNL217" s="1071"/>
      <c r="GNM217" s="1071"/>
      <c r="GNN217" s="1071"/>
      <c r="GNO217" s="1071"/>
      <c r="GNP217" s="1071"/>
      <c r="GNQ217" s="1071"/>
      <c r="GNR217" s="1158"/>
      <c r="GNS217" s="1070"/>
      <c r="GNT217" s="1071"/>
      <c r="GNU217" s="1071"/>
      <c r="GNV217" s="1071"/>
      <c r="GNW217" s="1071"/>
      <c r="GNX217" s="1071"/>
      <c r="GNY217" s="1071"/>
      <c r="GNZ217" s="1071"/>
      <c r="GOA217" s="1071"/>
      <c r="GOB217" s="1158"/>
      <c r="GOC217" s="1070"/>
      <c r="GOD217" s="1071"/>
      <c r="GOE217" s="1071"/>
      <c r="GOF217" s="1071"/>
      <c r="GOG217" s="1071"/>
      <c r="GOH217" s="1071"/>
      <c r="GOI217" s="1071"/>
      <c r="GOJ217" s="1071"/>
      <c r="GOK217" s="1071"/>
      <c r="GOL217" s="1158"/>
      <c r="GOM217" s="1070"/>
      <c r="GON217" s="1071"/>
      <c r="GOO217" s="1071"/>
      <c r="GOP217" s="1071"/>
      <c r="GOQ217" s="1071"/>
      <c r="GOR217" s="1071"/>
      <c r="GOS217" s="1071"/>
      <c r="GOT217" s="1071"/>
      <c r="GOU217" s="1071"/>
      <c r="GOV217" s="1158"/>
      <c r="GOW217" s="1070"/>
      <c r="GOX217" s="1071"/>
      <c r="GOY217" s="1071"/>
      <c r="GOZ217" s="1071"/>
      <c r="GPA217" s="1071"/>
      <c r="GPB217" s="1071"/>
      <c r="GPC217" s="1071"/>
      <c r="GPD217" s="1071"/>
      <c r="GPE217" s="1071"/>
      <c r="GPF217" s="1158"/>
      <c r="GPG217" s="1070"/>
      <c r="GPH217" s="1071"/>
      <c r="GPI217" s="1071"/>
      <c r="GPJ217" s="1071"/>
      <c r="GPK217" s="1071"/>
      <c r="GPL217" s="1071"/>
      <c r="GPM217" s="1071"/>
      <c r="GPN217" s="1071"/>
      <c r="GPO217" s="1071"/>
      <c r="GPP217" s="1158"/>
      <c r="GPQ217" s="1070"/>
      <c r="GPR217" s="1071"/>
      <c r="GPS217" s="1071"/>
      <c r="GPT217" s="1071"/>
      <c r="GPU217" s="1071"/>
      <c r="GPV217" s="1071"/>
      <c r="GPW217" s="1071"/>
      <c r="GPX217" s="1071"/>
      <c r="GPY217" s="1071"/>
      <c r="GPZ217" s="1158"/>
      <c r="GQA217" s="1070"/>
      <c r="GQB217" s="1071"/>
      <c r="GQC217" s="1071"/>
      <c r="GQD217" s="1071"/>
      <c r="GQE217" s="1071"/>
      <c r="GQF217" s="1071"/>
      <c r="GQG217" s="1071"/>
      <c r="GQH217" s="1071"/>
      <c r="GQI217" s="1071"/>
      <c r="GQJ217" s="1158"/>
      <c r="GQK217" s="1070"/>
      <c r="GQL217" s="1071"/>
      <c r="GQM217" s="1071"/>
      <c r="GQN217" s="1071"/>
      <c r="GQO217" s="1071"/>
      <c r="GQP217" s="1071"/>
      <c r="GQQ217" s="1071"/>
      <c r="GQR217" s="1071"/>
      <c r="GQS217" s="1071"/>
      <c r="GQT217" s="1158"/>
      <c r="GQU217" s="1070"/>
      <c r="GQV217" s="1071"/>
      <c r="GQW217" s="1071"/>
      <c r="GQX217" s="1071"/>
      <c r="GQY217" s="1071"/>
      <c r="GQZ217" s="1071"/>
      <c r="GRA217" s="1071"/>
      <c r="GRB217" s="1071"/>
      <c r="GRC217" s="1071"/>
      <c r="GRD217" s="1158"/>
      <c r="GRE217" s="1070"/>
      <c r="GRF217" s="1071"/>
      <c r="GRG217" s="1071"/>
      <c r="GRH217" s="1071"/>
      <c r="GRI217" s="1071"/>
      <c r="GRJ217" s="1071"/>
      <c r="GRK217" s="1071"/>
      <c r="GRL217" s="1071"/>
      <c r="GRM217" s="1071"/>
      <c r="GRN217" s="1158"/>
      <c r="GRO217" s="1070"/>
      <c r="GRP217" s="1071"/>
      <c r="GRQ217" s="1071"/>
      <c r="GRR217" s="1071"/>
      <c r="GRS217" s="1071"/>
      <c r="GRT217" s="1071"/>
      <c r="GRU217" s="1071"/>
      <c r="GRV217" s="1071"/>
      <c r="GRW217" s="1071"/>
      <c r="GRX217" s="1158"/>
      <c r="GRY217" s="1070"/>
      <c r="GRZ217" s="1071"/>
      <c r="GSA217" s="1071"/>
      <c r="GSB217" s="1071"/>
      <c r="GSC217" s="1071"/>
      <c r="GSD217" s="1071"/>
      <c r="GSE217" s="1071"/>
      <c r="GSF217" s="1071"/>
      <c r="GSG217" s="1071"/>
      <c r="GSH217" s="1158"/>
      <c r="GSI217" s="1070"/>
      <c r="GSJ217" s="1071"/>
      <c r="GSK217" s="1071"/>
      <c r="GSL217" s="1071"/>
      <c r="GSM217" s="1071"/>
      <c r="GSN217" s="1071"/>
      <c r="GSO217" s="1071"/>
      <c r="GSP217" s="1071"/>
      <c r="GSQ217" s="1071"/>
      <c r="GSR217" s="1158"/>
      <c r="GSS217" s="1070"/>
      <c r="GST217" s="1071"/>
      <c r="GSU217" s="1071"/>
      <c r="GSV217" s="1071"/>
      <c r="GSW217" s="1071"/>
      <c r="GSX217" s="1071"/>
      <c r="GSY217" s="1071"/>
      <c r="GSZ217" s="1071"/>
      <c r="GTA217" s="1071"/>
      <c r="GTB217" s="1158"/>
      <c r="GTC217" s="1070"/>
      <c r="GTD217" s="1071"/>
      <c r="GTE217" s="1071"/>
      <c r="GTF217" s="1071"/>
      <c r="GTG217" s="1071"/>
      <c r="GTH217" s="1071"/>
      <c r="GTI217" s="1071"/>
      <c r="GTJ217" s="1071"/>
      <c r="GTK217" s="1071"/>
      <c r="GTL217" s="1158"/>
      <c r="GTM217" s="1070"/>
      <c r="GTN217" s="1071"/>
      <c r="GTO217" s="1071"/>
      <c r="GTP217" s="1071"/>
      <c r="GTQ217" s="1071"/>
      <c r="GTR217" s="1071"/>
      <c r="GTS217" s="1071"/>
      <c r="GTT217" s="1071"/>
      <c r="GTU217" s="1071"/>
      <c r="GTV217" s="1158"/>
      <c r="GTW217" s="1070"/>
      <c r="GTX217" s="1071"/>
      <c r="GTY217" s="1071"/>
      <c r="GTZ217" s="1071"/>
      <c r="GUA217" s="1071"/>
      <c r="GUB217" s="1071"/>
      <c r="GUC217" s="1071"/>
      <c r="GUD217" s="1071"/>
      <c r="GUE217" s="1071"/>
      <c r="GUF217" s="1158"/>
      <c r="GUG217" s="1070"/>
      <c r="GUH217" s="1071"/>
      <c r="GUI217" s="1071"/>
      <c r="GUJ217" s="1071"/>
      <c r="GUK217" s="1071"/>
      <c r="GUL217" s="1071"/>
      <c r="GUM217" s="1071"/>
      <c r="GUN217" s="1071"/>
      <c r="GUO217" s="1071"/>
      <c r="GUP217" s="1158"/>
      <c r="GUQ217" s="1070"/>
      <c r="GUR217" s="1071"/>
      <c r="GUS217" s="1071"/>
      <c r="GUT217" s="1071"/>
      <c r="GUU217" s="1071"/>
      <c r="GUV217" s="1071"/>
      <c r="GUW217" s="1071"/>
      <c r="GUX217" s="1071"/>
      <c r="GUY217" s="1071"/>
      <c r="GUZ217" s="1158"/>
      <c r="GVA217" s="1070"/>
      <c r="GVB217" s="1071"/>
      <c r="GVC217" s="1071"/>
      <c r="GVD217" s="1071"/>
      <c r="GVE217" s="1071"/>
      <c r="GVF217" s="1071"/>
      <c r="GVG217" s="1071"/>
      <c r="GVH217" s="1071"/>
      <c r="GVI217" s="1071"/>
      <c r="GVJ217" s="1158"/>
      <c r="GVK217" s="1070"/>
      <c r="GVL217" s="1071"/>
      <c r="GVM217" s="1071"/>
      <c r="GVN217" s="1071"/>
      <c r="GVO217" s="1071"/>
      <c r="GVP217" s="1071"/>
      <c r="GVQ217" s="1071"/>
      <c r="GVR217" s="1071"/>
      <c r="GVS217" s="1071"/>
      <c r="GVT217" s="1158"/>
      <c r="GVU217" s="1070"/>
      <c r="GVV217" s="1071"/>
      <c r="GVW217" s="1071"/>
      <c r="GVX217" s="1071"/>
      <c r="GVY217" s="1071"/>
      <c r="GVZ217" s="1071"/>
      <c r="GWA217" s="1071"/>
      <c r="GWB217" s="1071"/>
      <c r="GWC217" s="1071"/>
      <c r="GWD217" s="1158"/>
      <c r="GWE217" s="1070"/>
      <c r="GWF217" s="1071"/>
      <c r="GWG217" s="1071"/>
      <c r="GWH217" s="1071"/>
      <c r="GWI217" s="1071"/>
      <c r="GWJ217" s="1071"/>
      <c r="GWK217" s="1071"/>
      <c r="GWL217" s="1071"/>
      <c r="GWM217" s="1071"/>
      <c r="GWN217" s="1158"/>
      <c r="GWO217" s="1070"/>
      <c r="GWP217" s="1071"/>
      <c r="GWQ217" s="1071"/>
      <c r="GWR217" s="1071"/>
      <c r="GWS217" s="1071"/>
      <c r="GWT217" s="1071"/>
      <c r="GWU217" s="1071"/>
      <c r="GWV217" s="1071"/>
      <c r="GWW217" s="1071"/>
      <c r="GWX217" s="1158"/>
      <c r="GWY217" s="1070"/>
      <c r="GWZ217" s="1071"/>
      <c r="GXA217" s="1071"/>
      <c r="GXB217" s="1071"/>
      <c r="GXC217" s="1071"/>
      <c r="GXD217" s="1071"/>
      <c r="GXE217" s="1071"/>
      <c r="GXF217" s="1071"/>
      <c r="GXG217" s="1071"/>
      <c r="GXH217" s="1158"/>
      <c r="GXI217" s="1070"/>
      <c r="GXJ217" s="1071"/>
      <c r="GXK217" s="1071"/>
      <c r="GXL217" s="1071"/>
      <c r="GXM217" s="1071"/>
      <c r="GXN217" s="1071"/>
      <c r="GXO217" s="1071"/>
      <c r="GXP217" s="1071"/>
      <c r="GXQ217" s="1071"/>
      <c r="GXR217" s="1158"/>
      <c r="GXS217" s="1070"/>
      <c r="GXT217" s="1071"/>
      <c r="GXU217" s="1071"/>
      <c r="GXV217" s="1071"/>
      <c r="GXW217" s="1071"/>
      <c r="GXX217" s="1071"/>
      <c r="GXY217" s="1071"/>
      <c r="GXZ217" s="1071"/>
      <c r="GYA217" s="1071"/>
      <c r="GYB217" s="1158"/>
      <c r="GYC217" s="1070"/>
      <c r="GYD217" s="1071"/>
      <c r="GYE217" s="1071"/>
      <c r="GYF217" s="1071"/>
      <c r="GYG217" s="1071"/>
      <c r="GYH217" s="1071"/>
      <c r="GYI217" s="1071"/>
      <c r="GYJ217" s="1071"/>
      <c r="GYK217" s="1071"/>
      <c r="GYL217" s="1158"/>
      <c r="GYM217" s="1070"/>
      <c r="GYN217" s="1071"/>
      <c r="GYO217" s="1071"/>
      <c r="GYP217" s="1071"/>
      <c r="GYQ217" s="1071"/>
      <c r="GYR217" s="1071"/>
      <c r="GYS217" s="1071"/>
      <c r="GYT217" s="1071"/>
      <c r="GYU217" s="1071"/>
      <c r="GYV217" s="1158"/>
      <c r="GYW217" s="1070"/>
      <c r="GYX217" s="1071"/>
      <c r="GYY217" s="1071"/>
      <c r="GYZ217" s="1071"/>
      <c r="GZA217" s="1071"/>
      <c r="GZB217" s="1071"/>
      <c r="GZC217" s="1071"/>
      <c r="GZD217" s="1071"/>
      <c r="GZE217" s="1071"/>
      <c r="GZF217" s="1158"/>
      <c r="GZG217" s="1070"/>
      <c r="GZH217" s="1071"/>
      <c r="GZI217" s="1071"/>
      <c r="GZJ217" s="1071"/>
      <c r="GZK217" s="1071"/>
      <c r="GZL217" s="1071"/>
      <c r="GZM217" s="1071"/>
      <c r="GZN217" s="1071"/>
      <c r="GZO217" s="1071"/>
      <c r="GZP217" s="1158"/>
      <c r="GZQ217" s="1070"/>
      <c r="GZR217" s="1071"/>
      <c r="GZS217" s="1071"/>
      <c r="GZT217" s="1071"/>
      <c r="GZU217" s="1071"/>
      <c r="GZV217" s="1071"/>
      <c r="GZW217" s="1071"/>
      <c r="GZX217" s="1071"/>
      <c r="GZY217" s="1071"/>
      <c r="GZZ217" s="1158"/>
      <c r="HAA217" s="1070"/>
      <c r="HAB217" s="1071"/>
      <c r="HAC217" s="1071"/>
      <c r="HAD217" s="1071"/>
      <c r="HAE217" s="1071"/>
      <c r="HAF217" s="1071"/>
      <c r="HAG217" s="1071"/>
      <c r="HAH217" s="1071"/>
      <c r="HAI217" s="1071"/>
      <c r="HAJ217" s="1158"/>
      <c r="HAK217" s="1070"/>
      <c r="HAL217" s="1071"/>
      <c r="HAM217" s="1071"/>
      <c r="HAN217" s="1071"/>
      <c r="HAO217" s="1071"/>
      <c r="HAP217" s="1071"/>
      <c r="HAQ217" s="1071"/>
      <c r="HAR217" s="1071"/>
      <c r="HAS217" s="1071"/>
      <c r="HAT217" s="1158"/>
      <c r="HAU217" s="1070"/>
      <c r="HAV217" s="1071"/>
      <c r="HAW217" s="1071"/>
      <c r="HAX217" s="1071"/>
      <c r="HAY217" s="1071"/>
      <c r="HAZ217" s="1071"/>
      <c r="HBA217" s="1071"/>
      <c r="HBB217" s="1071"/>
      <c r="HBC217" s="1071"/>
      <c r="HBD217" s="1158"/>
      <c r="HBE217" s="1070"/>
      <c r="HBF217" s="1071"/>
      <c r="HBG217" s="1071"/>
      <c r="HBH217" s="1071"/>
      <c r="HBI217" s="1071"/>
      <c r="HBJ217" s="1071"/>
      <c r="HBK217" s="1071"/>
      <c r="HBL217" s="1071"/>
      <c r="HBM217" s="1071"/>
      <c r="HBN217" s="1158"/>
      <c r="HBO217" s="1070"/>
      <c r="HBP217" s="1071"/>
      <c r="HBQ217" s="1071"/>
      <c r="HBR217" s="1071"/>
      <c r="HBS217" s="1071"/>
      <c r="HBT217" s="1071"/>
      <c r="HBU217" s="1071"/>
      <c r="HBV217" s="1071"/>
      <c r="HBW217" s="1071"/>
      <c r="HBX217" s="1158"/>
      <c r="HBY217" s="1070"/>
      <c r="HBZ217" s="1071"/>
      <c r="HCA217" s="1071"/>
      <c r="HCB217" s="1071"/>
      <c r="HCC217" s="1071"/>
      <c r="HCD217" s="1071"/>
      <c r="HCE217" s="1071"/>
      <c r="HCF217" s="1071"/>
      <c r="HCG217" s="1071"/>
      <c r="HCH217" s="1158"/>
      <c r="HCI217" s="1070"/>
      <c r="HCJ217" s="1071"/>
      <c r="HCK217" s="1071"/>
      <c r="HCL217" s="1071"/>
      <c r="HCM217" s="1071"/>
      <c r="HCN217" s="1071"/>
      <c r="HCO217" s="1071"/>
      <c r="HCP217" s="1071"/>
      <c r="HCQ217" s="1071"/>
      <c r="HCR217" s="1158"/>
      <c r="HCS217" s="1070"/>
      <c r="HCT217" s="1071"/>
      <c r="HCU217" s="1071"/>
      <c r="HCV217" s="1071"/>
      <c r="HCW217" s="1071"/>
      <c r="HCX217" s="1071"/>
      <c r="HCY217" s="1071"/>
      <c r="HCZ217" s="1071"/>
      <c r="HDA217" s="1071"/>
      <c r="HDB217" s="1158"/>
      <c r="HDC217" s="1070"/>
      <c r="HDD217" s="1071"/>
      <c r="HDE217" s="1071"/>
      <c r="HDF217" s="1071"/>
      <c r="HDG217" s="1071"/>
      <c r="HDH217" s="1071"/>
      <c r="HDI217" s="1071"/>
      <c r="HDJ217" s="1071"/>
      <c r="HDK217" s="1071"/>
      <c r="HDL217" s="1158"/>
      <c r="HDM217" s="1070"/>
      <c r="HDN217" s="1071"/>
      <c r="HDO217" s="1071"/>
      <c r="HDP217" s="1071"/>
      <c r="HDQ217" s="1071"/>
      <c r="HDR217" s="1071"/>
      <c r="HDS217" s="1071"/>
      <c r="HDT217" s="1071"/>
      <c r="HDU217" s="1071"/>
      <c r="HDV217" s="1158"/>
      <c r="HDW217" s="1070"/>
      <c r="HDX217" s="1071"/>
      <c r="HDY217" s="1071"/>
      <c r="HDZ217" s="1071"/>
      <c r="HEA217" s="1071"/>
      <c r="HEB217" s="1071"/>
      <c r="HEC217" s="1071"/>
      <c r="HED217" s="1071"/>
      <c r="HEE217" s="1071"/>
      <c r="HEF217" s="1158"/>
      <c r="HEG217" s="1070"/>
      <c r="HEH217" s="1071"/>
      <c r="HEI217" s="1071"/>
      <c r="HEJ217" s="1071"/>
      <c r="HEK217" s="1071"/>
      <c r="HEL217" s="1071"/>
      <c r="HEM217" s="1071"/>
      <c r="HEN217" s="1071"/>
      <c r="HEO217" s="1071"/>
      <c r="HEP217" s="1158"/>
      <c r="HEQ217" s="1070"/>
      <c r="HER217" s="1071"/>
      <c r="HES217" s="1071"/>
      <c r="HET217" s="1071"/>
      <c r="HEU217" s="1071"/>
      <c r="HEV217" s="1071"/>
      <c r="HEW217" s="1071"/>
      <c r="HEX217" s="1071"/>
      <c r="HEY217" s="1071"/>
      <c r="HEZ217" s="1158"/>
      <c r="HFA217" s="1070"/>
      <c r="HFB217" s="1071"/>
      <c r="HFC217" s="1071"/>
      <c r="HFD217" s="1071"/>
      <c r="HFE217" s="1071"/>
      <c r="HFF217" s="1071"/>
      <c r="HFG217" s="1071"/>
      <c r="HFH217" s="1071"/>
      <c r="HFI217" s="1071"/>
      <c r="HFJ217" s="1158"/>
      <c r="HFK217" s="1070"/>
      <c r="HFL217" s="1071"/>
      <c r="HFM217" s="1071"/>
      <c r="HFN217" s="1071"/>
      <c r="HFO217" s="1071"/>
      <c r="HFP217" s="1071"/>
      <c r="HFQ217" s="1071"/>
      <c r="HFR217" s="1071"/>
      <c r="HFS217" s="1071"/>
      <c r="HFT217" s="1158"/>
      <c r="HFU217" s="1070"/>
      <c r="HFV217" s="1071"/>
      <c r="HFW217" s="1071"/>
      <c r="HFX217" s="1071"/>
      <c r="HFY217" s="1071"/>
      <c r="HFZ217" s="1071"/>
      <c r="HGA217" s="1071"/>
      <c r="HGB217" s="1071"/>
      <c r="HGC217" s="1071"/>
      <c r="HGD217" s="1158"/>
      <c r="HGE217" s="1070"/>
      <c r="HGF217" s="1071"/>
      <c r="HGG217" s="1071"/>
      <c r="HGH217" s="1071"/>
      <c r="HGI217" s="1071"/>
      <c r="HGJ217" s="1071"/>
      <c r="HGK217" s="1071"/>
      <c r="HGL217" s="1071"/>
      <c r="HGM217" s="1071"/>
      <c r="HGN217" s="1158"/>
      <c r="HGO217" s="1070"/>
      <c r="HGP217" s="1071"/>
      <c r="HGQ217" s="1071"/>
      <c r="HGR217" s="1071"/>
      <c r="HGS217" s="1071"/>
      <c r="HGT217" s="1071"/>
      <c r="HGU217" s="1071"/>
      <c r="HGV217" s="1071"/>
      <c r="HGW217" s="1071"/>
      <c r="HGX217" s="1158"/>
      <c r="HGY217" s="1070"/>
      <c r="HGZ217" s="1071"/>
      <c r="HHA217" s="1071"/>
      <c r="HHB217" s="1071"/>
      <c r="HHC217" s="1071"/>
      <c r="HHD217" s="1071"/>
      <c r="HHE217" s="1071"/>
      <c r="HHF217" s="1071"/>
      <c r="HHG217" s="1071"/>
      <c r="HHH217" s="1158"/>
      <c r="HHI217" s="1070"/>
      <c r="HHJ217" s="1071"/>
      <c r="HHK217" s="1071"/>
      <c r="HHL217" s="1071"/>
      <c r="HHM217" s="1071"/>
      <c r="HHN217" s="1071"/>
      <c r="HHO217" s="1071"/>
      <c r="HHP217" s="1071"/>
      <c r="HHQ217" s="1071"/>
      <c r="HHR217" s="1158"/>
      <c r="HHS217" s="1070"/>
      <c r="HHT217" s="1071"/>
      <c r="HHU217" s="1071"/>
      <c r="HHV217" s="1071"/>
      <c r="HHW217" s="1071"/>
      <c r="HHX217" s="1071"/>
      <c r="HHY217" s="1071"/>
      <c r="HHZ217" s="1071"/>
      <c r="HIA217" s="1071"/>
      <c r="HIB217" s="1158"/>
      <c r="HIC217" s="1070"/>
      <c r="HID217" s="1071"/>
      <c r="HIE217" s="1071"/>
      <c r="HIF217" s="1071"/>
      <c r="HIG217" s="1071"/>
      <c r="HIH217" s="1071"/>
      <c r="HII217" s="1071"/>
      <c r="HIJ217" s="1071"/>
      <c r="HIK217" s="1071"/>
      <c r="HIL217" s="1158"/>
      <c r="HIM217" s="1070"/>
      <c r="HIN217" s="1071"/>
      <c r="HIO217" s="1071"/>
      <c r="HIP217" s="1071"/>
      <c r="HIQ217" s="1071"/>
      <c r="HIR217" s="1071"/>
      <c r="HIS217" s="1071"/>
      <c r="HIT217" s="1071"/>
      <c r="HIU217" s="1071"/>
      <c r="HIV217" s="1158"/>
      <c r="HIW217" s="1070"/>
      <c r="HIX217" s="1071"/>
      <c r="HIY217" s="1071"/>
      <c r="HIZ217" s="1071"/>
      <c r="HJA217" s="1071"/>
      <c r="HJB217" s="1071"/>
      <c r="HJC217" s="1071"/>
      <c r="HJD217" s="1071"/>
      <c r="HJE217" s="1071"/>
      <c r="HJF217" s="1158"/>
      <c r="HJG217" s="1070"/>
      <c r="HJH217" s="1071"/>
      <c r="HJI217" s="1071"/>
      <c r="HJJ217" s="1071"/>
      <c r="HJK217" s="1071"/>
      <c r="HJL217" s="1071"/>
      <c r="HJM217" s="1071"/>
      <c r="HJN217" s="1071"/>
      <c r="HJO217" s="1071"/>
      <c r="HJP217" s="1158"/>
      <c r="HJQ217" s="1070"/>
      <c r="HJR217" s="1071"/>
      <c r="HJS217" s="1071"/>
      <c r="HJT217" s="1071"/>
      <c r="HJU217" s="1071"/>
      <c r="HJV217" s="1071"/>
      <c r="HJW217" s="1071"/>
      <c r="HJX217" s="1071"/>
      <c r="HJY217" s="1071"/>
      <c r="HJZ217" s="1158"/>
      <c r="HKA217" s="1070"/>
      <c r="HKB217" s="1071"/>
      <c r="HKC217" s="1071"/>
      <c r="HKD217" s="1071"/>
      <c r="HKE217" s="1071"/>
      <c r="HKF217" s="1071"/>
      <c r="HKG217" s="1071"/>
      <c r="HKH217" s="1071"/>
      <c r="HKI217" s="1071"/>
      <c r="HKJ217" s="1158"/>
      <c r="HKK217" s="1070"/>
      <c r="HKL217" s="1071"/>
      <c r="HKM217" s="1071"/>
      <c r="HKN217" s="1071"/>
      <c r="HKO217" s="1071"/>
      <c r="HKP217" s="1071"/>
      <c r="HKQ217" s="1071"/>
      <c r="HKR217" s="1071"/>
      <c r="HKS217" s="1071"/>
      <c r="HKT217" s="1158"/>
      <c r="HKU217" s="1070"/>
      <c r="HKV217" s="1071"/>
      <c r="HKW217" s="1071"/>
      <c r="HKX217" s="1071"/>
      <c r="HKY217" s="1071"/>
      <c r="HKZ217" s="1071"/>
      <c r="HLA217" s="1071"/>
      <c r="HLB217" s="1071"/>
      <c r="HLC217" s="1071"/>
      <c r="HLD217" s="1158"/>
      <c r="HLE217" s="1070"/>
      <c r="HLF217" s="1071"/>
      <c r="HLG217" s="1071"/>
      <c r="HLH217" s="1071"/>
      <c r="HLI217" s="1071"/>
      <c r="HLJ217" s="1071"/>
      <c r="HLK217" s="1071"/>
      <c r="HLL217" s="1071"/>
      <c r="HLM217" s="1071"/>
      <c r="HLN217" s="1158"/>
      <c r="HLO217" s="1070"/>
      <c r="HLP217" s="1071"/>
      <c r="HLQ217" s="1071"/>
      <c r="HLR217" s="1071"/>
      <c r="HLS217" s="1071"/>
      <c r="HLT217" s="1071"/>
      <c r="HLU217" s="1071"/>
      <c r="HLV217" s="1071"/>
      <c r="HLW217" s="1071"/>
      <c r="HLX217" s="1158"/>
      <c r="HLY217" s="1070"/>
      <c r="HLZ217" s="1071"/>
      <c r="HMA217" s="1071"/>
      <c r="HMB217" s="1071"/>
      <c r="HMC217" s="1071"/>
      <c r="HMD217" s="1071"/>
      <c r="HME217" s="1071"/>
      <c r="HMF217" s="1071"/>
      <c r="HMG217" s="1071"/>
      <c r="HMH217" s="1158"/>
      <c r="HMI217" s="1070"/>
      <c r="HMJ217" s="1071"/>
      <c r="HMK217" s="1071"/>
      <c r="HML217" s="1071"/>
      <c r="HMM217" s="1071"/>
      <c r="HMN217" s="1071"/>
      <c r="HMO217" s="1071"/>
      <c r="HMP217" s="1071"/>
      <c r="HMQ217" s="1071"/>
      <c r="HMR217" s="1158"/>
      <c r="HMS217" s="1070"/>
      <c r="HMT217" s="1071"/>
      <c r="HMU217" s="1071"/>
      <c r="HMV217" s="1071"/>
      <c r="HMW217" s="1071"/>
      <c r="HMX217" s="1071"/>
      <c r="HMY217" s="1071"/>
      <c r="HMZ217" s="1071"/>
      <c r="HNA217" s="1071"/>
      <c r="HNB217" s="1158"/>
      <c r="HNC217" s="1070"/>
      <c r="HND217" s="1071"/>
      <c r="HNE217" s="1071"/>
      <c r="HNF217" s="1071"/>
      <c r="HNG217" s="1071"/>
      <c r="HNH217" s="1071"/>
      <c r="HNI217" s="1071"/>
      <c r="HNJ217" s="1071"/>
      <c r="HNK217" s="1071"/>
      <c r="HNL217" s="1158"/>
      <c r="HNM217" s="1070"/>
      <c r="HNN217" s="1071"/>
      <c r="HNO217" s="1071"/>
      <c r="HNP217" s="1071"/>
      <c r="HNQ217" s="1071"/>
      <c r="HNR217" s="1071"/>
      <c r="HNS217" s="1071"/>
      <c r="HNT217" s="1071"/>
      <c r="HNU217" s="1071"/>
      <c r="HNV217" s="1158"/>
      <c r="HNW217" s="1070"/>
      <c r="HNX217" s="1071"/>
      <c r="HNY217" s="1071"/>
      <c r="HNZ217" s="1071"/>
      <c r="HOA217" s="1071"/>
      <c r="HOB217" s="1071"/>
      <c r="HOC217" s="1071"/>
      <c r="HOD217" s="1071"/>
      <c r="HOE217" s="1071"/>
      <c r="HOF217" s="1158"/>
      <c r="HOG217" s="1070"/>
      <c r="HOH217" s="1071"/>
      <c r="HOI217" s="1071"/>
      <c r="HOJ217" s="1071"/>
      <c r="HOK217" s="1071"/>
      <c r="HOL217" s="1071"/>
      <c r="HOM217" s="1071"/>
      <c r="HON217" s="1071"/>
      <c r="HOO217" s="1071"/>
      <c r="HOP217" s="1158"/>
      <c r="HOQ217" s="1070"/>
      <c r="HOR217" s="1071"/>
      <c r="HOS217" s="1071"/>
      <c r="HOT217" s="1071"/>
      <c r="HOU217" s="1071"/>
      <c r="HOV217" s="1071"/>
      <c r="HOW217" s="1071"/>
      <c r="HOX217" s="1071"/>
      <c r="HOY217" s="1071"/>
      <c r="HOZ217" s="1158"/>
      <c r="HPA217" s="1070"/>
      <c r="HPB217" s="1071"/>
      <c r="HPC217" s="1071"/>
      <c r="HPD217" s="1071"/>
      <c r="HPE217" s="1071"/>
      <c r="HPF217" s="1071"/>
      <c r="HPG217" s="1071"/>
      <c r="HPH217" s="1071"/>
      <c r="HPI217" s="1071"/>
      <c r="HPJ217" s="1158"/>
      <c r="HPK217" s="1070"/>
      <c r="HPL217" s="1071"/>
      <c r="HPM217" s="1071"/>
      <c r="HPN217" s="1071"/>
      <c r="HPO217" s="1071"/>
      <c r="HPP217" s="1071"/>
      <c r="HPQ217" s="1071"/>
      <c r="HPR217" s="1071"/>
      <c r="HPS217" s="1071"/>
      <c r="HPT217" s="1158"/>
      <c r="HPU217" s="1070"/>
      <c r="HPV217" s="1071"/>
      <c r="HPW217" s="1071"/>
      <c r="HPX217" s="1071"/>
      <c r="HPY217" s="1071"/>
      <c r="HPZ217" s="1071"/>
      <c r="HQA217" s="1071"/>
      <c r="HQB217" s="1071"/>
      <c r="HQC217" s="1071"/>
      <c r="HQD217" s="1158"/>
      <c r="HQE217" s="1070"/>
      <c r="HQF217" s="1071"/>
      <c r="HQG217" s="1071"/>
      <c r="HQH217" s="1071"/>
      <c r="HQI217" s="1071"/>
      <c r="HQJ217" s="1071"/>
      <c r="HQK217" s="1071"/>
      <c r="HQL217" s="1071"/>
      <c r="HQM217" s="1071"/>
      <c r="HQN217" s="1158"/>
      <c r="HQO217" s="1070"/>
      <c r="HQP217" s="1071"/>
      <c r="HQQ217" s="1071"/>
      <c r="HQR217" s="1071"/>
      <c r="HQS217" s="1071"/>
      <c r="HQT217" s="1071"/>
      <c r="HQU217" s="1071"/>
      <c r="HQV217" s="1071"/>
      <c r="HQW217" s="1071"/>
      <c r="HQX217" s="1158"/>
      <c r="HQY217" s="1070"/>
      <c r="HQZ217" s="1071"/>
      <c r="HRA217" s="1071"/>
      <c r="HRB217" s="1071"/>
      <c r="HRC217" s="1071"/>
      <c r="HRD217" s="1071"/>
      <c r="HRE217" s="1071"/>
      <c r="HRF217" s="1071"/>
      <c r="HRG217" s="1071"/>
      <c r="HRH217" s="1158"/>
      <c r="HRI217" s="1070"/>
      <c r="HRJ217" s="1071"/>
      <c r="HRK217" s="1071"/>
      <c r="HRL217" s="1071"/>
      <c r="HRM217" s="1071"/>
      <c r="HRN217" s="1071"/>
      <c r="HRO217" s="1071"/>
      <c r="HRP217" s="1071"/>
      <c r="HRQ217" s="1071"/>
      <c r="HRR217" s="1158"/>
      <c r="HRS217" s="1070"/>
      <c r="HRT217" s="1071"/>
      <c r="HRU217" s="1071"/>
      <c r="HRV217" s="1071"/>
      <c r="HRW217" s="1071"/>
      <c r="HRX217" s="1071"/>
      <c r="HRY217" s="1071"/>
      <c r="HRZ217" s="1071"/>
      <c r="HSA217" s="1071"/>
      <c r="HSB217" s="1158"/>
      <c r="HSC217" s="1070"/>
      <c r="HSD217" s="1071"/>
      <c r="HSE217" s="1071"/>
      <c r="HSF217" s="1071"/>
      <c r="HSG217" s="1071"/>
      <c r="HSH217" s="1071"/>
      <c r="HSI217" s="1071"/>
      <c r="HSJ217" s="1071"/>
      <c r="HSK217" s="1071"/>
      <c r="HSL217" s="1158"/>
      <c r="HSM217" s="1070"/>
      <c r="HSN217" s="1071"/>
      <c r="HSO217" s="1071"/>
      <c r="HSP217" s="1071"/>
      <c r="HSQ217" s="1071"/>
      <c r="HSR217" s="1071"/>
      <c r="HSS217" s="1071"/>
      <c r="HST217" s="1071"/>
      <c r="HSU217" s="1071"/>
      <c r="HSV217" s="1158"/>
      <c r="HSW217" s="1070"/>
      <c r="HSX217" s="1071"/>
      <c r="HSY217" s="1071"/>
      <c r="HSZ217" s="1071"/>
      <c r="HTA217" s="1071"/>
      <c r="HTB217" s="1071"/>
      <c r="HTC217" s="1071"/>
      <c r="HTD217" s="1071"/>
      <c r="HTE217" s="1071"/>
      <c r="HTF217" s="1158"/>
      <c r="HTG217" s="1070"/>
      <c r="HTH217" s="1071"/>
      <c r="HTI217" s="1071"/>
      <c r="HTJ217" s="1071"/>
      <c r="HTK217" s="1071"/>
      <c r="HTL217" s="1071"/>
      <c r="HTM217" s="1071"/>
      <c r="HTN217" s="1071"/>
      <c r="HTO217" s="1071"/>
      <c r="HTP217" s="1158"/>
      <c r="HTQ217" s="1070"/>
      <c r="HTR217" s="1071"/>
      <c r="HTS217" s="1071"/>
      <c r="HTT217" s="1071"/>
      <c r="HTU217" s="1071"/>
      <c r="HTV217" s="1071"/>
      <c r="HTW217" s="1071"/>
      <c r="HTX217" s="1071"/>
      <c r="HTY217" s="1071"/>
      <c r="HTZ217" s="1158"/>
      <c r="HUA217" s="1070"/>
      <c r="HUB217" s="1071"/>
      <c r="HUC217" s="1071"/>
      <c r="HUD217" s="1071"/>
      <c r="HUE217" s="1071"/>
      <c r="HUF217" s="1071"/>
      <c r="HUG217" s="1071"/>
      <c r="HUH217" s="1071"/>
      <c r="HUI217" s="1071"/>
      <c r="HUJ217" s="1158"/>
      <c r="HUK217" s="1070"/>
      <c r="HUL217" s="1071"/>
      <c r="HUM217" s="1071"/>
      <c r="HUN217" s="1071"/>
      <c r="HUO217" s="1071"/>
      <c r="HUP217" s="1071"/>
      <c r="HUQ217" s="1071"/>
      <c r="HUR217" s="1071"/>
      <c r="HUS217" s="1071"/>
      <c r="HUT217" s="1158"/>
      <c r="HUU217" s="1070"/>
      <c r="HUV217" s="1071"/>
      <c r="HUW217" s="1071"/>
      <c r="HUX217" s="1071"/>
      <c r="HUY217" s="1071"/>
      <c r="HUZ217" s="1071"/>
      <c r="HVA217" s="1071"/>
      <c r="HVB217" s="1071"/>
      <c r="HVC217" s="1071"/>
      <c r="HVD217" s="1158"/>
      <c r="HVE217" s="1070"/>
      <c r="HVF217" s="1071"/>
      <c r="HVG217" s="1071"/>
      <c r="HVH217" s="1071"/>
      <c r="HVI217" s="1071"/>
      <c r="HVJ217" s="1071"/>
      <c r="HVK217" s="1071"/>
      <c r="HVL217" s="1071"/>
      <c r="HVM217" s="1071"/>
      <c r="HVN217" s="1158"/>
      <c r="HVO217" s="1070"/>
      <c r="HVP217" s="1071"/>
      <c r="HVQ217" s="1071"/>
      <c r="HVR217" s="1071"/>
      <c r="HVS217" s="1071"/>
      <c r="HVT217" s="1071"/>
      <c r="HVU217" s="1071"/>
      <c r="HVV217" s="1071"/>
      <c r="HVW217" s="1071"/>
      <c r="HVX217" s="1158"/>
      <c r="HVY217" s="1070"/>
      <c r="HVZ217" s="1071"/>
      <c r="HWA217" s="1071"/>
      <c r="HWB217" s="1071"/>
      <c r="HWC217" s="1071"/>
      <c r="HWD217" s="1071"/>
      <c r="HWE217" s="1071"/>
      <c r="HWF217" s="1071"/>
      <c r="HWG217" s="1071"/>
      <c r="HWH217" s="1158"/>
      <c r="HWI217" s="1070"/>
      <c r="HWJ217" s="1071"/>
      <c r="HWK217" s="1071"/>
      <c r="HWL217" s="1071"/>
      <c r="HWM217" s="1071"/>
      <c r="HWN217" s="1071"/>
      <c r="HWO217" s="1071"/>
      <c r="HWP217" s="1071"/>
      <c r="HWQ217" s="1071"/>
      <c r="HWR217" s="1158"/>
      <c r="HWS217" s="1070"/>
      <c r="HWT217" s="1071"/>
      <c r="HWU217" s="1071"/>
      <c r="HWV217" s="1071"/>
      <c r="HWW217" s="1071"/>
      <c r="HWX217" s="1071"/>
      <c r="HWY217" s="1071"/>
      <c r="HWZ217" s="1071"/>
      <c r="HXA217" s="1071"/>
      <c r="HXB217" s="1158"/>
      <c r="HXC217" s="1070"/>
      <c r="HXD217" s="1071"/>
      <c r="HXE217" s="1071"/>
      <c r="HXF217" s="1071"/>
      <c r="HXG217" s="1071"/>
      <c r="HXH217" s="1071"/>
      <c r="HXI217" s="1071"/>
      <c r="HXJ217" s="1071"/>
      <c r="HXK217" s="1071"/>
      <c r="HXL217" s="1158"/>
      <c r="HXM217" s="1070"/>
      <c r="HXN217" s="1071"/>
      <c r="HXO217" s="1071"/>
      <c r="HXP217" s="1071"/>
      <c r="HXQ217" s="1071"/>
      <c r="HXR217" s="1071"/>
      <c r="HXS217" s="1071"/>
      <c r="HXT217" s="1071"/>
      <c r="HXU217" s="1071"/>
      <c r="HXV217" s="1158"/>
      <c r="HXW217" s="1070"/>
      <c r="HXX217" s="1071"/>
      <c r="HXY217" s="1071"/>
      <c r="HXZ217" s="1071"/>
      <c r="HYA217" s="1071"/>
      <c r="HYB217" s="1071"/>
      <c r="HYC217" s="1071"/>
      <c r="HYD217" s="1071"/>
      <c r="HYE217" s="1071"/>
      <c r="HYF217" s="1158"/>
      <c r="HYG217" s="1070"/>
      <c r="HYH217" s="1071"/>
      <c r="HYI217" s="1071"/>
      <c r="HYJ217" s="1071"/>
      <c r="HYK217" s="1071"/>
      <c r="HYL217" s="1071"/>
      <c r="HYM217" s="1071"/>
      <c r="HYN217" s="1071"/>
      <c r="HYO217" s="1071"/>
      <c r="HYP217" s="1158"/>
      <c r="HYQ217" s="1070"/>
      <c r="HYR217" s="1071"/>
      <c r="HYS217" s="1071"/>
      <c r="HYT217" s="1071"/>
      <c r="HYU217" s="1071"/>
      <c r="HYV217" s="1071"/>
      <c r="HYW217" s="1071"/>
      <c r="HYX217" s="1071"/>
      <c r="HYY217" s="1071"/>
      <c r="HYZ217" s="1158"/>
      <c r="HZA217" s="1070"/>
      <c r="HZB217" s="1071"/>
      <c r="HZC217" s="1071"/>
      <c r="HZD217" s="1071"/>
      <c r="HZE217" s="1071"/>
      <c r="HZF217" s="1071"/>
      <c r="HZG217" s="1071"/>
      <c r="HZH217" s="1071"/>
      <c r="HZI217" s="1071"/>
      <c r="HZJ217" s="1158"/>
      <c r="HZK217" s="1070"/>
      <c r="HZL217" s="1071"/>
      <c r="HZM217" s="1071"/>
      <c r="HZN217" s="1071"/>
      <c r="HZO217" s="1071"/>
      <c r="HZP217" s="1071"/>
      <c r="HZQ217" s="1071"/>
      <c r="HZR217" s="1071"/>
      <c r="HZS217" s="1071"/>
      <c r="HZT217" s="1158"/>
      <c r="HZU217" s="1070"/>
      <c r="HZV217" s="1071"/>
      <c r="HZW217" s="1071"/>
      <c r="HZX217" s="1071"/>
      <c r="HZY217" s="1071"/>
      <c r="HZZ217" s="1071"/>
      <c r="IAA217" s="1071"/>
      <c r="IAB217" s="1071"/>
      <c r="IAC217" s="1071"/>
      <c r="IAD217" s="1158"/>
      <c r="IAE217" s="1070"/>
      <c r="IAF217" s="1071"/>
      <c r="IAG217" s="1071"/>
      <c r="IAH217" s="1071"/>
      <c r="IAI217" s="1071"/>
      <c r="IAJ217" s="1071"/>
      <c r="IAK217" s="1071"/>
      <c r="IAL217" s="1071"/>
      <c r="IAM217" s="1071"/>
      <c r="IAN217" s="1158"/>
      <c r="IAO217" s="1070"/>
      <c r="IAP217" s="1071"/>
      <c r="IAQ217" s="1071"/>
      <c r="IAR217" s="1071"/>
      <c r="IAS217" s="1071"/>
      <c r="IAT217" s="1071"/>
      <c r="IAU217" s="1071"/>
      <c r="IAV217" s="1071"/>
      <c r="IAW217" s="1071"/>
      <c r="IAX217" s="1158"/>
      <c r="IAY217" s="1070"/>
      <c r="IAZ217" s="1071"/>
      <c r="IBA217" s="1071"/>
      <c r="IBB217" s="1071"/>
      <c r="IBC217" s="1071"/>
      <c r="IBD217" s="1071"/>
      <c r="IBE217" s="1071"/>
      <c r="IBF217" s="1071"/>
      <c r="IBG217" s="1071"/>
      <c r="IBH217" s="1158"/>
      <c r="IBI217" s="1070"/>
      <c r="IBJ217" s="1071"/>
      <c r="IBK217" s="1071"/>
      <c r="IBL217" s="1071"/>
      <c r="IBM217" s="1071"/>
      <c r="IBN217" s="1071"/>
      <c r="IBO217" s="1071"/>
      <c r="IBP217" s="1071"/>
      <c r="IBQ217" s="1071"/>
      <c r="IBR217" s="1158"/>
      <c r="IBS217" s="1070"/>
      <c r="IBT217" s="1071"/>
      <c r="IBU217" s="1071"/>
      <c r="IBV217" s="1071"/>
      <c r="IBW217" s="1071"/>
      <c r="IBX217" s="1071"/>
      <c r="IBY217" s="1071"/>
      <c r="IBZ217" s="1071"/>
      <c r="ICA217" s="1071"/>
      <c r="ICB217" s="1158"/>
      <c r="ICC217" s="1070"/>
      <c r="ICD217" s="1071"/>
      <c r="ICE217" s="1071"/>
      <c r="ICF217" s="1071"/>
      <c r="ICG217" s="1071"/>
      <c r="ICH217" s="1071"/>
      <c r="ICI217" s="1071"/>
      <c r="ICJ217" s="1071"/>
      <c r="ICK217" s="1071"/>
      <c r="ICL217" s="1158"/>
      <c r="ICM217" s="1070"/>
      <c r="ICN217" s="1071"/>
      <c r="ICO217" s="1071"/>
      <c r="ICP217" s="1071"/>
      <c r="ICQ217" s="1071"/>
      <c r="ICR217" s="1071"/>
      <c r="ICS217" s="1071"/>
      <c r="ICT217" s="1071"/>
      <c r="ICU217" s="1071"/>
      <c r="ICV217" s="1158"/>
      <c r="ICW217" s="1070"/>
      <c r="ICX217" s="1071"/>
      <c r="ICY217" s="1071"/>
      <c r="ICZ217" s="1071"/>
      <c r="IDA217" s="1071"/>
      <c r="IDB217" s="1071"/>
      <c r="IDC217" s="1071"/>
      <c r="IDD217" s="1071"/>
      <c r="IDE217" s="1071"/>
      <c r="IDF217" s="1158"/>
      <c r="IDG217" s="1070"/>
      <c r="IDH217" s="1071"/>
      <c r="IDI217" s="1071"/>
      <c r="IDJ217" s="1071"/>
      <c r="IDK217" s="1071"/>
      <c r="IDL217" s="1071"/>
      <c r="IDM217" s="1071"/>
      <c r="IDN217" s="1071"/>
      <c r="IDO217" s="1071"/>
      <c r="IDP217" s="1158"/>
      <c r="IDQ217" s="1070"/>
      <c r="IDR217" s="1071"/>
      <c r="IDS217" s="1071"/>
      <c r="IDT217" s="1071"/>
      <c r="IDU217" s="1071"/>
      <c r="IDV217" s="1071"/>
      <c r="IDW217" s="1071"/>
      <c r="IDX217" s="1071"/>
      <c r="IDY217" s="1071"/>
      <c r="IDZ217" s="1158"/>
      <c r="IEA217" s="1070"/>
      <c r="IEB217" s="1071"/>
      <c r="IEC217" s="1071"/>
      <c r="IED217" s="1071"/>
      <c r="IEE217" s="1071"/>
      <c r="IEF217" s="1071"/>
      <c r="IEG217" s="1071"/>
      <c r="IEH217" s="1071"/>
      <c r="IEI217" s="1071"/>
      <c r="IEJ217" s="1158"/>
      <c r="IEK217" s="1070"/>
      <c r="IEL217" s="1071"/>
      <c r="IEM217" s="1071"/>
      <c r="IEN217" s="1071"/>
      <c r="IEO217" s="1071"/>
      <c r="IEP217" s="1071"/>
      <c r="IEQ217" s="1071"/>
      <c r="IER217" s="1071"/>
      <c r="IES217" s="1071"/>
      <c r="IET217" s="1158"/>
      <c r="IEU217" s="1070"/>
      <c r="IEV217" s="1071"/>
      <c r="IEW217" s="1071"/>
      <c r="IEX217" s="1071"/>
      <c r="IEY217" s="1071"/>
      <c r="IEZ217" s="1071"/>
      <c r="IFA217" s="1071"/>
      <c r="IFB217" s="1071"/>
      <c r="IFC217" s="1071"/>
      <c r="IFD217" s="1158"/>
      <c r="IFE217" s="1070"/>
      <c r="IFF217" s="1071"/>
      <c r="IFG217" s="1071"/>
      <c r="IFH217" s="1071"/>
      <c r="IFI217" s="1071"/>
      <c r="IFJ217" s="1071"/>
      <c r="IFK217" s="1071"/>
      <c r="IFL217" s="1071"/>
      <c r="IFM217" s="1071"/>
      <c r="IFN217" s="1158"/>
      <c r="IFO217" s="1070"/>
      <c r="IFP217" s="1071"/>
      <c r="IFQ217" s="1071"/>
      <c r="IFR217" s="1071"/>
      <c r="IFS217" s="1071"/>
      <c r="IFT217" s="1071"/>
      <c r="IFU217" s="1071"/>
      <c r="IFV217" s="1071"/>
      <c r="IFW217" s="1071"/>
      <c r="IFX217" s="1158"/>
      <c r="IFY217" s="1070"/>
      <c r="IFZ217" s="1071"/>
      <c r="IGA217" s="1071"/>
      <c r="IGB217" s="1071"/>
      <c r="IGC217" s="1071"/>
      <c r="IGD217" s="1071"/>
      <c r="IGE217" s="1071"/>
      <c r="IGF217" s="1071"/>
      <c r="IGG217" s="1071"/>
      <c r="IGH217" s="1158"/>
      <c r="IGI217" s="1070"/>
      <c r="IGJ217" s="1071"/>
      <c r="IGK217" s="1071"/>
      <c r="IGL217" s="1071"/>
      <c r="IGM217" s="1071"/>
      <c r="IGN217" s="1071"/>
      <c r="IGO217" s="1071"/>
      <c r="IGP217" s="1071"/>
      <c r="IGQ217" s="1071"/>
      <c r="IGR217" s="1158"/>
      <c r="IGS217" s="1070"/>
      <c r="IGT217" s="1071"/>
      <c r="IGU217" s="1071"/>
      <c r="IGV217" s="1071"/>
      <c r="IGW217" s="1071"/>
      <c r="IGX217" s="1071"/>
      <c r="IGY217" s="1071"/>
      <c r="IGZ217" s="1071"/>
      <c r="IHA217" s="1071"/>
      <c r="IHB217" s="1158"/>
      <c r="IHC217" s="1070"/>
      <c r="IHD217" s="1071"/>
      <c r="IHE217" s="1071"/>
      <c r="IHF217" s="1071"/>
      <c r="IHG217" s="1071"/>
      <c r="IHH217" s="1071"/>
      <c r="IHI217" s="1071"/>
      <c r="IHJ217" s="1071"/>
      <c r="IHK217" s="1071"/>
      <c r="IHL217" s="1158"/>
      <c r="IHM217" s="1070"/>
      <c r="IHN217" s="1071"/>
      <c r="IHO217" s="1071"/>
      <c r="IHP217" s="1071"/>
      <c r="IHQ217" s="1071"/>
      <c r="IHR217" s="1071"/>
      <c r="IHS217" s="1071"/>
      <c r="IHT217" s="1071"/>
      <c r="IHU217" s="1071"/>
      <c r="IHV217" s="1158"/>
      <c r="IHW217" s="1070"/>
      <c r="IHX217" s="1071"/>
      <c r="IHY217" s="1071"/>
      <c r="IHZ217" s="1071"/>
      <c r="IIA217" s="1071"/>
      <c r="IIB217" s="1071"/>
      <c r="IIC217" s="1071"/>
      <c r="IID217" s="1071"/>
      <c r="IIE217" s="1071"/>
      <c r="IIF217" s="1158"/>
      <c r="IIG217" s="1070"/>
      <c r="IIH217" s="1071"/>
      <c r="III217" s="1071"/>
      <c r="IIJ217" s="1071"/>
      <c r="IIK217" s="1071"/>
      <c r="IIL217" s="1071"/>
      <c r="IIM217" s="1071"/>
      <c r="IIN217" s="1071"/>
      <c r="IIO217" s="1071"/>
      <c r="IIP217" s="1158"/>
      <c r="IIQ217" s="1070"/>
      <c r="IIR217" s="1071"/>
      <c r="IIS217" s="1071"/>
      <c r="IIT217" s="1071"/>
      <c r="IIU217" s="1071"/>
      <c r="IIV217" s="1071"/>
      <c r="IIW217" s="1071"/>
      <c r="IIX217" s="1071"/>
      <c r="IIY217" s="1071"/>
      <c r="IIZ217" s="1158"/>
      <c r="IJA217" s="1070"/>
      <c r="IJB217" s="1071"/>
      <c r="IJC217" s="1071"/>
      <c r="IJD217" s="1071"/>
      <c r="IJE217" s="1071"/>
      <c r="IJF217" s="1071"/>
      <c r="IJG217" s="1071"/>
      <c r="IJH217" s="1071"/>
      <c r="IJI217" s="1071"/>
      <c r="IJJ217" s="1158"/>
      <c r="IJK217" s="1070"/>
      <c r="IJL217" s="1071"/>
      <c r="IJM217" s="1071"/>
      <c r="IJN217" s="1071"/>
      <c r="IJO217" s="1071"/>
      <c r="IJP217" s="1071"/>
      <c r="IJQ217" s="1071"/>
      <c r="IJR217" s="1071"/>
      <c r="IJS217" s="1071"/>
      <c r="IJT217" s="1158"/>
      <c r="IJU217" s="1070"/>
      <c r="IJV217" s="1071"/>
      <c r="IJW217" s="1071"/>
      <c r="IJX217" s="1071"/>
      <c r="IJY217" s="1071"/>
      <c r="IJZ217" s="1071"/>
      <c r="IKA217" s="1071"/>
      <c r="IKB217" s="1071"/>
      <c r="IKC217" s="1071"/>
      <c r="IKD217" s="1158"/>
      <c r="IKE217" s="1070"/>
      <c r="IKF217" s="1071"/>
      <c r="IKG217" s="1071"/>
      <c r="IKH217" s="1071"/>
      <c r="IKI217" s="1071"/>
      <c r="IKJ217" s="1071"/>
      <c r="IKK217" s="1071"/>
      <c r="IKL217" s="1071"/>
      <c r="IKM217" s="1071"/>
      <c r="IKN217" s="1158"/>
      <c r="IKO217" s="1070"/>
      <c r="IKP217" s="1071"/>
      <c r="IKQ217" s="1071"/>
      <c r="IKR217" s="1071"/>
      <c r="IKS217" s="1071"/>
      <c r="IKT217" s="1071"/>
      <c r="IKU217" s="1071"/>
      <c r="IKV217" s="1071"/>
      <c r="IKW217" s="1071"/>
      <c r="IKX217" s="1158"/>
      <c r="IKY217" s="1070"/>
      <c r="IKZ217" s="1071"/>
      <c r="ILA217" s="1071"/>
      <c r="ILB217" s="1071"/>
      <c r="ILC217" s="1071"/>
      <c r="ILD217" s="1071"/>
      <c r="ILE217" s="1071"/>
      <c r="ILF217" s="1071"/>
      <c r="ILG217" s="1071"/>
      <c r="ILH217" s="1158"/>
      <c r="ILI217" s="1070"/>
      <c r="ILJ217" s="1071"/>
      <c r="ILK217" s="1071"/>
      <c r="ILL217" s="1071"/>
      <c r="ILM217" s="1071"/>
      <c r="ILN217" s="1071"/>
      <c r="ILO217" s="1071"/>
      <c r="ILP217" s="1071"/>
      <c r="ILQ217" s="1071"/>
      <c r="ILR217" s="1158"/>
      <c r="ILS217" s="1070"/>
      <c r="ILT217" s="1071"/>
      <c r="ILU217" s="1071"/>
      <c r="ILV217" s="1071"/>
      <c r="ILW217" s="1071"/>
      <c r="ILX217" s="1071"/>
      <c r="ILY217" s="1071"/>
      <c r="ILZ217" s="1071"/>
      <c r="IMA217" s="1071"/>
      <c r="IMB217" s="1158"/>
      <c r="IMC217" s="1070"/>
      <c r="IMD217" s="1071"/>
      <c r="IME217" s="1071"/>
      <c r="IMF217" s="1071"/>
      <c r="IMG217" s="1071"/>
      <c r="IMH217" s="1071"/>
      <c r="IMI217" s="1071"/>
      <c r="IMJ217" s="1071"/>
      <c r="IMK217" s="1071"/>
      <c r="IML217" s="1158"/>
      <c r="IMM217" s="1070"/>
      <c r="IMN217" s="1071"/>
      <c r="IMO217" s="1071"/>
      <c r="IMP217" s="1071"/>
      <c r="IMQ217" s="1071"/>
      <c r="IMR217" s="1071"/>
      <c r="IMS217" s="1071"/>
      <c r="IMT217" s="1071"/>
      <c r="IMU217" s="1071"/>
      <c r="IMV217" s="1158"/>
      <c r="IMW217" s="1070"/>
      <c r="IMX217" s="1071"/>
      <c r="IMY217" s="1071"/>
      <c r="IMZ217" s="1071"/>
      <c r="INA217" s="1071"/>
      <c r="INB217" s="1071"/>
      <c r="INC217" s="1071"/>
      <c r="IND217" s="1071"/>
      <c r="INE217" s="1071"/>
      <c r="INF217" s="1158"/>
      <c r="ING217" s="1070"/>
      <c r="INH217" s="1071"/>
      <c r="INI217" s="1071"/>
      <c r="INJ217" s="1071"/>
      <c r="INK217" s="1071"/>
      <c r="INL217" s="1071"/>
      <c r="INM217" s="1071"/>
      <c r="INN217" s="1071"/>
      <c r="INO217" s="1071"/>
      <c r="INP217" s="1158"/>
      <c r="INQ217" s="1070"/>
      <c r="INR217" s="1071"/>
      <c r="INS217" s="1071"/>
      <c r="INT217" s="1071"/>
      <c r="INU217" s="1071"/>
      <c r="INV217" s="1071"/>
      <c r="INW217" s="1071"/>
      <c r="INX217" s="1071"/>
      <c r="INY217" s="1071"/>
      <c r="INZ217" s="1158"/>
      <c r="IOA217" s="1070"/>
      <c r="IOB217" s="1071"/>
      <c r="IOC217" s="1071"/>
      <c r="IOD217" s="1071"/>
      <c r="IOE217" s="1071"/>
      <c r="IOF217" s="1071"/>
      <c r="IOG217" s="1071"/>
      <c r="IOH217" s="1071"/>
      <c r="IOI217" s="1071"/>
      <c r="IOJ217" s="1158"/>
      <c r="IOK217" s="1070"/>
      <c r="IOL217" s="1071"/>
      <c r="IOM217" s="1071"/>
      <c r="ION217" s="1071"/>
      <c r="IOO217" s="1071"/>
      <c r="IOP217" s="1071"/>
      <c r="IOQ217" s="1071"/>
      <c r="IOR217" s="1071"/>
      <c r="IOS217" s="1071"/>
      <c r="IOT217" s="1158"/>
      <c r="IOU217" s="1070"/>
      <c r="IOV217" s="1071"/>
      <c r="IOW217" s="1071"/>
      <c r="IOX217" s="1071"/>
      <c r="IOY217" s="1071"/>
      <c r="IOZ217" s="1071"/>
      <c r="IPA217" s="1071"/>
      <c r="IPB217" s="1071"/>
      <c r="IPC217" s="1071"/>
      <c r="IPD217" s="1158"/>
      <c r="IPE217" s="1070"/>
      <c r="IPF217" s="1071"/>
      <c r="IPG217" s="1071"/>
      <c r="IPH217" s="1071"/>
      <c r="IPI217" s="1071"/>
      <c r="IPJ217" s="1071"/>
      <c r="IPK217" s="1071"/>
      <c r="IPL217" s="1071"/>
      <c r="IPM217" s="1071"/>
      <c r="IPN217" s="1158"/>
      <c r="IPO217" s="1070"/>
      <c r="IPP217" s="1071"/>
      <c r="IPQ217" s="1071"/>
      <c r="IPR217" s="1071"/>
      <c r="IPS217" s="1071"/>
      <c r="IPT217" s="1071"/>
      <c r="IPU217" s="1071"/>
      <c r="IPV217" s="1071"/>
      <c r="IPW217" s="1071"/>
      <c r="IPX217" s="1158"/>
      <c r="IPY217" s="1070"/>
      <c r="IPZ217" s="1071"/>
      <c r="IQA217" s="1071"/>
      <c r="IQB217" s="1071"/>
      <c r="IQC217" s="1071"/>
      <c r="IQD217" s="1071"/>
      <c r="IQE217" s="1071"/>
      <c r="IQF217" s="1071"/>
      <c r="IQG217" s="1071"/>
      <c r="IQH217" s="1158"/>
      <c r="IQI217" s="1070"/>
      <c r="IQJ217" s="1071"/>
      <c r="IQK217" s="1071"/>
      <c r="IQL217" s="1071"/>
      <c r="IQM217" s="1071"/>
      <c r="IQN217" s="1071"/>
      <c r="IQO217" s="1071"/>
      <c r="IQP217" s="1071"/>
      <c r="IQQ217" s="1071"/>
      <c r="IQR217" s="1158"/>
      <c r="IQS217" s="1070"/>
      <c r="IQT217" s="1071"/>
      <c r="IQU217" s="1071"/>
      <c r="IQV217" s="1071"/>
      <c r="IQW217" s="1071"/>
      <c r="IQX217" s="1071"/>
      <c r="IQY217" s="1071"/>
      <c r="IQZ217" s="1071"/>
      <c r="IRA217" s="1071"/>
      <c r="IRB217" s="1158"/>
      <c r="IRC217" s="1070"/>
      <c r="IRD217" s="1071"/>
      <c r="IRE217" s="1071"/>
      <c r="IRF217" s="1071"/>
      <c r="IRG217" s="1071"/>
      <c r="IRH217" s="1071"/>
      <c r="IRI217" s="1071"/>
      <c r="IRJ217" s="1071"/>
      <c r="IRK217" s="1071"/>
      <c r="IRL217" s="1158"/>
      <c r="IRM217" s="1070"/>
      <c r="IRN217" s="1071"/>
      <c r="IRO217" s="1071"/>
      <c r="IRP217" s="1071"/>
      <c r="IRQ217" s="1071"/>
      <c r="IRR217" s="1071"/>
      <c r="IRS217" s="1071"/>
      <c r="IRT217" s="1071"/>
      <c r="IRU217" s="1071"/>
      <c r="IRV217" s="1158"/>
      <c r="IRW217" s="1070"/>
      <c r="IRX217" s="1071"/>
      <c r="IRY217" s="1071"/>
      <c r="IRZ217" s="1071"/>
      <c r="ISA217" s="1071"/>
      <c r="ISB217" s="1071"/>
      <c r="ISC217" s="1071"/>
      <c r="ISD217" s="1071"/>
      <c r="ISE217" s="1071"/>
      <c r="ISF217" s="1158"/>
      <c r="ISG217" s="1070"/>
      <c r="ISH217" s="1071"/>
      <c r="ISI217" s="1071"/>
      <c r="ISJ217" s="1071"/>
      <c r="ISK217" s="1071"/>
      <c r="ISL217" s="1071"/>
      <c r="ISM217" s="1071"/>
      <c r="ISN217" s="1071"/>
      <c r="ISO217" s="1071"/>
      <c r="ISP217" s="1158"/>
      <c r="ISQ217" s="1070"/>
      <c r="ISR217" s="1071"/>
      <c r="ISS217" s="1071"/>
      <c r="IST217" s="1071"/>
      <c r="ISU217" s="1071"/>
      <c r="ISV217" s="1071"/>
      <c r="ISW217" s="1071"/>
      <c r="ISX217" s="1071"/>
      <c r="ISY217" s="1071"/>
      <c r="ISZ217" s="1158"/>
      <c r="ITA217" s="1070"/>
      <c r="ITB217" s="1071"/>
      <c r="ITC217" s="1071"/>
      <c r="ITD217" s="1071"/>
      <c r="ITE217" s="1071"/>
      <c r="ITF217" s="1071"/>
      <c r="ITG217" s="1071"/>
      <c r="ITH217" s="1071"/>
      <c r="ITI217" s="1071"/>
      <c r="ITJ217" s="1158"/>
      <c r="ITK217" s="1070"/>
      <c r="ITL217" s="1071"/>
      <c r="ITM217" s="1071"/>
      <c r="ITN217" s="1071"/>
      <c r="ITO217" s="1071"/>
      <c r="ITP217" s="1071"/>
      <c r="ITQ217" s="1071"/>
      <c r="ITR217" s="1071"/>
      <c r="ITS217" s="1071"/>
      <c r="ITT217" s="1158"/>
      <c r="ITU217" s="1070"/>
      <c r="ITV217" s="1071"/>
      <c r="ITW217" s="1071"/>
      <c r="ITX217" s="1071"/>
      <c r="ITY217" s="1071"/>
      <c r="ITZ217" s="1071"/>
      <c r="IUA217" s="1071"/>
      <c r="IUB217" s="1071"/>
      <c r="IUC217" s="1071"/>
      <c r="IUD217" s="1158"/>
      <c r="IUE217" s="1070"/>
      <c r="IUF217" s="1071"/>
      <c r="IUG217" s="1071"/>
      <c r="IUH217" s="1071"/>
      <c r="IUI217" s="1071"/>
      <c r="IUJ217" s="1071"/>
      <c r="IUK217" s="1071"/>
      <c r="IUL217" s="1071"/>
      <c r="IUM217" s="1071"/>
      <c r="IUN217" s="1158"/>
      <c r="IUO217" s="1070"/>
      <c r="IUP217" s="1071"/>
      <c r="IUQ217" s="1071"/>
      <c r="IUR217" s="1071"/>
      <c r="IUS217" s="1071"/>
      <c r="IUT217" s="1071"/>
      <c r="IUU217" s="1071"/>
      <c r="IUV217" s="1071"/>
      <c r="IUW217" s="1071"/>
      <c r="IUX217" s="1158"/>
      <c r="IUY217" s="1070"/>
      <c r="IUZ217" s="1071"/>
      <c r="IVA217" s="1071"/>
      <c r="IVB217" s="1071"/>
      <c r="IVC217" s="1071"/>
      <c r="IVD217" s="1071"/>
      <c r="IVE217" s="1071"/>
      <c r="IVF217" s="1071"/>
      <c r="IVG217" s="1071"/>
      <c r="IVH217" s="1158"/>
      <c r="IVI217" s="1070"/>
      <c r="IVJ217" s="1071"/>
      <c r="IVK217" s="1071"/>
      <c r="IVL217" s="1071"/>
      <c r="IVM217" s="1071"/>
      <c r="IVN217" s="1071"/>
      <c r="IVO217" s="1071"/>
      <c r="IVP217" s="1071"/>
      <c r="IVQ217" s="1071"/>
      <c r="IVR217" s="1158"/>
      <c r="IVS217" s="1070"/>
      <c r="IVT217" s="1071"/>
      <c r="IVU217" s="1071"/>
      <c r="IVV217" s="1071"/>
      <c r="IVW217" s="1071"/>
      <c r="IVX217" s="1071"/>
      <c r="IVY217" s="1071"/>
      <c r="IVZ217" s="1071"/>
      <c r="IWA217" s="1071"/>
      <c r="IWB217" s="1158"/>
      <c r="IWC217" s="1070"/>
      <c r="IWD217" s="1071"/>
      <c r="IWE217" s="1071"/>
      <c r="IWF217" s="1071"/>
      <c r="IWG217" s="1071"/>
      <c r="IWH217" s="1071"/>
      <c r="IWI217" s="1071"/>
      <c r="IWJ217" s="1071"/>
      <c r="IWK217" s="1071"/>
      <c r="IWL217" s="1158"/>
      <c r="IWM217" s="1070"/>
      <c r="IWN217" s="1071"/>
      <c r="IWO217" s="1071"/>
      <c r="IWP217" s="1071"/>
      <c r="IWQ217" s="1071"/>
      <c r="IWR217" s="1071"/>
      <c r="IWS217" s="1071"/>
      <c r="IWT217" s="1071"/>
      <c r="IWU217" s="1071"/>
      <c r="IWV217" s="1158"/>
      <c r="IWW217" s="1070"/>
      <c r="IWX217" s="1071"/>
      <c r="IWY217" s="1071"/>
      <c r="IWZ217" s="1071"/>
      <c r="IXA217" s="1071"/>
      <c r="IXB217" s="1071"/>
      <c r="IXC217" s="1071"/>
      <c r="IXD217" s="1071"/>
      <c r="IXE217" s="1071"/>
      <c r="IXF217" s="1158"/>
      <c r="IXG217" s="1070"/>
      <c r="IXH217" s="1071"/>
      <c r="IXI217" s="1071"/>
      <c r="IXJ217" s="1071"/>
      <c r="IXK217" s="1071"/>
      <c r="IXL217" s="1071"/>
      <c r="IXM217" s="1071"/>
      <c r="IXN217" s="1071"/>
      <c r="IXO217" s="1071"/>
      <c r="IXP217" s="1158"/>
      <c r="IXQ217" s="1070"/>
      <c r="IXR217" s="1071"/>
      <c r="IXS217" s="1071"/>
      <c r="IXT217" s="1071"/>
      <c r="IXU217" s="1071"/>
      <c r="IXV217" s="1071"/>
      <c r="IXW217" s="1071"/>
      <c r="IXX217" s="1071"/>
      <c r="IXY217" s="1071"/>
      <c r="IXZ217" s="1158"/>
      <c r="IYA217" s="1070"/>
      <c r="IYB217" s="1071"/>
      <c r="IYC217" s="1071"/>
      <c r="IYD217" s="1071"/>
      <c r="IYE217" s="1071"/>
      <c r="IYF217" s="1071"/>
      <c r="IYG217" s="1071"/>
      <c r="IYH217" s="1071"/>
      <c r="IYI217" s="1071"/>
      <c r="IYJ217" s="1158"/>
      <c r="IYK217" s="1070"/>
      <c r="IYL217" s="1071"/>
      <c r="IYM217" s="1071"/>
      <c r="IYN217" s="1071"/>
      <c r="IYO217" s="1071"/>
      <c r="IYP217" s="1071"/>
      <c r="IYQ217" s="1071"/>
      <c r="IYR217" s="1071"/>
      <c r="IYS217" s="1071"/>
      <c r="IYT217" s="1158"/>
      <c r="IYU217" s="1070"/>
      <c r="IYV217" s="1071"/>
      <c r="IYW217" s="1071"/>
      <c r="IYX217" s="1071"/>
      <c r="IYY217" s="1071"/>
      <c r="IYZ217" s="1071"/>
      <c r="IZA217" s="1071"/>
      <c r="IZB217" s="1071"/>
      <c r="IZC217" s="1071"/>
      <c r="IZD217" s="1158"/>
      <c r="IZE217" s="1070"/>
      <c r="IZF217" s="1071"/>
      <c r="IZG217" s="1071"/>
      <c r="IZH217" s="1071"/>
      <c r="IZI217" s="1071"/>
      <c r="IZJ217" s="1071"/>
      <c r="IZK217" s="1071"/>
      <c r="IZL217" s="1071"/>
      <c r="IZM217" s="1071"/>
      <c r="IZN217" s="1158"/>
      <c r="IZO217" s="1070"/>
      <c r="IZP217" s="1071"/>
      <c r="IZQ217" s="1071"/>
      <c r="IZR217" s="1071"/>
      <c r="IZS217" s="1071"/>
      <c r="IZT217" s="1071"/>
      <c r="IZU217" s="1071"/>
      <c r="IZV217" s="1071"/>
      <c r="IZW217" s="1071"/>
      <c r="IZX217" s="1158"/>
      <c r="IZY217" s="1070"/>
      <c r="IZZ217" s="1071"/>
      <c r="JAA217" s="1071"/>
      <c r="JAB217" s="1071"/>
      <c r="JAC217" s="1071"/>
      <c r="JAD217" s="1071"/>
      <c r="JAE217" s="1071"/>
      <c r="JAF217" s="1071"/>
      <c r="JAG217" s="1071"/>
      <c r="JAH217" s="1158"/>
      <c r="JAI217" s="1070"/>
      <c r="JAJ217" s="1071"/>
      <c r="JAK217" s="1071"/>
      <c r="JAL217" s="1071"/>
      <c r="JAM217" s="1071"/>
      <c r="JAN217" s="1071"/>
      <c r="JAO217" s="1071"/>
      <c r="JAP217" s="1071"/>
      <c r="JAQ217" s="1071"/>
      <c r="JAR217" s="1158"/>
      <c r="JAS217" s="1070"/>
      <c r="JAT217" s="1071"/>
      <c r="JAU217" s="1071"/>
      <c r="JAV217" s="1071"/>
      <c r="JAW217" s="1071"/>
      <c r="JAX217" s="1071"/>
      <c r="JAY217" s="1071"/>
      <c r="JAZ217" s="1071"/>
      <c r="JBA217" s="1071"/>
      <c r="JBB217" s="1158"/>
      <c r="JBC217" s="1070"/>
      <c r="JBD217" s="1071"/>
      <c r="JBE217" s="1071"/>
      <c r="JBF217" s="1071"/>
      <c r="JBG217" s="1071"/>
      <c r="JBH217" s="1071"/>
      <c r="JBI217" s="1071"/>
      <c r="JBJ217" s="1071"/>
      <c r="JBK217" s="1071"/>
      <c r="JBL217" s="1158"/>
      <c r="JBM217" s="1070"/>
      <c r="JBN217" s="1071"/>
      <c r="JBO217" s="1071"/>
      <c r="JBP217" s="1071"/>
      <c r="JBQ217" s="1071"/>
      <c r="JBR217" s="1071"/>
      <c r="JBS217" s="1071"/>
      <c r="JBT217" s="1071"/>
      <c r="JBU217" s="1071"/>
      <c r="JBV217" s="1158"/>
      <c r="JBW217" s="1070"/>
      <c r="JBX217" s="1071"/>
      <c r="JBY217" s="1071"/>
      <c r="JBZ217" s="1071"/>
      <c r="JCA217" s="1071"/>
      <c r="JCB217" s="1071"/>
      <c r="JCC217" s="1071"/>
      <c r="JCD217" s="1071"/>
      <c r="JCE217" s="1071"/>
      <c r="JCF217" s="1158"/>
      <c r="JCG217" s="1070"/>
      <c r="JCH217" s="1071"/>
      <c r="JCI217" s="1071"/>
      <c r="JCJ217" s="1071"/>
      <c r="JCK217" s="1071"/>
      <c r="JCL217" s="1071"/>
      <c r="JCM217" s="1071"/>
      <c r="JCN217" s="1071"/>
      <c r="JCO217" s="1071"/>
      <c r="JCP217" s="1158"/>
      <c r="JCQ217" s="1070"/>
      <c r="JCR217" s="1071"/>
      <c r="JCS217" s="1071"/>
      <c r="JCT217" s="1071"/>
      <c r="JCU217" s="1071"/>
      <c r="JCV217" s="1071"/>
      <c r="JCW217" s="1071"/>
      <c r="JCX217" s="1071"/>
      <c r="JCY217" s="1071"/>
      <c r="JCZ217" s="1158"/>
      <c r="JDA217" s="1070"/>
      <c r="JDB217" s="1071"/>
      <c r="JDC217" s="1071"/>
      <c r="JDD217" s="1071"/>
      <c r="JDE217" s="1071"/>
      <c r="JDF217" s="1071"/>
      <c r="JDG217" s="1071"/>
      <c r="JDH217" s="1071"/>
      <c r="JDI217" s="1071"/>
      <c r="JDJ217" s="1158"/>
      <c r="JDK217" s="1070"/>
      <c r="JDL217" s="1071"/>
      <c r="JDM217" s="1071"/>
      <c r="JDN217" s="1071"/>
      <c r="JDO217" s="1071"/>
      <c r="JDP217" s="1071"/>
      <c r="JDQ217" s="1071"/>
      <c r="JDR217" s="1071"/>
      <c r="JDS217" s="1071"/>
      <c r="JDT217" s="1158"/>
      <c r="JDU217" s="1070"/>
      <c r="JDV217" s="1071"/>
      <c r="JDW217" s="1071"/>
      <c r="JDX217" s="1071"/>
      <c r="JDY217" s="1071"/>
      <c r="JDZ217" s="1071"/>
      <c r="JEA217" s="1071"/>
      <c r="JEB217" s="1071"/>
      <c r="JEC217" s="1071"/>
      <c r="JED217" s="1158"/>
      <c r="JEE217" s="1070"/>
      <c r="JEF217" s="1071"/>
      <c r="JEG217" s="1071"/>
      <c r="JEH217" s="1071"/>
      <c r="JEI217" s="1071"/>
      <c r="JEJ217" s="1071"/>
      <c r="JEK217" s="1071"/>
      <c r="JEL217" s="1071"/>
      <c r="JEM217" s="1071"/>
      <c r="JEN217" s="1158"/>
      <c r="JEO217" s="1070"/>
      <c r="JEP217" s="1071"/>
      <c r="JEQ217" s="1071"/>
      <c r="JER217" s="1071"/>
      <c r="JES217" s="1071"/>
      <c r="JET217" s="1071"/>
      <c r="JEU217" s="1071"/>
      <c r="JEV217" s="1071"/>
      <c r="JEW217" s="1071"/>
      <c r="JEX217" s="1158"/>
      <c r="JEY217" s="1070"/>
      <c r="JEZ217" s="1071"/>
      <c r="JFA217" s="1071"/>
      <c r="JFB217" s="1071"/>
      <c r="JFC217" s="1071"/>
      <c r="JFD217" s="1071"/>
      <c r="JFE217" s="1071"/>
      <c r="JFF217" s="1071"/>
      <c r="JFG217" s="1071"/>
      <c r="JFH217" s="1158"/>
      <c r="JFI217" s="1070"/>
      <c r="JFJ217" s="1071"/>
      <c r="JFK217" s="1071"/>
      <c r="JFL217" s="1071"/>
      <c r="JFM217" s="1071"/>
      <c r="JFN217" s="1071"/>
      <c r="JFO217" s="1071"/>
      <c r="JFP217" s="1071"/>
      <c r="JFQ217" s="1071"/>
      <c r="JFR217" s="1158"/>
      <c r="JFS217" s="1070"/>
      <c r="JFT217" s="1071"/>
      <c r="JFU217" s="1071"/>
      <c r="JFV217" s="1071"/>
      <c r="JFW217" s="1071"/>
      <c r="JFX217" s="1071"/>
      <c r="JFY217" s="1071"/>
      <c r="JFZ217" s="1071"/>
      <c r="JGA217" s="1071"/>
      <c r="JGB217" s="1158"/>
      <c r="JGC217" s="1070"/>
      <c r="JGD217" s="1071"/>
      <c r="JGE217" s="1071"/>
      <c r="JGF217" s="1071"/>
      <c r="JGG217" s="1071"/>
      <c r="JGH217" s="1071"/>
      <c r="JGI217" s="1071"/>
      <c r="JGJ217" s="1071"/>
      <c r="JGK217" s="1071"/>
      <c r="JGL217" s="1158"/>
      <c r="JGM217" s="1070"/>
      <c r="JGN217" s="1071"/>
      <c r="JGO217" s="1071"/>
      <c r="JGP217" s="1071"/>
      <c r="JGQ217" s="1071"/>
      <c r="JGR217" s="1071"/>
      <c r="JGS217" s="1071"/>
      <c r="JGT217" s="1071"/>
      <c r="JGU217" s="1071"/>
      <c r="JGV217" s="1158"/>
      <c r="JGW217" s="1070"/>
      <c r="JGX217" s="1071"/>
      <c r="JGY217" s="1071"/>
      <c r="JGZ217" s="1071"/>
      <c r="JHA217" s="1071"/>
      <c r="JHB217" s="1071"/>
      <c r="JHC217" s="1071"/>
      <c r="JHD217" s="1071"/>
      <c r="JHE217" s="1071"/>
      <c r="JHF217" s="1158"/>
      <c r="JHG217" s="1070"/>
      <c r="JHH217" s="1071"/>
      <c r="JHI217" s="1071"/>
      <c r="JHJ217" s="1071"/>
      <c r="JHK217" s="1071"/>
      <c r="JHL217" s="1071"/>
      <c r="JHM217" s="1071"/>
      <c r="JHN217" s="1071"/>
      <c r="JHO217" s="1071"/>
      <c r="JHP217" s="1158"/>
      <c r="JHQ217" s="1070"/>
      <c r="JHR217" s="1071"/>
      <c r="JHS217" s="1071"/>
      <c r="JHT217" s="1071"/>
      <c r="JHU217" s="1071"/>
      <c r="JHV217" s="1071"/>
      <c r="JHW217" s="1071"/>
      <c r="JHX217" s="1071"/>
      <c r="JHY217" s="1071"/>
      <c r="JHZ217" s="1158"/>
      <c r="JIA217" s="1070"/>
      <c r="JIB217" s="1071"/>
      <c r="JIC217" s="1071"/>
      <c r="JID217" s="1071"/>
      <c r="JIE217" s="1071"/>
      <c r="JIF217" s="1071"/>
      <c r="JIG217" s="1071"/>
      <c r="JIH217" s="1071"/>
      <c r="JII217" s="1071"/>
      <c r="JIJ217" s="1158"/>
      <c r="JIK217" s="1070"/>
      <c r="JIL217" s="1071"/>
      <c r="JIM217" s="1071"/>
      <c r="JIN217" s="1071"/>
      <c r="JIO217" s="1071"/>
      <c r="JIP217" s="1071"/>
      <c r="JIQ217" s="1071"/>
      <c r="JIR217" s="1071"/>
      <c r="JIS217" s="1071"/>
      <c r="JIT217" s="1158"/>
      <c r="JIU217" s="1070"/>
      <c r="JIV217" s="1071"/>
      <c r="JIW217" s="1071"/>
      <c r="JIX217" s="1071"/>
      <c r="JIY217" s="1071"/>
      <c r="JIZ217" s="1071"/>
      <c r="JJA217" s="1071"/>
      <c r="JJB217" s="1071"/>
      <c r="JJC217" s="1071"/>
      <c r="JJD217" s="1158"/>
      <c r="JJE217" s="1070"/>
      <c r="JJF217" s="1071"/>
      <c r="JJG217" s="1071"/>
      <c r="JJH217" s="1071"/>
      <c r="JJI217" s="1071"/>
      <c r="JJJ217" s="1071"/>
      <c r="JJK217" s="1071"/>
      <c r="JJL217" s="1071"/>
      <c r="JJM217" s="1071"/>
      <c r="JJN217" s="1158"/>
      <c r="JJO217" s="1070"/>
      <c r="JJP217" s="1071"/>
      <c r="JJQ217" s="1071"/>
      <c r="JJR217" s="1071"/>
      <c r="JJS217" s="1071"/>
      <c r="JJT217" s="1071"/>
      <c r="JJU217" s="1071"/>
      <c r="JJV217" s="1071"/>
      <c r="JJW217" s="1071"/>
      <c r="JJX217" s="1158"/>
      <c r="JJY217" s="1070"/>
      <c r="JJZ217" s="1071"/>
      <c r="JKA217" s="1071"/>
      <c r="JKB217" s="1071"/>
      <c r="JKC217" s="1071"/>
      <c r="JKD217" s="1071"/>
      <c r="JKE217" s="1071"/>
      <c r="JKF217" s="1071"/>
      <c r="JKG217" s="1071"/>
      <c r="JKH217" s="1158"/>
      <c r="JKI217" s="1070"/>
      <c r="JKJ217" s="1071"/>
      <c r="JKK217" s="1071"/>
      <c r="JKL217" s="1071"/>
      <c r="JKM217" s="1071"/>
      <c r="JKN217" s="1071"/>
      <c r="JKO217" s="1071"/>
      <c r="JKP217" s="1071"/>
      <c r="JKQ217" s="1071"/>
      <c r="JKR217" s="1158"/>
      <c r="JKS217" s="1070"/>
      <c r="JKT217" s="1071"/>
      <c r="JKU217" s="1071"/>
      <c r="JKV217" s="1071"/>
      <c r="JKW217" s="1071"/>
      <c r="JKX217" s="1071"/>
      <c r="JKY217" s="1071"/>
      <c r="JKZ217" s="1071"/>
      <c r="JLA217" s="1071"/>
      <c r="JLB217" s="1158"/>
      <c r="JLC217" s="1070"/>
      <c r="JLD217" s="1071"/>
      <c r="JLE217" s="1071"/>
      <c r="JLF217" s="1071"/>
      <c r="JLG217" s="1071"/>
      <c r="JLH217" s="1071"/>
      <c r="JLI217" s="1071"/>
      <c r="JLJ217" s="1071"/>
      <c r="JLK217" s="1071"/>
      <c r="JLL217" s="1158"/>
      <c r="JLM217" s="1070"/>
      <c r="JLN217" s="1071"/>
      <c r="JLO217" s="1071"/>
      <c r="JLP217" s="1071"/>
      <c r="JLQ217" s="1071"/>
      <c r="JLR217" s="1071"/>
      <c r="JLS217" s="1071"/>
      <c r="JLT217" s="1071"/>
      <c r="JLU217" s="1071"/>
      <c r="JLV217" s="1158"/>
      <c r="JLW217" s="1070"/>
      <c r="JLX217" s="1071"/>
      <c r="JLY217" s="1071"/>
      <c r="JLZ217" s="1071"/>
      <c r="JMA217" s="1071"/>
      <c r="JMB217" s="1071"/>
      <c r="JMC217" s="1071"/>
      <c r="JMD217" s="1071"/>
      <c r="JME217" s="1071"/>
      <c r="JMF217" s="1158"/>
      <c r="JMG217" s="1070"/>
      <c r="JMH217" s="1071"/>
      <c r="JMI217" s="1071"/>
      <c r="JMJ217" s="1071"/>
      <c r="JMK217" s="1071"/>
      <c r="JML217" s="1071"/>
      <c r="JMM217" s="1071"/>
      <c r="JMN217" s="1071"/>
      <c r="JMO217" s="1071"/>
      <c r="JMP217" s="1158"/>
      <c r="JMQ217" s="1070"/>
      <c r="JMR217" s="1071"/>
      <c r="JMS217" s="1071"/>
      <c r="JMT217" s="1071"/>
      <c r="JMU217" s="1071"/>
      <c r="JMV217" s="1071"/>
      <c r="JMW217" s="1071"/>
      <c r="JMX217" s="1071"/>
      <c r="JMY217" s="1071"/>
      <c r="JMZ217" s="1158"/>
      <c r="JNA217" s="1070"/>
      <c r="JNB217" s="1071"/>
      <c r="JNC217" s="1071"/>
      <c r="JND217" s="1071"/>
      <c r="JNE217" s="1071"/>
      <c r="JNF217" s="1071"/>
      <c r="JNG217" s="1071"/>
      <c r="JNH217" s="1071"/>
      <c r="JNI217" s="1071"/>
      <c r="JNJ217" s="1158"/>
      <c r="JNK217" s="1070"/>
      <c r="JNL217" s="1071"/>
      <c r="JNM217" s="1071"/>
      <c r="JNN217" s="1071"/>
      <c r="JNO217" s="1071"/>
      <c r="JNP217" s="1071"/>
      <c r="JNQ217" s="1071"/>
      <c r="JNR217" s="1071"/>
      <c r="JNS217" s="1071"/>
      <c r="JNT217" s="1158"/>
      <c r="JNU217" s="1070"/>
      <c r="JNV217" s="1071"/>
      <c r="JNW217" s="1071"/>
      <c r="JNX217" s="1071"/>
      <c r="JNY217" s="1071"/>
      <c r="JNZ217" s="1071"/>
      <c r="JOA217" s="1071"/>
      <c r="JOB217" s="1071"/>
      <c r="JOC217" s="1071"/>
      <c r="JOD217" s="1158"/>
      <c r="JOE217" s="1070"/>
      <c r="JOF217" s="1071"/>
      <c r="JOG217" s="1071"/>
      <c r="JOH217" s="1071"/>
      <c r="JOI217" s="1071"/>
      <c r="JOJ217" s="1071"/>
      <c r="JOK217" s="1071"/>
      <c r="JOL217" s="1071"/>
      <c r="JOM217" s="1071"/>
      <c r="JON217" s="1158"/>
      <c r="JOO217" s="1070"/>
      <c r="JOP217" s="1071"/>
      <c r="JOQ217" s="1071"/>
      <c r="JOR217" s="1071"/>
      <c r="JOS217" s="1071"/>
      <c r="JOT217" s="1071"/>
      <c r="JOU217" s="1071"/>
      <c r="JOV217" s="1071"/>
      <c r="JOW217" s="1071"/>
      <c r="JOX217" s="1158"/>
      <c r="JOY217" s="1070"/>
      <c r="JOZ217" s="1071"/>
      <c r="JPA217" s="1071"/>
      <c r="JPB217" s="1071"/>
      <c r="JPC217" s="1071"/>
      <c r="JPD217" s="1071"/>
      <c r="JPE217" s="1071"/>
      <c r="JPF217" s="1071"/>
      <c r="JPG217" s="1071"/>
      <c r="JPH217" s="1158"/>
      <c r="JPI217" s="1070"/>
      <c r="JPJ217" s="1071"/>
      <c r="JPK217" s="1071"/>
      <c r="JPL217" s="1071"/>
      <c r="JPM217" s="1071"/>
      <c r="JPN217" s="1071"/>
      <c r="JPO217" s="1071"/>
      <c r="JPP217" s="1071"/>
      <c r="JPQ217" s="1071"/>
      <c r="JPR217" s="1158"/>
      <c r="JPS217" s="1070"/>
      <c r="JPT217" s="1071"/>
      <c r="JPU217" s="1071"/>
      <c r="JPV217" s="1071"/>
      <c r="JPW217" s="1071"/>
      <c r="JPX217" s="1071"/>
      <c r="JPY217" s="1071"/>
      <c r="JPZ217" s="1071"/>
      <c r="JQA217" s="1071"/>
      <c r="JQB217" s="1158"/>
      <c r="JQC217" s="1070"/>
      <c r="JQD217" s="1071"/>
      <c r="JQE217" s="1071"/>
      <c r="JQF217" s="1071"/>
      <c r="JQG217" s="1071"/>
      <c r="JQH217" s="1071"/>
      <c r="JQI217" s="1071"/>
      <c r="JQJ217" s="1071"/>
      <c r="JQK217" s="1071"/>
      <c r="JQL217" s="1158"/>
      <c r="JQM217" s="1070"/>
      <c r="JQN217" s="1071"/>
      <c r="JQO217" s="1071"/>
      <c r="JQP217" s="1071"/>
      <c r="JQQ217" s="1071"/>
      <c r="JQR217" s="1071"/>
      <c r="JQS217" s="1071"/>
      <c r="JQT217" s="1071"/>
      <c r="JQU217" s="1071"/>
      <c r="JQV217" s="1158"/>
      <c r="JQW217" s="1070"/>
      <c r="JQX217" s="1071"/>
      <c r="JQY217" s="1071"/>
      <c r="JQZ217" s="1071"/>
      <c r="JRA217" s="1071"/>
      <c r="JRB217" s="1071"/>
      <c r="JRC217" s="1071"/>
      <c r="JRD217" s="1071"/>
      <c r="JRE217" s="1071"/>
      <c r="JRF217" s="1158"/>
      <c r="JRG217" s="1070"/>
      <c r="JRH217" s="1071"/>
      <c r="JRI217" s="1071"/>
      <c r="JRJ217" s="1071"/>
      <c r="JRK217" s="1071"/>
      <c r="JRL217" s="1071"/>
      <c r="JRM217" s="1071"/>
      <c r="JRN217" s="1071"/>
      <c r="JRO217" s="1071"/>
      <c r="JRP217" s="1158"/>
      <c r="JRQ217" s="1070"/>
      <c r="JRR217" s="1071"/>
      <c r="JRS217" s="1071"/>
      <c r="JRT217" s="1071"/>
      <c r="JRU217" s="1071"/>
      <c r="JRV217" s="1071"/>
      <c r="JRW217" s="1071"/>
      <c r="JRX217" s="1071"/>
      <c r="JRY217" s="1071"/>
      <c r="JRZ217" s="1158"/>
      <c r="JSA217" s="1070"/>
      <c r="JSB217" s="1071"/>
      <c r="JSC217" s="1071"/>
      <c r="JSD217" s="1071"/>
      <c r="JSE217" s="1071"/>
      <c r="JSF217" s="1071"/>
      <c r="JSG217" s="1071"/>
      <c r="JSH217" s="1071"/>
      <c r="JSI217" s="1071"/>
      <c r="JSJ217" s="1158"/>
      <c r="JSK217" s="1070"/>
      <c r="JSL217" s="1071"/>
      <c r="JSM217" s="1071"/>
      <c r="JSN217" s="1071"/>
      <c r="JSO217" s="1071"/>
      <c r="JSP217" s="1071"/>
      <c r="JSQ217" s="1071"/>
      <c r="JSR217" s="1071"/>
      <c r="JSS217" s="1071"/>
      <c r="JST217" s="1158"/>
      <c r="JSU217" s="1070"/>
      <c r="JSV217" s="1071"/>
      <c r="JSW217" s="1071"/>
      <c r="JSX217" s="1071"/>
      <c r="JSY217" s="1071"/>
      <c r="JSZ217" s="1071"/>
      <c r="JTA217" s="1071"/>
      <c r="JTB217" s="1071"/>
      <c r="JTC217" s="1071"/>
      <c r="JTD217" s="1158"/>
      <c r="JTE217" s="1070"/>
      <c r="JTF217" s="1071"/>
      <c r="JTG217" s="1071"/>
      <c r="JTH217" s="1071"/>
      <c r="JTI217" s="1071"/>
      <c r="JTJ217" s="1071"/>
      <c r="JTK217" s="1071"/>
      <c r="JTL217" s="1071"/>
      <c r="JTM217" s="1071"/>
      <c r="JTN217" s="1158"/>
      <c r="JTO217" s="1070"/>
      <c r="JTP217" s="1071"/>
      <c r="JTQ217" s="1071"/>
      <c r="JTR217" s="1071"/>
      <c r="JTS217" s="1071"/>
      <c r="JTT217" s="1071"/>
      <c r="JTU217" s="1071"/>
      <c r="JTV217" s="1071"/>
      <c r="JTW217" s="1071"/>
      <c r="JTX217" s="1158"/>
      <c r="JTY217" s="1070"/>
      <c r="JTZ217" s="1071"/>
      <c r="JUA217" s="1071"/>
      <c r="JUB217" s="1071"/>
      <c r="JUC217" s="1071"/>
      <c r="JUD217" s="1071"/>
      <c r="JUE217" s="1071"/>
      <c r="JUF217" s="1071"/>
      <c r="JUG217" s="1071"/>
      <c r="JUH217" s="1158"/>
      <c r="JUI217" s="1070"/>
      <c r="JUJ217" s="1071"/>
      <c r="JUK217" s="1071"/>
      <c r="JUL217" s="1071"/>
      <c r="JUM217" s="1071"/>
      <c r="JUN217" s="1071"/>
      <c r="JUO217" s="1071"/>
      <c r="JUP217" s="1071"/>
      <c r="JUQ217" s="1071"/>
      <c r="JUR217" s="1158"/>
      <c r="JUS217" s="1070"/>
      <c r="JUT217" s="1071"/>
      <c r="JUU217" s="1071"/>
      <c r="JUV217" s="1071"/>
      <c r="JUW217" s="1071"/>
      <c r="JUX217" s="1071"/>
      <c r="JUY217" s="1071"/>
      <c r="JUZ217" s="1071"/>
      <c r="JVA217" s="1071"/>
      <c r="JVB217" s="1158"/>
      <c r="JVC217" s="1070"/>
      <c r="JVD217" s="1071"/>
      <c r="JVE217" s="1071"/>
      <c r="JVF217" s="1071"/>
      <c r="JVG217" s="1071"/>
      <c r="JVH217" s="1071"/>
      <c r="JVI217" s="1071"/>
      <c r="JVJ217" s="1071"/>
      <c r="JVK217" s="1071"/>
      <c r="JVL217" s="1158"/>
      <c r="JVM217" s="1070"/>
      <c r="JVN217" s="1071"/>
      <c r="JVO217" s="1071"/>
      <c r="JVP217" s="1071"/>
      <c r="JVQ217" s="1071"/>
      <c r="JVR217" s="1071"/>
      <c r="JVS217" s="1071"/>
      <c r="JVT217" s="1071"/>
      <c r="JVU217" s="1071"/>
      <c r="JVV217" s="1158"/>
      <c r="JVW217" s="1070"/>
      <c r="JVX217" s="1071"/>
      <c r="JVY217" s="1071"/>
      <c r="JVZ217" s="1071"/>
      <c r="JWA217" s="1071"/>
      <c r="JWB217" s="1071"/>
      <c r="JWC217" s="1071"/>
      <c r="JWD217" s="1071"/>
      <c r="JWE217" s="1071"/>
      <c r="JWF217" s="1158"/>
      <c r="JWG217" s="1070"/>
      <c r="JWH217" s="1071"/>
      <c r="JWI217" s="1071"/>
      <c r="JWJ217" s="1071"/>
      <c r="JWK217" s="1071"/>
      <c r="JWL217" s="1071"/>
      <c r="JWM217" s="1071"/>
      <c r="JWN217" s="1071"/>
      <c r="JWO217" s="1071"/>
      <c r="JWP217" s="1158"/>
      <c r="JWQ217" s="1070"/>
      <c r="JWR217" s="1071"/>
      <c r="JWS217" s="1071"/>
      <c r="JWT217" s="1071"/>
      <c r="JWU217" s="1071"/>
      <c r="JWV217" s="1071"/>
      <c r="JWW217" s="1071"/>
      <c r="JWX217" s="1071"/>
      <c r="JWY217" s="1071"/>
      <c r="JWZ217" s="1158"/>
      <c r="JXA217" s="1070"/>
      <c r="JXB217" s="1071"/>
      <c r="JXC217" s="1071"/>
      <c r="JXD217" s="1071"/>
      <c r="JXE217" s="1071"/>
      <c r="JXF217" s="1071"/>
      <c r="JXG217" s="1071"/>
      <c r="JXH217" s="1071"/>
      <c r="JXI217" s="1071"/>
      <c r="JXJ217" s="1158"/>
      <c r="JXK217" s="1070"/>
      <c r="JXL217" s="1071"/>
      <c r="JXM217" s="1071"/>
      <c r="JXN217" s="1071"/>
      <c r="JXO217" s="1071"/>
      <c r="JXP217" s="1071"/>
      <c r="JXQ217" s="1071"/>
      <c r="JXR217" s="1071"/>
      <c r="JXS217" s="1071"/>
      <c r="JXT217" s="1158"/>
      <c r="JXU217" s="1070"/>
      <c r="JXV217" s="1071"/>
      <c r="JXW217" s="1071"/>
      <c r="JXX217" s="1071"/>
      <c r="JXY217" s="1071"/>
      <c r="JXZ217" s="1071"/>
      <c r="JYA217" s="1071"/>
      <c r="JYB217" s="1071"/>
      <c r="JYC217" s="1071"/>
      <c r="JYD217" s="1158"/>
      <c r="JYE217" s="1070"/>
      <c r="JYF217" s="1071"/>
      <c r="JYG217" s="1071"/>
      <c r="JYH217" s="1071"/>
      <c r="JYI217" s="1071"/>
      <c r="JYJ217" s="1071"/>
      <c r="JYK217" s="1071"/>
      <c r="JYL217" s="1071"/>
      <c r="JYM217" s="1071"/>
      <c r="JYN217" s="1158"/>
      <c r="JYO217" s="1070"/>
      <c r="JYP217" s="1071"/>
      <c r="JYQ217" s="1071"/>
      <c r="JYR217" s="1071"/>
      <c r="JYS217" s="1071"/>
      <c r="JYT217" s="1071"/>
      <c r="JYU217" s="1071"/>
      <c r="JYV217" s="1071"/>
      <c r="JYW217" s="1071"/>
      <c r="JYX217" s="1158"/>
      <c r="JYY217" s="1070"/>
      <c r="JYZ217" s="1071"/>
      <c r="JZA217" s="1071"/>
      <c r="JZB217" s="1071"/>
      <c r="JZC217" s="1071"/>
      <c r="JZD217" s="1071"/>
      <c r="JZE217" s="1071"/>
      <c r="JZF217" s="1071"/>
      <c r="JZG217" s="1071"/>
      <c r="JZH217" s="1158"/>
      <c r="JZI217" s="1070"/>
      <c r="JZJ217" s="1071"/>
      <c r="JZK217" s="1071"/>
      <c r="JZL217" s="1071"/>
      <c r="JZM217" s="1071"/>
      <c r="JZN217" s="1071"/>
      <c r="JZO217" s="1071"/>
      <c r="JZP217" s="1071"/>
      <c r="JZQ217" s="1071"/>
      <c r="JZR217" s="1158"/>
      <c r="JZS217" s="1070"/>
      <c r="JZT217" s="1071"/>
      <c r="JZU217" s="1071"/>
      <c r="JZV217" s="1071"/>
      <c r="JZW217" s="1071"/>
      <c r="JZX217" s="1071"/>
      <c r="JZY217" s="1071"/>
      <c r="JZZ217" s="1071"/>
      <c r="KAA217" s="1071"/>
      <c r="KAB217" s="1158"/>
      <c r="KAC217" s="1070"/>
      <c r="KAD217" s="1071"/>
      <c r="KAE217" s="1071"/>
      <c r="KAF217" s="1071"/>
      <c r="KAG217" s="1071"/>
      <c r="KAH217" s="1071"/>
      <c r="KAI217" s="1071"/>
      <c r="KAJ217" s="1071"/>
      <c r="KAK217" s="1071"/>
      <c r="KAL217" s="1158"/>
      <c r="KAM217" s="1070"/>
      <c r="KAN217" s="1071"/>
      <c r="KAO217" s="1071"/>
      <c r="KAP217" s="1071"/>
      <c r="KAQ217" s="1071"/>
      <c r="KAR217" s="1071"/>
      <c r="KAS217" s="1071"/>
      <c r="KAT217" s="1071"/>
      <c r="KAU217" s="1071"/>
      <c r="KAV217" s="1158"/>
      <c r="KAW217" s="1070"/>
      <c r="KAX217" s="1071"/>
      <c r="KAY217" s="1071"/>
      <c r="KAZ217" s="1071"/>
      <c r="KBA217" s="1071"/>
      <c r="KBB217" s="1071"/>
      <c r="KBC217" s="1071"/>
      <c r="KBD217" s="1071"/>
      <c r="KBE217" s="1071"/>
      <c r="KBF217" s="1158"/>
      <c r="KBG217" s="1070"/>
      <c r="KBH217" s="1071"/>
      <c r="KBI217" s="1071"/>
      <c r="KBJ217" s="1071"/>
      <c r="KBK217" s="1071"/>
      <c r="KBL217" s="1071"/>
      <c r="KBM217" s="1071"/>
      <c r="KBN217" s="1071"/>
      <c r="KBO217" s="1071"/>
      <c r="KBP217" s="1158"/>
      <c r="KBQ217" s="1070"/>
      <c r="KBR217" s="1071"/>
      <c r="KBS217" s="1071"/>
      <c r="KBT217" s="1071"/>
      <c r="KBU217" s="1071"/>
      <c r="KBV217" s="1071"/>
      <c r="KBW217" s="1071"/>
      <c r="KBX217" s="1071"/>
      <c r="KBY217" s="1071"/>
      <c r="KBZ217" s="1158"/>
      <c r="KCA217" s="1070"/>
      <c r="KCB217" s="1071"/>
      <c r="KCC217" s="1071"/>
      <c r="KCD217" s="1071"/>
      <c r="KCE217" s="1071"/>
      <c r="KCF217" s="1071"/>
      <c r="KCG217" s="1071"/>
      <c r="KCH217" s="1071"/>
      <c r="KCI217" s="1071"/>
      <c r="KCJ217" s="1158"/>
      <c r="KCK217" s="1070"/>
      <c r="KCL217" s="1071"/>
      <c r="KCM217" s="1071"/>
      <c r="KCN217" s="1071"/>
      <c r="KCO217" s="1071"/>
      <c r="KCP217" s="1071"/>
      <c r="KCQ217" s="1071"/>
      <c r="KCR217" s="1071"/>
      <c r="KCS217" s="1071"/>
      <c r="KCT217" s="1158"/>
      <c r="KCU217" s="1070"/>
      <c r="KCV217" s="1071"/>
      <c r="KCW217" s="1071"/>
      <c r="KCX217" s="1071"/>
      <c r="KCY217" s="1071"/>
      <c r="KCZ217" s="1071"/>
      <c r="KDA217" s="1071"/>
      <c r="KDB217" s="1071"/>
      <c r="KDC217" s="1071"/>
      <c r="KDD217" s="1158"/>
      <c r="KDE217" s="1070"/>
      <c r="KDF217" s="1071"/>
      <c r="KDG217" s="1071"/>
      <c r="KDH217" s="1071"/>
      <c r="KDI217" s="1071"/>
      <c r="KDJ217" s="1071"/>
      <c r="KDK217" s="1071"/>
      <c r="KDL217" s="1071"/>
      <c r="KDM217" s="1071"/>
      <c r="KDN217" s="1158"/>
      <c r="KDO217" s="1070"/>
      <c r="KDP217" s="1071"/>
      <c r="KDQ217" s="1071"/>
      <c r="KDR217" s="1071"/>
      <c r="KDS217" s="1071"/>
      <c r="KDT217" s="1071"/>
      <c r="KDU217" s="1071"/>
      <c r="KDV217" s="1071"/>
      <c r="KDW217" s="1071"/>
      <c r="KDX217" s="1158"/>
      <c r="KDY217" s="1070"/>
      <c r="KDZ217" s="1071"/>
      <c r="KEA217" s="1071"/>
      <c r="KEB217" s="1071"/>
      <c r="KEC217" s="1071"/>
      <c r="KED217" s="1071"/>
      <c r="KEE217" s="1071"/>
      <c r="KEF217" s="1071"/>
      <c r="KEG217" s="1071"/>
      <c r="KEH217" s="1158"/>
      <c r="KEI217" s="1070"/>
      <c r="KEJ217" s="1071"/>
      <c r="KEK217" s="1071"/>
      <c r="KEL217" s="1071"/>
      <c r="KEM217" s="1071"/>
      <c r="KEN217" s="1071"/>
      <c r="KEO217" s="1071"/>
      <c r="KEP217" s="1071"/>
      <c r="KEQ217" s="1071"/>
      <c r="KER217" s="1158"/>
      <c r="KES217" s="1070"/>
      <c r="KET217" s="1071"/>
      <c r="KEU217" s="1071"/>
      <c r="KEV217" s="1071"/>
      <c r="KEW217" s="1071"/>
      <c r="KEX217" s="1071"/>
      <c r="KEY217" s="1071"/>
      <c r="KEZ217" s="1071"/>
      <c r="KFA217" s="1071"/>
      <c r="KFB217" s="1158"/>
      <c r="KFC217" s="1070"/>
      <c r="KFD217" s="1071"/>
      <c r="KFE217" s="1071"/>
      <c r="KFF217" s="1071"/>
      <c r="KFG217" s="1071"/>
      <c r="KFH217" s="1071"/>
      <c r="KFI217" s="1071"/>
      <c r="KFJ217" s="1071"/>
      <c r="KFK217" s="1071"/>
      <c r="KFL217" s="1158"/>
      <c r="KFM217" s="1070"/>
      <c r="KFN217" s="1071"/>
      <c r="KFO217" s="1071"/>
      <c r="KFP217" s="1071"/>
      <c r="KFQ217" s="1071"/>
      <c r="KFR217" s="1071"/>
      <c r="KFS217" s="1071"/>
      <c r="KFT217" s="1071"/>
      <c r="KFU217" s="1071"/>
      <c r="KFV217" s="1158"/>
      <c r="KFW217" s="1070"/>
      <c r="KFX217" s="1071"/>
      <c r="KFY217" s="1071"/>
      <c r="KFZ217" s="1071"/>
      <c r="KGA217" s="1071"/>
      <c r="KGB217" s="1071"/>
      <c r="KGC217" s="1071"/>
      <c r="KGD217" s="1071"/>
      <c r="KGE217" s="1071"/>
      <c r="KGF217" s="1158"/>
      <c r="KGG217" s="1070"/>
      <c r="KGH217" s="1071"/>
      <c r="KGI217" s="1071"/>
      <c r="KGJ217" s="1071"/>
      <c r="KGK217" s="1071"/>
      <c r="KGL217" s="1071"/>
      <c r="KGM217" s="1071"/>
      <c r="KGN217" s="1071"/>
      <c r="KGO217" s="1071"/>
      <c r="KGP217" s="1158"/>
      <c r="KGQ217" s="1070"/>
      <c r="KGR217" s="1071"/>
      <c r="KGS217" s="1071"/>
      <c r="KGT217" s="1071"/>
      <c r="KGU217" s="1071"/>
      <c r="KGV217" s="1071"/>
      <c r="KGW217" s="1071"/>
      <c r="KGX217" s="1071"/>
      <c r="KGY217" s="1071"/>
      <c r="KGZ217" s="1158"/>
      <c r="KHA217" s="1070"/>
      <c r="KHB217" s="1071"/>
      <c r="KHC217" s="1071"/>
      <c r="KHD217" s="1071"/>
      <c r="KHE217" s="1071"/>
      <c r="KHF217" s="1071"/>
      <c r="KHG217" s="1071"/>
      <c r="KHH217" s="1071"/>
      <c r="KHI217" s="1071"/>
      <c r="KHJ217" s="1158"/>
      <c r="KHK217" s="1070"/>
      <c r="KHL217" s="1071"/>
      <c r="KHM217" s="1071"/>
      <c r="KHN217" s="1071"/>
      <c r="KHO217" s="1071"/>
      <c r="KHP217" s="1071"/>
      <c r="KHQ217" s="1071"/>
      <c r="KHR217" s="1071"/>
      <c r="KHS217" s="1071"/>
      <c r="KHT217" s="1158"/>
      <c r="KHU217" s="1070"/>
      <c r="KHV217" s="1071"/>
      <c r="KHW217" s="1071"/>
      <c r="KHX217" s="1071"/>
      <c r="KHY217" s="1071"/>
      <c r="KHZ217" s="1071"/>
      <c r="KIA217" s="1071"/>
      <c r="KIB217" s="1071"/>
      <c r="KIC217" s="1071"/>
      <c r="KID217" s="1158"/>
      <c r="KIE217" s="1070"/>
      <c r="KIF217" s="1071"/>
      <c r="KIG217" s="1071"/>
      <c r="KIH217" s="1071"/>
      <c r="KII217" s="1071"/>
      <c r="KIJ217" s="1071"/>
      <c r="KIK217" s="1071"/>
      <c r="KIL217" s="1071"/>
      <c r="KIM217" s="1071"/>
      <c r="KIN217" s="1158"/>
      <c r="KIO217" s="1070"/>
      <c r="KIP217" s="1071"/>
      <c r="KIQ217" s="1071"/>
      <c r="KIR217" s="1071"/>
      <c r="KIS217" s="1071"/>
      <c r="KIT217" s="1071"/>
      <c r="KIU217" s="1071"/>
      <c r="KIV217" s="1071"/>
      <c r="KIW217" s="1071"/>
      <c r="KIX217" s="1158"/>
      <c r="KIY217" s="1070"/>
      <c r="KIZ217" s="1071"/>
      <c r="KJA217" s="1071"/>
      <c r="KJB217" s="1071"/>
      <c r="KJC217" s="1071"/>
      <c r="KJD217" s="1071"/>
      <c r="KJE217" s="1071"/>
      <c r="KJF217" s="1071"/>
      <c r="KJG217" s="1071"/>
      <c r="KJH217" s="1158"/>
      <c r="KJI217" s="1070"/>
      <c r="KJJ217" s="1071"/>
      <c r="KJK217" s="1071"/>
      <c r="KJL217" s="1071"/>
      <c r="KJM217" s="1071"/>
      <c r="KJN217" s="1071"/>
      <c r="KJO217" s="1071"/>
      <c r="KJP217" s="1071"/>
      <c r="KJQ217" s="1071"/>
      <c r="KJR217" s="1158"/>
      <c r="KJS217" s="1070"/>
      <c r="KJT217" s="1071"/>
      <c r="KJU217" s="1071"/>
      <c r="KJV217" s="1071"/>
      <c r="KJW217" s="1071"/>
      <c r="KJX217" s="1071"/>
      <c r="KJY217" s="1071"/>
      <c r="KJZ217" s="1071"/>
      <c r="KKA217" s="1071"/>
      <c r="KKB217" s="1158"/>
      <c r="KKC217" s="1070"/>
      <c r="KKD217" s="1071"/>
      <c r="KKE217" s="1071"/>
      <c r="KKF217" s="1071"/>
      <c r="KKG217" s="1071"/>
      <c r="KKH217" s="1071"/>
      <c r="KKI217" s="1071"/>
      <c r="KKJ217" s="1071"/>
      <c r="KKK217" s="1071"/>
      <c r="KKL217" s="1158"/>
      <c r="KKM217" s="1070"/>
      <c r="KKN217" s="1071"/>
      <c r="KKO217" s="1071"/>
      <c r="KKP217" s="1071"/>
      <c r="KKQ217" s="1071"/>
      <c r="KKR217" s="1071"/>
      <c r="KKS217" s="1071"/>
      <c r="KKT217" s="1071"/>
      <c r="KKU217" s="1071"/>
      <c r="KKV217" s="1158"/>
      <c r="KKW217" s="1070"/>
      <c r="KKX217" s="1071"/>
      <c r="KKY217" s="1071"/>
      <c r="KKZ217" s="1071"/>
      <c r="KLA217" s="1071"/>
      <c r="KLB217" s="1071"/>
      <c r="KLC217" s="1071"/>
      <c r="KLD217" s="1071"/>
      <c r="KLE217" s="1071"/>
      <c r="KLF217" s="1158"/>
      <c r="KLG217" s="1070"/>
      <c r="KLH217" s="1071"/>
      <c r="KLI217" s="1071"/>
      <c r="KLJ217" s="1071"/>
      <c r="KLK217" s="1071"/>
      <c r="KLL217" s="1071"/>
      <c r="KLM217" s="1071"/>
      <c r="KLN217" s="1071"/>
      <c r="KLO217" s="1071"/>
      <c r="KLP217" s="1158"/>
      <c r="KLQ217" s="1070"/>
      <c r="KLR217" s="1071"/>
      <c r="KLS217" s="1071"/>
      <c r="KLT217" s="1071"/>
      <c r="KLU217" s="1071"/>
      <c r="KLV217" s="1071"/>
      <c r="KLW217" s="1071"/>
      <c r="KLX217" s="1071"/>
      <c r="KLY217" s="1071"/>
      <c r="KLZ217" s="1158"/>
      <c r="KMA217" s="1070"/>
      <c r="KMB217" s="1071"/>
      <c r="KMC217" s="1071"/>
      <c r="KMD217" s="1071"/>
      <c r="KME217" s="1071"/>
      <c r="KMF217" s="1071"/>
      <c r="KMG217" s="1071"/>
      <c r="KMH217" s="1071"/>
      <c r="KMI217" s="1071"/>
      <c r="KMJ217" s="1158"/>
      <c r="KMK217" s="1070"/>
      <c r="KML217" s="1071"/>
      <c r="KMM217" s="1071"/>
      <c r="KMN217" s="1071"/>
      <c r="KMO217" s="1071"/>
      <c r="KMP217" s="1071"/>
      <c r="KMQ217" s="1071"/>
      <c r="KMR217" s="1071"/>
      <c r="KMS217" s="1071"/>
      <c r="KMT217" s="1158"/>
      <c r="KMU217" s="1070"/>
      <c r="KMV217" s="1071"/>
      <c r="KMW217" s="1071"/>
      <c r="KMX217" s="1071"/>
      <c r="KMY217" s="1071"/>
      <c r="KMZ217" s="1071"/>
      <c r="KNA217" s="1071"/>
      <c r="KNB217" s="1071"/>
      <c r="KNC217" s="1071"/>
      <c r="KND217" s="1158"/>
      <c r="KNE217" s="1070"/>
      <c r="KNF217" s="1071"/>
      <c r="KNG217" s="1071"/>
      <c r="KNH217" s="1071"/>
      <c r="KNI217" s="1071"/>
      <c r="KNJ217" s="1071"/>
      <c r="KNK217" s="1071"/>
      <c r="KNL217" s="1071"/>
      <c r="KNM217" s="1071"/>
      <c r="KNN217" s="1158"/>
      <c r="KNO217" s="1070"/>
      <c r="KNP217" s="1071"/>
      <c r="KNQ217" s="1071"/>
      <c r="KNR217" s="1071"/>
      <c r="KNS217" s="1071"/>
      <c r="KNT217" s="1071"/>
      <c r="KNU217" s="1071"/>
      <c r="KNV217" s="1071"/>
      <c r="KNW217" s="1071"/>
      <c r="KNX217" s="1158"/>
      <c r="KNY217" s="1070"/>
      <c r="KNZ217" s="1071"/>
      <c r="KOA217" s="1071"/>
      <c r="KOB217" s="1071"/>
      <c r="KOC217" s="1071"/>
      <c r="KOD217" s="1071"/>
      <c r="KOE217" s="1071"/>
      <c r="KOF217" s="1071"/>
      <c r="KOG217" s="1071"/>
      <c r="KOH217" s="1158"/>
      <c r="KOI217" s="1070"/>
      <c r="KOJ217" s="1071"/>
      <c r="KOK217" s="1071"/>
      <c r="KOL217" s="1071"/>
      <c r="KOM217" s="1071"/>
      <c r="KON217" s="1071"/>
      <c r="KOO217" s="1071"/>
      <c r="KOP217" s="1071"/>
      <c r="KOQ217" s="1071"/>
      <c r="KOR217" s="1158"/>
      <c r="KOS217" s="1070"/>
      <c r="KOT217" s="1071"/>
      <c r="KOU217" s="1071"/>
      <c r="KOV217" s="1071"/>
      <c r="KOW217" s="1071"/>
      <c r="KOX217" s="1071"/>
      <c r="KOY217" s="1071"/>
      <c r="KOZ217" s="1071"/>
      <c r="KPA217" s="1071"/>
      <c r="KPB217" s="1158"/>
      <c r="KPC217" s="1070"/>
      <c r="KPD217" s="1071"/>
      <c r="KPE217" s="1071"/>
      <c r="KPF217" s="1071"/>
      <c r="KPG217" s="1071"/>
      <c r="KPH217" s="1071"/>
      <c r="KPI217" s="1071"/>
      <c r="KPJ217" s="1071"/>
      <c r="KPK217" s="1071"/>
      <c r="KPL217" s="1158"/>
      <c r="KPM217" s="1070"/>
      <c r="KPN217" s="1071"/>
      <c r="KPO217" s="1071"/>
      <c r="KPP217" s="1071"/>
      <c r="KPQ217" s="1071"/>
      <c r="KPR217" s="1071"/>
      <c r="KPS217" s="1071"/>
      <c r="KPT217" s="1071"/>
      <c r="KPU217" s="1071"/>
      <c r="KPV217" s="1158"/>
      <c r="KPW217" s="1070"/>
      <c r="KPX217" s="1071"/>
      <c r="KPY217" s="1071"/>
      <c r="KPZ217" s="1071"/>
      <c r="KQA217" s="1071"/>
      <c r="KQB217" s="1071"/>
      <c r="KQC217" s="1071"/>
      <c r="KQD217" s="1071"/>
      <c r="KQE217" s="1071"/>
      <c r="KQF217" s="1158"/>
      <c r="KQG217" s="1070"/>
      <c r="KQH217" s="1071"/>
      <c r="KQI217" s="1071"/>
      <c r="KQJ217" s="1071"/>
      <c r="KQK217" s="1071"/>
      <c r="KQL217" s="1071"/>
      <c r="KQM217" s="1071"/>
      <c r="KQN217" s="1071"/>
      <c r="KQO217" s="1071"/>
      <c r="KQP217" s="1158"/>
      <c r="KQQ217" s="1070"/>
      <c r="KQR217" s="1071"/>
      <c r="KQS217" s="1071"/>
      <c r="KQT217" s="1071"/>
      <c r="KQU217" s="1071"/>
      <c r="KQV217" s="1071"/>
      <c r="KQW217" s="1071"/>
      <c r="KQX217" s="1071"/>
      <c r="KQY217" s="1071"/>
      <c r="KQZ217" s="1158"/>
      <c r="KRA217" s="1070"/>
      <c r="KRB217" s="1071"/>
      <c r="KRC217" s="1071"/>
      <c r="KRD217" s="1071"/>
      <c r="KRE217" s="1071"/>
      <c r="KRF217" s="1071"/>
      <c r="KRG217" s="1071"/>
      <c r="KRH217" s="1071"/>
      <c r="KRI217" s="1071"/>
      <c r="KRJ217" s="1158"/>
      <c r="KRK217" s="1070"/>
      <c r="KRL217" s="1071"/>
      <c r="KRM217" s="1071"/>
      <c r="KRN217" s="1071"/>
      <c r="KRO217" s="1071"/>
      <c r="KRP217" s="1071"/>
      <c r="KRQ217" s="1071"/>
      <c r="KRR217" s="1071"/>
      <c r="KRS217" s="1071"/>
      <c r="KRT217" s="1158"/>
      <c r="KRU217" s="1070"/>
      <c r="KRV217" s="1071"/>
      <c r="KRW217" s="1071"/>
      <c r="KRX217" s="1071"/>
      <c r="KRY217" s="1071"/>
      <c r="KRZ217" s="1071"/>
      <c r="KSA217" s="1071"/>
      <c r="KSB217" s="1071"/>
      <c r="KSC217" s="1071"/>
      <c r="KSD217" s="1158"/>
      <c r="KSE217" s="1070"/>
      <c r="KSF217" s="1071"/>
      <c r="KSG217" s="1071"/>
      <c r="KSH217" s="1071"/>
      <c r="KSI217" s="1071"/>
      <c r="KSJ217" s="1071"/>
      <c r="KSK217" s="1071"/>
      <c r="KSL217" s="1071"/>
      <c r="KSM217" s="1071"/>
      <c r="KSN217" s="1158"/>
      <c r="KSO217" s="1070"/>
      <c r="KSP217" s="1071"/>
      <c r="KSQ217" s="1071"/>
      <c r="KSR217" s="1071"/>
      <c r="KSS217" s="1071"/>
      <c r="KST217" s="1071"/>
      <c r="KSU217" s="1071"/>
      <c r="KSV217" s="1071"/>
      <c r="KSW217" s="1071"/>
      <c r="KSX217" s="1158"/>
      <c r="KSY217" s="1070"/>
      <c r="KSZ217" s="1071"/>
      <c r="KTA217" s="1071"/>
      <c r="KTB217" s="1071"/>
      <c r="KTC217" s="1071"/>
      <c r="KTD217" s="1071"/>
      <c r="KTE217" s="1071"/>
      <c r="KTF217" s="1071"/>
      <c r="KTG217" s="1071"/>
      <c r="KTH217" s="1158"/>
      <c r="KTI217" s="1070"/>
      <c r="KTJ217" s="1071"/>
      <c r="KTK217" s="1071"/>
      <c r="KTL217" s="1071"/>
      <c r="KTM217" s="1071"/>
      <c r="KTN217" s="1071"/>
      <c r="KTO217" s="1071"/>
      <c r="KTP217" s="1071"/>
      <c r="KTQ217" s="1071"/>
      <c r="KTR217" s="1158"/>
      <c r="KTS217" s="1070"/>
      <c r="KTT217" s="1071"/>
      <c r="KTU217" s="1071"/>
      <c r="KTV217" s="1071"/>
      <c r="KTW217" s="1071"/>
      <c r="KTX217" s="1071"/>
      <c r="KTY217" s="1071"/>
      <c r="KTZ217" s="1071"/>
      <c r="KUA217" s="1071"/>
      <c r="KUB217" s="1158"/>
      <c r="KUC217" s="1070"/>
      <c r="KUD217" s="1071"/>
      <c r="KUE217" s="1071"/>
      <c r="KUF217" s="1071"/>
      <c r="KUG217" s="1071"/>
      <c r="KUH217" s="1071"/>
      <c r="KUI217" s="1071"/>
      <c r="KUJ217" s="1071"/>
      <c r="KUK217" s="1071"/>
      <c r="KUL217" s="1158"/>
      <c r="KUM217" s="1070"/>
      <c r="KUN217" s="1071"/>
      <c r="KUO217" s="1071"/>
      <c r="KUP217" s="1071"/>
      <c r="KUQ217" s="1071"/>
      <c r="KUR217" s="1071"/>
      <c r="KUS217" s="1071"/>
      <c r="KUT217" s="1071"/>
      <c r="KUU217" s="1071"/>
      <c r="KUV217" s="1158"/>
      <c r="KUW217" s="1070"/>
      <c r="KUX217" s="1071"/>
      <c r="KUY217" s="1071"/>
      <c r="KUZ217" s="1071"/>
      <c r="KVA217" s="1071"/>
      <c r="KVB217" s="1071"/>
      <c r="KVC217" s="1071"/>
      <c r="KVD217" s="1071"/>
      <c r="KVE217" s="1071"/>
      <c r="KVF217" s="1158"/>
      <c r="KVG217" s="1070"/>
      <c r="KVH217" s="1071"/>
      <c r="KVI217" s="1071"/>
      <c r="KVJ217" s="1071"/>
      <c r="KVK217" s="1071"/>
      <c r="KVL217" s="1071"/>
      <c r="KVM217" s="1071"/>
      <c r="KVN217" s="1071"/>
      <c r="KVO217" s="1071"/>
      <c r="KVP217" s="1158"/>
      <c r="KVQ217" s="1070"/>
      <c r="KVR217" s="1071"/>
      <c r="KVS217" s="1071"/>
      <c r="KVT217" s="1071"/>
      <c r="KVU217" s="1071"/>
      <c r="KVV217" s="1071"/>
      <c r="KVW217" s="1071"/>
      <c r="KVX217" s="1071"/>
      <c r="KVY217" s="1071"/>
      <c r="KVZ217" s="1158"/>
      <c r="KWA217" s="1070"/>
      <c r="KWB217" s="1071"/>
      <c r="KWC217" s="1071"/>
      <c r="KWD217" s="1071"/>
      <c r="KWE217" s="1071"/>
      <c r="KWF217" s="1071"/>
      <c r="KWG217" s="1071"/>
      <c r="KWH217" s="1071"/>
      <c r="KWI217" s="1071"/>
      <c r="KWJ217" s="1158"/>
      <c r="KWK217" s="1070"/>
      <c r="KWL217" s="1071"/>
      <c r="KWM217" s="1071"/>
      <c r="KWN217" s="1071"/>
      <c r="KWO217" s="1071"/>
      <c r="KWP217" s="1071"/>
      <c r="KWQ217" s="1071"/>
      <c r="KWR217" s="1071"/>
      <c r="KWS217" s="1071"/>
      <c r="KWT217" s="1158"/>
      <c r="KWU217" s="1070"/>
      <c r="KWV217" s="1071"/>
      <c r="KWW217" s="1071"/>
      <c r="KWX217" s="1071"/>
      <c r="KWY217" s="1071"/>
      <c r="KWZ217" s="1071"/>
      <c r="KXA217" s="1071"/>
      <c r="KXB217" s="1071"/>
      <c r="KXC217" s="1071"/>
      <c r="KXD217" s="1158"/>
      <c r="KXE217" s="1070"/>
      <c r="KXF217" s="1071"/>
      <c r="KXG217" s="1071"/>
      <c r="KXH217" s="1071"/>
      <c r="KXI217" s="1071"/>
      <c r="KXJ217" s="1071"/>
      <c r="KXK217" s="1071"/>
      <c r="KXL217" s="1071"/>
      <c r="KXM217" s="1071"/>
      <c r="KXN217" s="1158"/>
      <c r="KXO217" s="1070"/>
      <c r="KXP217" s="1071"/>
      <c r="KXQ217" s="1071"/>
      <c r="KXR217" s="1071"/>
      <c r="KXS217" s="1071"/>
      <c r="KXT217" s="1071"/>
      <c r="KXU217" s="1071"/>
      <c r="KXV217" s="1071"/>
      <c r="KXW217" s="1071"/>
      <c r="KXX217" s="1158"/>
      <c r="KXY217" s="1070"/>
      <c r="KXZ217" s="1071"/>
      <c r="KYA217" s="1071"/>
      <c r="KYB217" s="1071"/>
      <c r="KYC217" s="1071"/>
      <c r="KYD217" s="1071"/>
      <c r="KYE217" s="1071"/>
      <c r="KYF217" s="1071"/>
      <c r="KYG217" s="1071"/>
      <c r="KYH217" s="1158"/>
      <c r="KYI217" s="1070"/>
      <c r="KYJ217" s="1071"/>
      <c r="KYK217" s="1071"/>
      <c r="KYL217" s="1071"/>
      <c r="KYM217" s="1071"/>
      <c r="KYN217" s="1071"/>
      <c r="KYO217" s="1071"/>
      <c r="KYP217" s="1071"/>
      <c r="KYQ217" s="1071"/>
      <c r="KYR217" s="1158"/>
      <c r="KYS217" s="1070"/>
      <c r="KYT217" s="1071"/>
      <c r="KYU217" s="1071"/>
      <c r="KYV217" s="1071"/>
      <c r="KYW217" s="1071"/>
      <c r="KYX217" s="1071"/>
      <c r="KYY217" s="1071"/>
      <c r="KYZ217" s="1071"/>
      <c r="KZA217" s="1071"/>
      <c r="KZB217" s="1158"/>
      <c r="KZC217" s="1070"/>
      <c r="KZD217" s="1071"/>
      <c r="KZE217" s="1071"/>
      <c r="KZF217" s="1071"/>
      <c r="KZG217" s="1071"/>
      <c r="KZH217" s="1071"/>
      <c r="KZI217" s="1071"/>
      <c r="KZJ217" s="1071"/>
      <c r="KZK217" s="1071"/>
      <c r="KZL217" s="1158"/>
      <c r="KZM217" s="1070"/>
      <c r="KZN217" s="1071"/>
      <c r="KZO217" s="1071"/>
      <c r="KZP217" s="1071"/>
      <c r="KZQ217" s="1071"/>
      <c r="KZR217" s="1071"/>
      <c r="KZS217" s="1071"/>
      <c r="KZT217" s="1071"/>
      <c r="KZU217" s="1071"/>
      <c r="KZV217" s="1158"/>
      <c r="KZW217" s="1070"/>
      <c r="KZX217" s="1071"/>
      <c r="KZY217" s="1071"/>
      <c r="KZZ217" s="1071"/>
      <c r="LAA217" s="1071"/>
      <c r="LAB217" s="1071"/>
      <c r="LAC217" s="1071"/>
      <c r="LAD217" s="1071"/>
      <c r="LAE217" s="1071"/>
      <c r="LAF217" s="1158"/>
      <c r="LAG217" s="1070"/>
      <c r="LAH217" s="1071"/>
      <c r="LAI217" s="1071"/>
      <c r="LAJ217" s="1071"/>
      <c r="LAK217" s="1071"/>
      <c r="LAL217" s="1071"/>
      <c r="LAM217" s="1071"/>
      <c r="LAN217" s="1071"/>
      <c r="LAO217" s="1071"/>
      <c r="LAP217" s="1158"/>
      <c r="LAQ217" s="1070"/>
      <c r="LAR217" s="1071"/>
      <c r="LAS217" s="1071"/>
      <c r="LAT217" s="1071"/>
      <c r="LAU217" s="1071"/>
      <c r="LAV217" s="1071"/>
      <c r="LAW217" s="1071"/>
      <c r="LAX217" s="1071"/>
      <c r="LAY217" s="1071"/>
      <c r="LAZ217" s="1158"/>
      <c r="LBA217" s="1070"/>
      <c r="LBB217" s="1071"/>
      <c r="LBC217" s="1071"/>
      <c r="LBD217" s="1071"/>
      <c r="LBE217" s="1071"/>
      <c r="LBF217" s="1071"/>
      <c r="LBG217" s="1071"/>
      <c r="LBH217" s="1071"/>
      <c r="LBI217" s="1071"/>
      <c r="LBJ217" s="1158"/>
      <c r="LBK217" s="1070"/>
      <c r="LBL217" s="1071"/>
      <c r="LBM217" s="1071"/>
      <c r="LBN217" s="1071"/>
      <c r="LBO217" s="1071"/>
      <c r="LBP217" s="1071"/>
      <c r="LBQ217" s="1071"/>
      <c r="LBR217" s="1071"/>
      <c r="LBS217" s="1071"/>
      <c r="LBT217" s="1158"/>
      <c r="LBU217" s="1070"/>
      <c r="LBV217" s="1071"/>
      <c r="LBW217" s="1071"/>
      <c r="LBX217" s="1071"/>
      <c r="LBY217" s="1071"/>
      <c r="LBZ217" s="1071"/>
      <c r="LCA217" s="1071"/>
      <c r="LCB217" s="1071"/>
      <c r="LCC217" s="1071"/>
      <c r="LCD217" s="1158"/>
      <c r="LCE217" s="1070"/>
      <c r="LCF217" s="1071"/>
      <c r="LCG217" s="1071"/>
      <c r="LCH217" s="1071"/>
      <c r="LCI217" s="1071"/>
      <c r="LCJ217" s="1071"/>
      <c r="LCK217" s="1071"/>
      <c r="LCL217" s="1071"/>
      <c r="LCM217" s="1071"/>
      <c r="LCN217" s="1158"/>
      <c r="LCO217" s="1070"/>
      <c r="LCP217" s="1071"/>
      <c r="LCQ217" s="1071"/>
      <c r="LCR217" s="1071"/>
      <c r="LCS217" s="1071"/>
      <c r="LCT217" s="1071"/>
      <c r="LCU217" s="1071"/>
      <c r="LCV217" s="1071"/>
      <c r="LCW217" s="1071"/>
      <c r="LCX217" s="1158"/>
      <c r="LCY217" s="1070"/>
      <c r="LCZ217" s="1071"/>
      <c r="LDA217" s="1071"/>
      <c r="LDB217" s="1071"/>
      <c r="LDC217" s="1071"/>
      <c r="LDD217" s="1071"/>
      <c r="LDE217" s="1071"/>
      <c r="LDF217" s="1071"/>
      <c r="LDG217" s="1071"/>
      <c r="LDH217" s="1158"/>
      <c r="LDI217" s="1070"/>
      <c r="LDJ217" s="1071"/>
      <c r="LDK217" s="1071"/>
      <c r="LDL217" s="1071"/>
      <c r="LDM217" s="1071"/>
      <c r="LDN217" s="1071"/>
      <c r="LDO217" s="1071"/>
      <c r="LDP217" s="1071"/>
      <c r="LDQ217" s="1071"/>
      <c r="LDR217" s="1158"/>
      <c r="LDS217" s="1070"/>
      <c r="LDT217" s="1071"/>
      <c r="LDU217" s="1071"/>
      <c r="LDV217" s="1071"/>
      <c r="LDW217" s="1071"/>
      <c r="LDX217" s="1071"/>
      <c r="LDY217" s="1071"/>
      <c r="LDZ217" s="1071"/>
      <c r="LEA217" s="1071"/>
      <c r="LEB217" s="1158"/>
      <c r="LEC217" s="1070"/>
      <c r="LED217" s="1071"/>
      <c r="LEE217" s="1071"/>
      <c r="LEF217" s="1071"/>
      <c r="LEG217" s="1071"/>
      <c r="LEH217" s="1071"/>
      <c r="LEI217" s="1071"/>
      <c r="LEJ217" s="1071"/>
      <c r="LEK217" s="1071"/>
      <c r="LEL217" s="1158"/>
      <c r="LEM217" s="1070"/>
      <c r="LEN217" s="1071"/>
      <c r="LEO217" s="1071"/>
      <c r="LEP217" s="1071"/>
      <c r="LEQ217" s="1071"/>
      <c r="LER217" s="1071"/>
      <c r="LES217" s="1071"/>
      <c r="LET217" s="1071"/>
      <c r="LEU217" s="1071"/>
      <c r="LEV217" s="1158"/>
      <c r="LEW217" s="1070"/>
      <c r="LEX217" s="1071"/>
      <c r="LEY217" s="1071"/>
      <c r="LEZ217" s="1071"/>
      <c r="LFA217" s="1071"/>
      <c r="LFB217" s="1071"/>
      <c r="LFC217" s="1071"/>
      <c r="LFD217" s="1071"/>
      <c r="LFE217" s="1071"/>
      <c r="LFF217" s="1158"/>
      <c r="LFG217" s="1070"/>
      <c r="LFH217" s="1071"/>
      <c r="LFI217" s="1071"/>
      <c r="LFJ217" s="1071"/>
      <c r="LFK217" s="1071"/>
      <c r="LFL217" s="1071"/>
      <c r="LFM217" s="1071"/>
      <c r="LFN217" s="1071"/>
      <c r="LFO217" s="1071"/>
      <c r="LFP217" s="1158"/>
      <c r="LFQ217" s="1070"/>
      <c r="LFR217" s="1071"/>
      <c r="LFS217" s="1071"/>
      <c r="LFT217" s="1071"/>
      <c r="LFU217" s="1071"/>
      <c r="LFV217" s="1071"/>
      <c r="LFW217" s="1071"/>
      <c r="LFX217" s="1071"/>
      <c r="LFY217" s="1071"/>
      <c r="LFZ217" s="1158"/>
      <c r="LGA217" s="1070"/>
      <c r="LGB217" s="1071"/>
      <c r="LGC217" s="1071"/>
      <c r="LGD217" s="1071"/>
      <c r="LGE217" s="1071"/>
      <c r="LGF217" s="1071"/>
      <c r="LGG217" s="1071"/>
      <c r="LGH217" s="1071"/>
      <c r="LGI217" s="1071"/>
      <c r="LGJ217" s="1158"/>
      <c r="LGK217" s="1070"/>
      <c r="LGL217" s="1071"/>
      <c r="LGM217" s="1071"/>
      <c r="LGN217" s="1071"/>
      <c r="LGO217" s="1071"/>
      <c r="LGP217" s="1071"/>
      <c r="LGQ217" s="1071"/>
      <c r="LGR217" s="1071"/>
      <c r="LGS217" s="1071"/>
      <c r="LGT217" s="1158"/>
      <c r="LGU217" s="1070"/>
      <c r="LGV217" s="1071"/>
      <c r="LGW217" s="1071"/>
      <c r="LGX217" s="1071"/>
      <c r="LGY217" s="1071"/>
      <c r="LGZ217" s="1071"/>
      <c r="LHA217" s="1071"/>
      <c r="LHB217" s="1071"/>
      <c r="LHC217" s="1071"/>
      <c r="LHD217" s="1158"/>
      <c r="LHE217" s="1070"/>
      <c r="LHF217" s="1071"/>
      <c r="LHG217" s="1071"/>
      <c r="LHH217" s="1071"/>
      <c r="LHI217" s="1071"/>
      <c r="LHJ217" s="1071"/>
      <c r="LHK217" s="1071"/>
      <c r="LHL217" s="1071"/>
      <c r="LHM217" s="1071"/>
      <c r="LHN217" s="1158"/>
      <c r="LHO217" s="1070"/>
      <c r="LHP217" s="1071"/>
      <c r="LHQ217" s="1071"/>
      <c r="LHR217" s="1071"/>
      <c r="LHS217" s="1071"/>
      <c r="LHT217" s="1071"/>
      <c r="LHU217" s="1071"/>
      <c r="LHV217" s="1071"/>
      <c r="LHW217" s="1071"/>
      <c r="LHX217" s="1158"/>
      <c r="LHY217" s="1070"/>
      <c r="LHZ217" s="1071"/>
      <c r="LIA217" s="1071"/>
      <c r="LIB217" s="1071"/>
      <c r="LIC217" s="1071"/>
      <c r="LID217" s="1071"/>
      <c r="LIE217" s="1071"/>
      <c r="LIF217" s="1071"/>
      <c r="LIG217" s="1071"/>
      <c r="LIH217" s="1158"/>
      <c r="LII217" s="1070"/>
      <c r="LIJ217" s="1071"/>
      <c r="LIK217" s="1071"/>
      <c r="LIL217" s="1071"/>
      <c r="LIM217" s="1071"/>
      <c r="LIN217" s="1071"/>
      <c r="LIO217" s="1071"/>
      <c r="LIP217" s="1071"/>
      <c r="LIQ217" s="1071"/>
      <c r="LIR217" s="1158"/>
      <c r="LIS217" s="1070"/>
      <c r="LIT217" s="1071"/>
      <c r="LIU217" s="1071"/>
      <c r="LIV217" s="1071"/>
      <c r="LIW217" s="1071"/>
      <c r="LIX217" s="1071"/>
      <c r="LIY217" s="1071"/>
      <c r="LIZ217" s="1071"/>
      <c r="LJA217" s="1071"/>
      <c r="LJB217" s="1158"/>
      <c r="LJC217" s="1070"/>
      <c r="LJD217" s="1071"/>
      <c r="LJE217" s="1071"/>
      <c r="LJF217" s="1071"/>
      <c r="LJG217" s="1071"/>
      <c r="LJH217" s="1071"/>
      <c r="LJI217" s="1071"/>
      <c r="LJJ217" s="1071"/>
      <c r="LJK217" s="1071"/>
      <c r="LJL217" s="1158"/>
      <c r="LJM217" s="1070"/>
      <c r="LJN217" s="1071"/>
      <c r="LJO217" s="1071"/>
      <c r="LJP217" s="1071"/>
      <c r="LJQ217" s="1071"/>
      <c r="LJR217" s="1071"/>
      <c r="LJS217" s="1071"/>
      <c r="LJT217" s="1071"/>
      <c r="LJU217" s="1071"/>
      <c r="LJV217" s="1158"/>
      <c r="LJW217" s="1070"/>
      <c r="LJX217" s="1071"/>
      <c r="LJY217" s="1071"/>
      <c r="LJZ217" s="1071"/>
      <c r="LKA217" s="1071"/>
      <c r="LKB217" s="1071"/>
      <c r="LKC217" s="1071"/>
      <c r="LKD217" s="1071"/>
      <c r="LKE217" s="1071"/>
      <c r="LKF217" s="1158"/>
      <c r="LKG217" s="1070"/>
      <c r="LKH217" s="1071"/>
      <c r="LKI217" s="1071"/>
      <c r="LKJ217" s="1071"/>
      <c r="LKK217" s="1071"/>
      <c r="LKL217" s="1071"/>
      <c r="LKM217" s="1071"/>
      <c r="LKN217" s="1071"/>
      <c r="LKO217" s="1071"/>
      <c r="LKP217" s="1158"/>
      <c r="LKQ217" s="1070"/>
      <c r="LKR217" s="1071"/>
      <c r="LKS217" s="1071"/>
      <c r="LKT217" s="1071"/>
      <c r="LKU217" s="1071"/>
      <c r="LKV217" s="1071"/>
      <c r="LKW217" s="1071"/>
      <c r="LKX217" s="1071"/>
      <c r="LKY217" s="1071"/>
      <c r="LKZ217" s="1158"/>
      <c r="LLA217" s="1070"/>
      <c r="LLB217" s="1071"/>
      <c r="LLC217" s="1071"/>
      <c r="LLD217" s="1071"/>
      <c r="LLE217" s="1071"/>
      <c r="LLF217" s="1071"/>
      <c r="LLG217" s="1071"/>
      <c r="LLH217" s="1071"/>
      <c r="LLI217" s="1071"/>
      <c r="LLJ217" s="1158"/>
      <c r="LLK217" s="1070"/>
      <c r="LLL217" s="1071"/>
      <c r="LLM217" s="1071"/>
      <c r="LLN217" s="1071"/>
      <c r="LLO217" s="1071"/>
      <c r="LLP217" s="1071"/>
      <c r="LLQ217" s="1071"/>
      <c r="LLR217" s="1071"/>
      <c r="LLS217" s="1071"/>
      <c r="LLT217" s="1158"/>
      <c r="LLU217" s="1070"/>
      <c r="LLV217" s="1071"/>
      <c r="LLW217" s="1071"/>
      <c r="LLX217" s="1071"/>
      <c r="LLY217" s="1071"/>
      <c r="LLZ217" s="1071"/>
      <c r="LMA217" s="1071"/>
      <c r="LMB217" s="1071"/>
      <c r="LMC217" s="1071"/>
      <c r="LMD217" s="1158"/>
      <c r="LME217" s="1070"/>
      <c r="LMF217" s="1071"/>
      <c r="LMG217" s="1071"/>
      <c r="LMH217" s="1071"/>
      <c r="LMI217" s="1071"/>
      <c r="LMJ217" s="1071"/>
      <c r="LMK217" s="1071"/>
      <c r="LML217" s="1071"/>
      <c r="LMM217" s="1071"/>
      <c r="LMN217" s="1158"/>
      <c r="LMO217" s="1070"/>
      <c r="LMP217" s="1071"/>
      <c r="LMQ217" s="1071"/>
      <c r="LMR217" s="1071"/>
      <c r="LMS217" s="1071"/>
      <c r="LMT217" s="1071"/>
      <c r="LMU217" s="1071"/>
      <c r="LMV217" s="1071"/>
      <c r="LMW217" s="1071"/>
      <c r="LMX217" s="1158"/>
      <c r="LMY217" s="1070"/>
      <c r="LMZ217" s="1071"/>
      <c r="LNA217" s="1071"/>
      <c r="LNB217" s="1071"/>
      <c r="LNC217" s="1071"/>
      <c r="LND217" s="1071"/>
      <c r="LNE217" s="1071"/>
      <c r="LNF217" s="1071"/>
      <c r="LNG217" s="1071"/>
      <c r="LNH217" s="1158"/>
      <c r="LNI217" s="1070"/>
      <c r="LNJ217" s="1071"/>
      <c r="LNK217" s="1071"/>
      <c r="LNL217" s="1071"/>
      <c r="LNM217" s="1071"/>
      <c r="LNN217" s="1071"/>
      <c r="LNO217" s="1071"/>
      <c r="LNP217" s="1071"/>
      <c r="LNQ217" s="1071"/>
      <c r="LNR217" s="1158"/>
      <c r="LNS217" s="1070"/>
      <c r="LNT217" s="1071"/>
      <c r="LNU217" s="1071"/>
      <c r="LNV217" s="1071"/>
      <c r="LNW217" s="1071"/>
      <c r="LNX217" s="1071"/>
      <c r="LNY217" s="1071"/>
      <c r="LNZ217" s="1071"/>
      <c r="LOA217" s="1071"/>
      <c r="LOB217" s="1158"/>
      <c r="LOC217" s="1070"/>
      <c r="LOD217" s="1071"/>
      <c r="LOE217" s="1071"/>
      <c r="LOF217" s="1071"/>
      <c r="LOG217" s="1071"/>
      <c r="LOH217" s="1071"/>
      <c r="LOI217" s="1071"/>
      <c r="LOJ217" s="1071"/>
      <c r="LOK217" s="1071"/>
      <c r="LOL217" s="1158"/>
      <c r="LOM217" s="1070"/>
      <c r="LON217" s="1071"/>
      <c r="LOO217" s="1071"/>
      <c r="LOP217" s="1071"/>
      <c r="LOQ217" s="1071"/>
      <c r="LOR217" s="1071"/>
      <c r="LOS217" s="1071"/>
      <c r="LOT217" s="1071"/>
      <c r="LOU217" s="1071"/>
      <c r="LOV217" s="1158"/>
      <c r="LOW217" s="1070"/>
      <c r="LOX217" s="1071"/>
      <c r="LOY217" s="1071"/>
      <c r="LOZ217" s="1071"/>
      <c r="LPA217" s="1071"/>
      <c r="LPB217" s="1071"/>
      <c r="LPC217" s="1071"/>
      <c r="LPD217" s="1071"/>
      <c r="LPE217" s="1071"/>
      <c r="LPF217" s="1158"/>
      <c r="LPG217" s="1070"/>
      <c r="LPH217" s="1071"/>
      <c r="LPI217" s="1071"/>
      <c r="LPJ217" s="1071"/>
      <c r="LPK217" s="1071"/>
      <c r="LPL217" s="1071"/>
      <c r="LPM217" s="1071"/>
      <c r="LPN217" s="1071"/>
      <c r="LPO217" s="1071"/>
      <c r="LPP217" s="1158"/>
      <c r="LPQ217" s="1070"/>
      <c r="LPR217" s="1071"/>
      <c r="LPS217" s="1071"/>
      <c r="LPT217" s="1071"/>
      <c r="LPU217" s="1071"/>
      <c r="LPV217" s="1071"/>
      <c r="LPW217" s="1071"/>
      <c r="LPX217" s="1071"/>
      <c r="LPY217" s="1071"/>
      <c r="LPZ217" s="1158"/>
      <c r="LQA217" s="1070"/>
      <c r="LQB217" s="1071"/>
      <c r="LQC217" s="1071"/>
      <c r="LQD217" s="1071"/>
      <c r="LQE217" s="1071"/>
      <c r="LQF217" s="1071"/>
      <c r="LQG217" s="1071"/>
      <c r="LQH217" s="1071"/>
      <c r="LQI217" s="1071"/>
      <c r="LQJ217" s="1158"/>
      <c r="LQK217" s="1070"/>
      <c r="LQL217" s="1071"/>
      <c r="LQM217" s="1071"/>
      <c r="LQN217" s="1071"/>
      <c r="LQO217" s="1071"/>
      <c r="LQP217" s="1071"/>
      <c r="LQQ217" s="1071"/>
      <c r="LQR217" s="1071"/>
      <c r="LQS217" s="1071"/>
      <c r="LQT217" s="1158"/>
      <c r="LQU217" s="1070"/>
      <c r="LQV217" s="1071"/>
      <c r="LQW217" s="1071"/>
      <c r="LQX217" s="1071"/>
      <c r="LQY217" s="1071"/>
      <c r="LQZ217" s="1071"/>
      <c r="LRA217" s="1071"/>
      <c r="LRB217" s="1071"/>
      <c r="LRC217" s="1071"/>
      <c r="LRD217" s="1158"/>
      <c r="LRE217" s="1070"/>
      <c r="LRF217" s="1071"/>
      <c r="LRG217" s="1071"/>
      <c r="LRH217" s="1071"/>
      <c r="LRI217" s="1071"/>
      <c r="LRJ217" s="1071"/>
      <c r="LRK217" s="1071"/>
      <c r="LRL217" s="1071"/>
      <c r="LRM217" s="1071"/>
      <c r="LRN217" s="1158"/>
      <c r="LRO217" s="1070"/>
      <c r="LRP217" s="1071"/>
      <c r="LRQ217" s="1071"/>
      <c r="LRR217" s="1071"/>
      <c r="LRS217" s="1071"/>
      <c r="LRT217" s="1071"/>
      <c r="LRU217" s="1071"/>
      <c r="LRV217" s="1071"/>
      <c r="LRW217" s="1071"/>
      <c r="LRX217" s="1158"/>
      <c r="LRY217" s="1070"/>
      <c r="LRZ217" s="1071"/>
      <c r="LSA217" s="1071"/>
      <c r="LSB217" s="1071"/>
      <c r="LSC217" s="1071"/>
      <c r="LSD217" s="1071"/>
      <c r="LSE217" s="1071"/>
      <c r="LSF217" s="1071"/>
      <c r="LSG217" s="1071"/>
      <c r="LSH217" s="1158"/>
      <c r="LSI217" s="1070"/>
      <c r="LSJ217" s="1071"/>
      <c r="LSK217" s="1071"/>
      <c r="LSL217" s="1071"/>
      <c r="LSM217" s="1071"/>
      <c r="LSN217" s="1071"/>
      <c r="LSO217" s="1071"/>
      <c r="LSP217" s="1071"/>
      <c r="LSQ217" s="1071"/>
      <c r="LSR217" s="1158"/>
      <c r="LSS217" s="1070"/>
      <c r="LST217" s="1071"/>
      <c r="LSU217" s="1071"/>
      <c r="LSV217" s="1071"/>
      <c r="LSW217" s="1071"/>
      <c r="LSX217" s="1071"/>
      <c r="LSY217" s="1071"/>
      <c r="LSZ217" s="1071"/>
      <c r="LTA217" s="1071"/>
      <c r="LTB217" s="1158"/>
      <c r="LTC217" s="1070"/>
      <c r="LTD217" s="1071"/>
      <c r="LTE217" s="1071"/>
      <c r="LTF217" s="1071"/>
      <c r="LTG217" s="1071"/>
      <c r="LTH217" s="1071"/>
      <c r="LTI217" s="1071"/>
      <c r="LTJ217" s="1071"/>
      <c r="LTK217" s="1071"/>
      <c r="LTL217" s="1158"/>
      <c r="LTM217" s="1070"/>
      <c r="LTN217" s="1071"/>
      <c r="LTO217" s="1071"/>
      <c r="LTP217" s="1071"/>
      <c r="LTQ217" s="1071"/>
      <c r="LTR217" s="1071"/>
      <c r="LTS217" s="1071"/>
      <c r="LTT217" s="1071"/>
      <c r="LTU217" s="1071"/>
      <c r="LTV217" s="1158"/>
      <c r="LTW217" s="1070"/>
      <c r="LTX217" s="1071"/>
      <c r="LTY217" s="1071"/>
      <c r="LTZ217" s="1071"/>
      <c r="LUA217" s="1071"/>
      <c r="LUB217" s="1071"/>
      <c r="LUC217" s="1071"/>
      <c r="LUD217" s="1071"/>
      <c r="LUE217" s="1071"/>
      <c r="LUF217" s="1158"/>
      <c r="LUG217" s="1070"/>
      <c r="LUH217" s="1071"/>
      <c r="LUI217" s="1071"/>
      <c r="LUJ217" s="1071"/>
      <c r="LUK217" s="1071"/>
      <c r="LUL217" s="1071"/>
      <c r="LUM217" s="1071"/>
      <c r="LUN217" s="1071"/>
      <c r="LUO217" s="1071"/>
      <c r="LUP217" s="1158"/>
      <c r="LUQ217" s="1070"/>
      <c r="LUR217" s="1071"/>
      <c r="LUS217" s="1071"/>
      <c r="LUT217" s="1071"/>
      <c r="LUU217" s="1071"/>
      <c r="LUV217" s="1071"/>
      <c r="LUW217" s="1071"/>
      <c r="LUX217" s="1071"/>
      <c r="LUY217" s="1071"/>
      <c r="LUZ217" s="1158"/>
      <c r="LVA217" s="1070"/>
      <c r="LVB217" s="1071"/>
      <c r="LVC217" s="1071"/>
      <c r="LVD217" s="1071"/>
      <c r="LVE217" s="1071"/>
      <c r="LVF217" s="1071"/>
      <c r="LVG217" s="1071"/>
      <c r="LVH217" s="1071"/>
      <c r="LVI217" s="1071"/>
      <c r="LVJ217" s="1158"/>
      <c r="LVK217" s="1070"/>
      <c r="LVL217" s="1071"/>
      <c r="LVM217" s="1071"/>
      <c r="LVN217" s="1071"/>
      <c r="LVO217" s="1071"/>
      <c r="LVP217" s="1071"/>
      <c r="LVQ217" s="1071"/>
      <c r="LVR217" s="1071"/>
      <c r="LVS217" s="1071"/>
      <c r="LVT217" s="1158"/>
      <c r="LVU217" s="1070"/>
      <c r="LVV217" s="1071"/>
      <c r="LVW217" s="1071"/>
      <c r="LVX217" s="1071"/>
      <c r="LVY217" s="1071"/>
      <c r="LVZ217" s="1071"/>
      <c r="LWA217" s="1071"/>
      <c r="LWB217" s="1071"/>
      <c r="LWC217" s="1071"/>
      <c r="LWD217" s="1158"/>
      <c r="LWE217" s="1070"/>
      <c r="LWF217" s="1071"/>
      <c r="LWG217" s="1071"/>
      <c r="LWH217" s="1071"/>
      <c r="LWI217" s="1071"/>
      <c r="LWJ217" s="1071"/>
      <c r="LWK217" s="1071"/>
      <c r="LWL217" s="1071"/>
      <c r="LWM217" s="1071"/>
      <c r="LWN217" s="1158"/>
      <c r="LWO217" s="1070"/>
      <c r="LWP217" s="1071"/>
      <c r="LWQ217" s="1071"/>
      <c r="LWR217" s="1071"/>
      <c r="LWS217" s="1071"/>
      <c r="LWT217" s="1071"/>
      <c r="LWU217" s="1071"/>
      <c r="LWV217" s="1071"/>
      <c r="LWW217" s="1071"/>
      <c r="LWX217" s="1158"/>
      <c r="LWY217" s="1070"/>
      <c r="LWZ217" s="1071"/>
      <c r="LXA217" s="1071"/>
      <c r="LXB217" s="1071"/>
      <c r="LXC217" s="1071"/>
      <c r="LXD217" s="1071"/>
      <c r="LXE217" s="1071"/>
      <c r="LXF217" s="1071"/>
      <c r="LXG217" s="1071"/>
      <c r="LXH217" s="1158"/>
      <c r="LXI217" s="1070"/>
      <c r="LXJ217" s="1071"/>
      <c r="LXK217" s="1071"/>
      <c r="LXL217" s="1071"/>
      <c r="LXM217" s="1071"/>
      <c r="LXN217" s="1071"/>
      <c r="LXO217" s="1071"/>
      <c r="LXP217" s="1071"/>
      <c r="LXQ217" s="1071"/>
      <c r="LXR217" s="1158"/>
      <c r="LXS217" s="1070"/>
      <c r="LXT217" s="1071"/>
      <c r="LXU217" s="1071"/>
      <c r="LXV217" s="1071"/>
      <c r="LXW217" s="1071"/>
      <c r="LXX217" s="1071"/>
      <c r="LXY217" s="1071"/>
      <c r="LXZ217" s="1071"/>
      <c r="LYA217" s="1071"/>
      <c r="LYB217" s="1158"/>
      <c r="LYC217" s="1070"/>
      <c r="LYD217" s="1071"/>
      <c r="LYE217" s="1071"/>
      <c r="LYF217" s="1071"/>
      <c r="LYG217" s="1071"/>
      <c r="LYH217" s="1071"/>
      <c r="LYI217" s="1071"/>
      <c r="LYJ217" s="1071"/>
      <c r="LYK217" s="1071"/>
      <c r="LYL217" s="1158"/>
      <c r="LYM217" s="1070"/>
      <c r="LYN217" s="1071"/>
      <c r="LYO217" s="1071"/>
      <c r="LYP217" s="1071"/>
      <c r="LYQ217" s="1071"/>
      <c r="LYR217" s="1071"/>
      <c r="LYS217" s="1071"/>
      <c r="LYT217" s="1071"/>
      <c r="LYU217" s="1071"/>
      <c r="LYV217" s="1158"/>
      <c r="LYW217" s="1070"/>
      <c r="LYX217" s="1071"/>
      <c r="LYY217" s="1071"/>
      <c r="LYZ217" s="1071"/>
      <c r="LZA217" s="1071"/>
      <c r="LZB217" s="1071"/>
      <c r="LZC217" s="1071"/>
      <c r="LZD217" s="1071"/>
      <c r="LZE217" s="1071"/>
      <c r="LZF217" s="1158"/>
      <c r="LZG217" s="1070"/>
      <c r="LZH217" s="1071"/>
      <c r="LZI217" s="1071"/>
      <c r="LZJ217" s="1071"/>
      <c r="LZK217" s="1071"/>
      <c r="LZL217" s="1071"/>
      <c r="LZM217" s="1071"/>
      <c r="LZN217" s="1071"/>
      <c r="LZO217" s="1071"/>
      <c r="LZP217" s="1158"/>
      <c r="LZQ217" s="1070"/>
      <c r="LZR217" s="1071"/>
      <c r="LZS217" s="1071"/>
      <c r="LZT217" s="1071"/>
      <c r="LZU217" s="1071"/>
      <c r="LZV217" s="1071"/>
      <c r="LZW217" s="1071"/>
      <c r="LZX217" s="1071"/>
      <c r="LZY217" s="1071"/>
      <c r="LZZ217" s="1158"/>
      <c r="MAA217" s="1070"/>
      <c r="MAB217" s="1071"/>
      <c r="MAC217" s="1071"/>
      <c r="MAD217" s="1071"/>
      <c r="MAE217" s="1071"/>
      <c r="MAF217" s="1071"/>
      <c r="MAG217" s="1071"/>
      <c r="MAH217" s="1071"/>
      <c r="MAI217" s="1071"/>
      <c r="MAJ217" s="1158"/>
      <c r="MAK217" s="1070"/>
      <c r="MAL217" s="1071"/>
      <c r="MAM217" s="1071"/>
      <c r="MAN217" s="1071"/>
      <c r="MAO217" s="1071"/>
      <c r="MAP217" s="1071"/>
      <c r="MAQ217" s="1071"/>
      <c r="MAR217" s="1071"/>
      <c r="MAS217" s="1071"/>
      <c r="MAT217" s="1158"/>
      <c r="MAU217" s="1070"/>
      <c r="MAV217" s="1071"/>
      <c r="MAW217" s="1071"/>
      <c r="MAX217" s="1071"/>
      <c r="MAY217" s="1071"/>
      <c r="MAZ217" s="1071"/>
      <c r="MBA217" s="1071"/>
      <c r="MBB217" s="1071"/>
      <c r="MBC217" s="1071"/>
      <c r="MBD217" s="1158"/>
      <c r="MBE217" s="1070"/>
      <c r="MBF217" s="1071"/>
      <c r="MBG217" s="1071"/>
      <c r="MBH217" s="1071"/>
      <c r="MBI217" s="1071"/>
      <c r="MBJ217" s="1071"/>
      <c r="MBK217" s="1071"/>
      <c r="MBL217" s="1071"/>
      <c r="MBM217" s="1071"/>
      <c r="MBN217" s="1158"/>
      <c r="MBO217" s="1070"/>
      <c r="MBP217" s="1071"/>
      <c r="MBQ217" s="1071"/>
      <c r="MBR217" s="1071"/>
      <c r="MBS217" s="1071"/>
      <c r="MBT217" s="1071"/>
      <c r="MBU217" s="1071"/>
      <c r="MBV217" s="1071"/>
      <c r="MBW217" s="1071"/>
      <c r="MBX217" s="1158"/>
      <c r="MBY217" s="1070"/>
      <c r="MBZ217" s="1071"/>
      <c r="MCA217" s="1071"/>
      <c r="MCB217" s="1071"/>
      <c r="MCC217" s="1071"/>
      <c r="MCD217" s="1071"/>
      <c r="MCE217" s="1071"/>
      <c r="MCF217" s="1071"/>
      <c r="MCG217" s="1071"/>
      <c r="MCH217" s="1158"/>
      <c r="MCI217" s="1070"/>
      <c r="MCJ217" s="1071"/>
      <c r="MCK217" s="1071"/>
      <c r="MCL217" s="1071"/>
      <c r="MCM217" s="1071"/>
      <c r="MCN217" s="1071"/>
      <c r="MCO217" s="1071"/>
      <c r="MCP217" s="1071"/>
      <c r="MCQ217" s="1071"/>
      <c r="MCR217" s="1158"/>
      <c r="MCS217" s="1070"/>
      <c r="MCT217" s="1071"/>
      <c r="MCU217" s="1071"/>
      <c r="MCV217" s="1071"/>
      <c r="MCW217" s="1071"/>
      <c r="MCX217" s="1071"/>
      <c r="MCY217" s="1071"/>
      <c r="MCZ217" s="1071"/>
      <c r="MDA217" s="1071"/>
      <c r="MDB217" s="1158"/>
      <c r="MDC217" s="1070"/>
      <c r="MDD217" s="1071"/>
      <c r="MDE217" s="1071"/>
      <c r="MDF217" s="1071"/>
      <c r="MDG217" s="1071"/>
      <c r="MDH217" s="1071"/>
      <c r="MDI217" s="1071"/>
      <c r="MDJ217" s="1071"/>
      <c r="MDK217" s="1071"/>
      <c r="MDL217" s="1158"/>
      <c r="MDM217" s="1070"/>
      <c r="MDN217" s="1071"/>
      <c r="MDO217" s="1071"/>
      <c r="MDP217" s="1071"/>
      <c r="MDQ217" s="1071"/>
      <c r="MDR217" s="1071"/>
      <c r="MDS217" s="1071"/>
      <c r="MDT217" s="1071"/>
      <c r="MDU217" s="1071"/>
      <c r="MDV217" s="1158"/>
      <c r="MDW217" s="1070"/>
      <c r="MDX217" s="1071"/>
      <c r="MDY217" s="1071"/>
      <c r="MDZ217" s="1071"/>
      <c r="MEA217" s="1071"/>
      <c r="MEB217" s="1071"/>
      <c r="MEC217" s="1071"/>
      <c r="MED217" s="1071"/>
      <c r="MEE217" s="1071"/>
      <c r="MEF217" s="1158"/>
      <c r="MEG217" s="1070"/>
      <c r="MEH217" s="1071"/>
      <c r="MEI217" s="1071"/>
      <c r="MEJ217" s="1071"/>
      <c r="MEK217" s="1071"/>
      <c r="MEL217" s="1071"/>
      <c r="MEM217" s="1071"/>
      <c r="MEN217" s="1071"/>
      <c r="MEO217" s="1071"/>
      <c r="MEP217" s="1158"/>
      <c r="MEQ217" s="1070"/>
      <c r="MER217" s="1071"/>
      <c r="MES217" s="1071"/>
      <c r="MET217" s="1071"/>
      <c r="MEU217" s="1071"/>
      <c r="MEV217" s="1071"/>
      <c r="MEW217" s="1071"/>
      <c r="MEX217" s="1071"/>
      <c r="MEY217" s="1071"/>
      <c r="MEZ217" s="1158"/>
      <c r="MFA217" s="1070"/>
      <c r="MFB217" s="1071"/>
      <c r="MFC217" s="1071"/>
      <c r="MFD217" s="1071"/>
      <c r="MFE217" s="1071"/>
      <c r="MFF217" s="1071"/>
      <c r="MFG217" s="1071"/>
      <c r="MFH217" s="1071"/>
      <c r="MFI217" s="1071"/>
      <c r="MFJ217" s="1158"/>
      <c r="MFK217" s="1070"/>
      <c r="MFL217" s="1071"/>
      <c r="MFM217" s="1071"/>
      <c r="MFN217" s="1071"/>
      <c r="MFO217" s="1071"/>
      <c r="MFP217" s="1071"/>
      <c r="MFQ217" s="1071"/>
      <c r="MFR217" s="1071"/>
      <c r="MFS217" s="1071"/>
      <c r="MFT217" s="1158"/>
      <c r="MFU217" s="1070"/>
      <c r="MFV217" s="1071"/>
      <c r="MFW217" s="1071"/>
      <c r="MFX217" s="1071"/>
      <c r="MFY217" s="1071"/>
      <c r="MFZ217" s="1071"/>
      <c r="MGA217" s="1071"/>
      <c r="MGB217" s="1071"/>
      <c r="MGC217" s="1071"/>
      <c r="MGD217" s="1158"/>
      <c r="MGE217" s="1070"/>
      <c r="MGF217" s="1071"/>
      <c r="MGG217" s="1071"/>
      <c r="MGH217" s="1071"/>
      <c r="MGI217" s="1071"/>
      <c r="MGJ217" s="1071"/>
      <c r="MGK217" s="1071"/>
      <c r="MGL217" s="1071"/>
      <c r="MGM217" s="1071"/>
      <c r="MGN217" s="1158"/>
      <c r="MGO217" s="1070"/>
      <c r="MGP217" s="1071"/>
      <c r="MGQ217" s="1071"/>
      <c r="MGR217" s="1071"/>
      <c r="MGS217" s="1071"/>
      <c r="MGT217" s="1071"/>
      <c r="MGU217" s="1071"/>
      <c r="MGV217" s="1071"/>
      <c r="MGW217" s="1071"/>
      <c r="MGX217" s="1158"/>
      <c r="MGY217" s="1070"/>
      <c r="MGZ217" s="1071"/>
      <c r="MHA217" s="1071"/>
      <c r="MHB217" s="1071"/>
      <c r="MHC217" s="1071"/>
      <c r="MHD217" s="1071"/>
      <c r="MHE217" s="1071"/>
      <c r="MHF217" s="1071"/>
      <c r="MHG217" s="1071"/>
      <c r="MHH217" s="1158"/>
      <c r="MHI217" s="1070"/>
      <c r="MHJ217" s="1071"/>
      <c r="MHK217" s="1071"/>
      <c r="MHL217" s="1071"/>
      <c r="MHM217" s="1071"/>
      <c r="MHN217" s="1071"/>
      <c r="MHO217" s="1071"/>
      <c r="MHP217" s="1071"/>
      <c r="MHQ217" s="1071"/>
      <c r="MHR217" s="1158"/>
      <c r="MHS217" s="1070"/>
      <c r="MHT217" s="1071"/>
      <c r="MHU217" s="1071"/>
      <c r="MHV217" s="1071"/>
      <c r="MHW217" s="1071"/>
      <c r="MHX217" s="1071"/>
      <c r="MHY217" s="1071"/>
      <c r="MHZ217" s="1071"/>
      <c r="MIA217" s="1071"/>
      <c r="MIB217" s="1158"/>
      <c r="MIC217" s="1070"/>
      <c r="MID217" s="1071"/>
      <c r="MIE217" s="1071"/>
      <c r="MIF217" s="1071"/>
      <c r="MIG217" s="1071"/>
      <c r="MIH217" s="1071"/>
      <c r="MII217" s="1071"/>
      <c r="MIJ217" s="1071"/>
      <c r="MIK217" s="1071"/>
      <c r="MIL217" s="1158"/>
      <c r="MIM217" s="1070"/>
      <c r="MIN217" s="1071"/>
      <c r="MIO217" s="1071"/>
      <c r="MIP217" s="1071"/>
      <c r="MIQ217" s="1071"/>
      <c r="MIR217" s="1071"/>
      <c r="MIS217" s="1071"/>
      <c r="MIT217" s="1071"/>
      <c r="MIU217" s="1071"/>
      <c r="MIV217" s="1158"/>
      <c r="MIW217" s="1070"/>
      <c r="MIX217" s="1071"/>
      <c r="MIY217" s="1071"/>
      <c r="MIZ217" s="1071"/>
      <c r="MJA217" s="1071"/>
      <c r="MJB217" s="1071"/>
      <c r="MJC217" s="1071"/>
      <c r="MJD217" s="1071"/>
      <c r="MJE217" s="1071"/>
      <c r="MJF217" s="1158"/>
      <c r="MJG217" s="1070"/>
      <c r="MJH217" s="1071"/>
      <c r="MJI217" s="1071"/>
      <c r="MJJ217" s="1071"/>
      <c r="MJK217" s="1071"/>
      <c r="MJL217" s="1071"/>
      <c r="MJM217" s="1071"/>
      <c r="MJN217" s="1071"/>
      <c r="MJO217" s="1071"/>
      <c r="MJP217" s="1158"/>
      <c r="MJQ217" s="1070"/>
      <c r="MJR217" s="1071"/>
      <c r="MJS217" s="1071"/>
      <c r="MJT217" s="1071"/>
      <c r="MJU217" s="1071"/>
      <c r="MJV217" s="1071"/>
      <c r="MJW217" s="1071"/>
      <c r="MJX217" s="1071"/>
      <c r="MJY217" s="1071"/>
      <c r="MJZ217" s="1158"/>
      <c r="MKA217" s="1070"/>
      <c r="MKB217" s="1071"/>
      <c r="MKC217" s="1071"/>
      <c r="MKD217" s="1071"/>
      <c r="MKE217" s="1071"/>
      <c r="MKF217" s="1071"/>
      <c r="MKG217" s="1071"/>
      <c r="MKH217" s="1071"/>
      <c r="MKI217" s="1071"/>
      <c r="MKJ217" s="1158"/>
      <c r="MKK217" s="1070"/>
      <c r="MKL217" s="1071"/>
      <c r="MKM217" s="1071"/>
      <c r="MKN217" s="1071"/>
      <c r="MKO217" s="1071"/>
      <c r="MKP217" s="1071"/>
      <c r="MKQ217" s="1071"/>
      <c r="MKR217" s="1071"/>
      <c r="MKS217" s="1071"/>
      <c r="MKT217" s="1158"/>
      <c r="MKU217" s="1070"/>
      <c r="MKV217" s="1071"/>
      <c r="MKW217" s="1071"/>
      <c r="MKX217" s="1071"/>
      <c r="MKY217" s="1071"/>
      <c r="MKZ217" s="1071"/>
      <c r="MLA217" s="1071"/>
      <c r="MLB217" s="1071"/>
      <c r="MLC217" s="1071"/>
      <c r="MLD217" s="1158"/>
      <c r="MLE217" s="1070"/>
      <c r="MLF217" s="1071"/>
      <c r="MLG217" s="1071"/>
      <c r="MLH217" s="1071"/>
      <c r="MLI217" s="1071"/>
      <c r="MLJ217" s="1071"/>
      <c r="MLK217" s="1071"/>
      <c r="MLL217" s="1071"/>
      <c r="MLM217" s="1071"/>
      <c r="MLN217" s="1158"/>
      <c r="MLO217" s="1070"/>
      <c r="MLP217" s="1071"/>
      <c r="MLQ217" s="1071"/>
      <c r="MLR217" s="1071"/>
      <c r="MLS217" s="1071"/>
      <c r="MLT217" s="1071"/>
      <c r="MLU217" s="1071"/>
      <c r="MLV217" s="1071"/>
      <c r="MLW217" s="1071"/>
      <c r="MLX217" s="1158"/>
      <c r="MLY217" s="1070"/>
      <c r="MLZ217" s="1071"/>
      <c r="MMA217" s="1071"/>
      <c r="MMB217" s="1071"/>
      <c r="MMC217" s="1071"/>
      <c r="MMD217" s="1071"/>
      <c r="MME217" s="1071"/>
      <c r="MMF217" s="1071"/>
      <c r="MMG217" s="1071"/>
      <c r="MMH217" s="1158"/>
      <c r="MMI217" s="1070"/>
      <c r="MMJ217" s="1071"/>
      <c r="MMK217" s="1071"/>
      <c r="MML217" s="1071"/>
      <c r="MMM217" s="1071"/>
      <c r="MMN217" s="1071"/>
      <c r="MMO217" s="1071"/>
      <c r="MMP217" s="1071"/>
      <c r="MMQ217" s="1071"/>
      <c r="MMR217" s="1158"/>
      <c r="MMS217" s="1070"/>
      <c r="MMT217" s="1071"/>
      <c r="MMU217" s="1071"/>
      <c r="MMV217" s="1071"/>
      <c r="MMW217" s="1071"/>
      <c r="MMX217" s="1071"/>
      <c r="MMY217" s="1071"/>
      <c r="MMZ217" s="1071"/>
      <c r="MNA217" s="1071"/>
      <c r="MNB217" s="1158"/>
      <c r="MNC217" s="1070"/>
      <c r="MND217" s="1071"/>
      <c r="MNE217" s="1071"/>
      <c r="MNF217" s="1071"/>
      <c r="MNG217" s="1071"/>
      <c r="MNH217" s="1071"/>
      <c r="MNI217" s="1071"/>
      <c r="MNJ217" s="1071"/>
      <c r="MNK217" s="1071"/>
      <c r="MNL217" s="1158"/>
      <c r="MNM217" s="1070"/>
      <c r="MNN217" s="1071"/>
      <c r="MNO217" s="1071"/>
      <c r="MNP217" s="1071"/>
      <c r="MNQ217" s="1071"/>
      <c r="MNR217" s="1071"/>
      <c r="MNS217" s="1071"/>
      <c r="MNT217" s="1071"/>
      <c r="MNU217" s="1071"/>
      <c r="MNV217" s="1158"/>
      <c r="MNW217" s="1070"/>
      <c r="MNX217" s="1071"/>
      <c r="MNY217" s="1071"/>
      <c r="MNZ217" s="1071"/>
      <c r="MOA217" s="1071"/>
      <c r="MOB217" s="1071"/>
      <c r="MOC217" s="1071"/>
      <c r="MOD217" s="1071"/>
      <c r="MOE217" s="1071"/>
      <c r="MOF217" s="1158"/>
      <c r="MOG217" s="1070"/>
      <c r="MOH217" s="1071"/>
      <c r="MOI217" s="1071"/>
      <c r="MOJ217" s="1071"/>
      <c r="MOK217" s="1071"/>
      <c r="MOL217" s="1071"/>
      <c r="MOM217" s="1071"/>
      <c r="MON217" s="1071"/>
      <c r="MOO217" s="1071"/>
      <c r="MOP217" s="1158"/>
      <c r="MOQ217" s="1070"/>
      <c r="MOR217" s="1071"/>
      <c r="MOS217" s="1071"/>
      <c r="MOT217" s="1071"/>
      <c r="MOU217" s="1071"/>
      <c r="MOV217" s="1071"/>
      <c r="MOW217" s="1071"/>
      <c r="MOX217" s="1071"/>
      <c r="MOY217" s="1071"/>
      <c r="MOZ217" s="1158"/>
      <c r="MPA217" s="1070"/>
      <c r="MPB217" s="1071"/>
      <c r="MPC217" s="1071"/>
      <c r="MPD217" s="1071"/>
      <c r="MPE217" s="1071"/>
      <c r="MPF217" s="1071"/>
      <c r="MPG217" s="1071"/>
      <c r="MPH217" s="1071"/>
      <c r="MPI217" s="1071"/>
      <c r="MPJ217" s="1158"/>
      <c r="MPK217" s="1070"/>
      <c r="MPL217" s="1071"/>
      <c r="MPM217" s="1071"/>
      <c r="MPN217" s="1071"/>
      <c r="MPO217" s="1071"/>
      <c r="MPP217" s="1071"/>
      <c r="MPQ217" s="1071"/>
      <c r="MPR217" s="1071"/>
      <c r="MPS217" s="1071"/>
      <c r="MPT217" s="1158"/>
      <c r="MPU217" s="1070"/>
      <c r="MPV217" s="1071"/>
      <c r="MPW217" s="1071"/>
      <c r="MPX217" s="1071"/>
      <c r="MPY217" s="1071"/>
      <c r="MPZ217" s="1071"/>
      <c r="MQA217" s="1071"/>
      <c r="MQB217" s="1071"/>
      <c r="MQC217" s="1071"/>
      <c r="MQD217" s="1158"/>
      <c r="MQE217" s="1070"/>
      <c r="MQF217" s="1071"/>
      <c r="MQG217" s="1071"/>
      <c r="MQH217" s="1071"/>
      <c r="MQI217" s="1071"/>
      <c r="MQJ217" s="1071"/>
      <c r="MQK217" s="1071"/>
      <c r="MQL217" s="1071"/>
      <c r="MQM217" s="1071"/>
      <c r="MQN217" s="1158"/>
      <c r="MQO217" s="1070"/>
      <c r="MQP217" s="1071"/>
      <c r="MQQ217" s="1071"/>
      <c r="MQR217" s="1071"/>
      <c r="MQS217" s="1071"/>
      <c r="MQT217" s="1071"/>
      <c r="MQU217" s="1071"/>
      <c r="MQV217" s="1071"/>
      <c r="MQW217" s="1071"/>
      <c r="MQX217" s="1158"/>
      <c r="MQY217" s="1070"/>
      <c r="MQZ217" s="1071"/>
      <c r="MRA217" s="1071"/>
      <c r="MRB217" s="1071"/>
      <c r="MRC217" s="1071"/>
      <c r="MRD217" s="1071"/>
      <c r="MRE217" s="1071"/>
      <c r="MRF217" s="1071"/>
      <c r="MRG217" s="1071"/>
      <c r="MRH217" s="1158"/>
      <c r="MRI217" s="1070"/>
      <c r="MRJ217" s="1071"/>
      <c r="MRK217" s="1071"/>
      <c r="MRL217" s="1071"/>
      <c r="MRM217" s="1071"/>
      <c r="MRN217" s="1071"/>
      <c r="MRO217" s="1071"/>
      <c r="MRP217" s="1071"/>
      <c r="MRQ217" s="1071"/>
      <c r="MRR217" s="1158"/>
      <c r="MRS217" s="1070"/>
      <c r="MRT217" s="1071"/>
      <c r="MRU217" s="1071"/>
      <c r="MRV217" s="1071"/>
      <c r="MRW217" s="1071"/>
      <c r="MRX217" s="1071"/>
      <c r="MRY217" s="1071"/>
      <c r="MRZ217" s="1071"/>
      <c r="MSA217" s="1071"/>
      <c r="MSB217" s="1158"/>
      <c r="MSC217" s="1070"/>
      <c r="MSD217" s="1071"/>
      <c r="MSE217" s="1071"/>
      <c r="MSF217" s="1071"/>
      <c r="MSG217" s="1071"/>
      <c r="MSH217" s="1071"/>
      <c r="MSI217" s="1071"/>
      <c r="MSJ217" s="1071"/>
      <c r="MSK217" s="1071"/>
      <c r="MSL217" s="1158"/>
      <c r="MSM217" s="1070"/>
      <c r="MSN217" s="1071"/>
      <c r="MSO217" s="1071"/>
      <c r="MSP217" s="1071"/>
      <c r="MSQ217" s="1071"/>
      <c r="MSR217" s="1071"/>
      <c r="MSS217" s="1071"/>
      <c r="MST217" s="1071"/>
      <c r="MSU217" s="1071"/>
      <c r="MSV217" s="1158"/>
      <c r="MSW217" s="1070"/>
      <c r="MSX217" s="1071"/>
      <c r="MSY217" s="1071"/>
      <c r="MSZ217" s="1071"/>
      <c r="MTA217" s="1071"/>
      <c r="MTB217" s="1071"/>
      <c r="MTC217" s="1071"/>
      <c r="MTD217" s="1071"/>
      <c r="MTE217" s="1071"/>
      <c r="MTF217" s="1158"/>
      <c r="MTG217" s="1070"/>
      <c r="MTH217" s="1071"/>
      <c r="MTI217" s="1071"/>
      <c r="MTJ217" s="1071"/>
      <c r="MTK217" s="1071"/>
      <c r="MTL217" s="1071"/>
      <c r="MTM217" s="1071"/>
      <c r="MTN217" s="1071"/>
      <c r="MTO217" s="1071"/>
      <c r="MTP217" s="1158"/>
      <c r="MTQ217" s="1070"/>
      <c r="MTR217" s="1071"/>
      <c r="MTS217" s="1071"/>
      <c r="MTT217" s="1071"/>
      <c r="MTU217" s="1071"/>
      <c r="MTV217" s="1071"/>
      <c r="MTW217" s="1071"/>
      <c r="MTX217" s="1071"/>
      <c r="MTY217" s="1071"/>
      <c r="MTZ217" s="1158"/>
      <c r="MUA217" s="1070"/>
      <c r="MUB217" s="1071"/>
      <c r="MUC217" s="1071"/>
      <c r="MUD217" s="1071"/>
      <c r="MUE217" s="1071"/>
      <c r="MUF217" s="1071"/>
      <c r="MUG217" s="1071"/>
      <c r="MUH217" s="1071"/>
      <c r="MUI217" s="1071"/>
      <c r="MUJ217" s="1158"/>
      <c r="MUK217" s="1070"/>
      <c r="MUL217" s="1071"/>
      <c r="MUM217" s="1071"/>
      <c r="MUN217" s="1071"/>
      <c r="MUO217" s="1071"/>
      <c r="MUP217" s="1071"/>
      <c r="MUQ217" s="1071"/>
      <c r="MUR217" s="1071"/>
      <c r="MUS217" s="1071"/>
      <c r="MUT217" s="1158"/>
      <c r="MUU217" s="1070"/>
      <c r="MUV217" s="1071"/>
      <c r="MUW217" s="1071"/>
      <c r="MUX217" s="1071"/>
      <c r="MUY217" s="1071"/>
      <c r="MUZ217" s="1071"/>
      <c r="MVA217" s="1071"/>
      <c r="MVB217" s="1071"/>
      <c r="MVC217" s="1071"/>
      <c r="MVD217" s="1158"/>
      <c r="MVE217" s="1070"/>
      <c r="MVF217" s="1071"/>
      <c r="MVG217" s="1071"/>
      <c r="MVH217" s="1071"/>
      <c r="MVI217" s="1071"/>
      <c r="MVJ217" s="1071"/>
      <c r="MVK217" s="1071"/>
      <c r="MVL217" s="1071"/>
      <c r="MVM217" s="1071"/>
      <c r="MVN217" s="1158"/>
      <c r="MVO217" s="1070"/>
      <c r="MVP217" s="1071"/>
      <c r="MVQ217" s="1071"/>
      <c r="MVR217" s="1071"/>
      <c r="MVS217" s="1071"/>
      <c r="MVT217" s="1071"/>
      <c r="MVU217" s="1071"/>
      <c r="MVV217" s="1071"/>
      <c r="MVW217" s="1071"/>
      <c r="MVX217" s="1158"/>
      <c r="MVY217" s="1070"/>
      <c r="MVZ217" s="1071"/>
      <c r="MWA217" s="1071"/>
      <c r="MWB217" s="1071"/>
      <c r="MWC217" s="1071"/>
      <c r="MWD217" s="1071"/>
      <c r="MWE217" s="1071"/>
      <c r="MWF217" s="1071"/>
      <c r="MWG217" s="1071"/>
      <c r="MWH217" s="1158"/>
      <c r="MWI217" s="1070"/>
      <c r="MWJ217" s="1071"/>
      <c r="MWK217" s="1071"/>
      <c r="MWL217" s="1071"/>
      <c r="MWM217" s="1071"/>
      <c r="MWN217" s="1071"/>
      <c r="MWO217" s="1071"/>
      <c r="MWP217" s="1071"/>
      <c r="MWQ217" s="1071"/>
      <c r="MWR217" s="1158"/>
      <c r="MWS217" s="1070"/>
      <c r="MWT217" s="1071"/>
      <c r="MWU217" s="1071"/>
      <c r="MWV217" s="1071"/>
      <c r="MWW217" s="1071"/>
      <c r="MWX217" s="1071"/>
      <c r="MWY217" s="1071"/>
      <c r="MWZ217" s="1071"/>
      <c r="MXA217" s="1071"/>
      <c r="MXB217" s="1158"/>
      <c r="MXC217" s="1070"/>
      <c r="MXD217" s="1071"/>
      <c r="MXE217" s="1071"/>
      <c r="MXF217" s="1071"/>
      <c r="MXG217" s="1071"/>
      <c r="MXH217" s="1071"/>
      <c r="MXI217" s="1071"/>
      <c r="MXJ217" s="1071"/>
      <c r="MXK217" s="1071"/>
      <c r="MXL217" s="1158"/>
      <c r="MXM217" s="1070"/>
      <c r="MXN217" s="1071"/>
      <c r="MXO217" s="1071"/>
      <c r="MXP217" s="1071"/>
      <c r="MXQ217" s="1071"/>
      <c r="MXR217" s="1071"/>
      <c r="MXS217" s="1071"/>
      <c r="MXT217" s="1071"/>
      <c r="MXU217" s="1071"/>
      <c r="MXV217" s="1158"/>
      <c r="MXW217" s="1070"/>
      <c r="MXX217" s="1071"/>
      <c r="MXY217" s="1071"/>
      <c r="MXZ217" s="1071"/>
      <c r="MYA217" s="1071"/>
      <c r="MYB217" s="1071"/>
      <c r="MYC217" s="1071"/>
      <c r="MYD217" s="1071"/>
      <c r="MYE217" s="1071"/>
      <c r="MYF217" s="1158"/>
      <c r="MYG217" s="1070"/>
      <c r="MYH217" s="1071"/>
      <c r="MYI217" s="1071"/>
      <c r="MYJ217" s="1071"/>
      <c r="MYK217" s="1071"/>
      <c r="MYL217" s="1071"/>
      <c r="MYM217" s="1071"/>
      <c r="MYN217" s="1071"/>
      <c r="MYO217" s="1071"/>
      <c r="MYP217" s="1158"/>
      <c r="MYQ217" s="1070"/>
      <c r="MYR217" s="1071"/>
      <c r="MYS217" s="1071"/>
      <c r="MYT217" s="1071"/>
      <c r="MYU217" s="1071"/>
      <c r="MYV217" s="1071"/>
      <c r="MYW217" s="1071"/>
      <c r="MYX217" s="1071"/>
      <c r="MYY217" s="1071"/>
      <c r="MYZ217" s="1158"/>
      <c r="MZA217" s="1070"/>
      <c r="MZB217" s="1071"/>
      <c r="MZC217" s="1071"/>
      <c r="MZD217" s="1071"/>
      <c r="MZE217" s="1071"/>
      <c r="MZF217" s="1071"/>
      <c r="MZG217" s="1071"/>
      <c r="MZH217" s="1071"/>
      <c r="MZI217" s="1071"/>
      <c r="MZJ217" s="1158"/>
      <c r="MZK217" s="1070"/>
      <c r="MZL217" s="1071"/>
      <c r="MZM217" s="1071"/>
      <c r="MZN217" s="1071"/>
      <c r="MZO217" s="1071"/>
      <c r="MZP217" s="1071"/>
      <c r="MZQ217" s="1071"/>
      <c r="MZR217" s="1071"/>
      <c r="MZS217" s="1071"/>
      <c r="MZT217" s="1158"/>
      <c r="MZU217" s="1070"/>
      <c r="MZV217" s="1071"/>
      <c r="MZW217" s="1071"/>
      <c r="MZX217" s="1071"/>
      <c r="MZY217" s="1071"/>
      <c r="MZZ217" s="1071"/>
      <c r="NAA217" s="1071"/>
      <c r="NAB217" s="1071"/>
      <c r="NAC217" s="1071"/>
      <c r="NAD217" s="1158"/>
      <c r="NAE217" s="1070"/>
      <c r="NAF217" s="1071"/>
      <c r="NAG217" s="1071"/>
      <c r="NAH217" s="1071"/>
      <c r="NAI217" s="1071"/>
      <c r="NAJ217" s="1071"/>
      <c r="NAK217" s="1071"/>
      <c r="NAL217" s="1071"/>
      <c r="NAM217" s="1071"/>
      <c r="NAN217" s="1158"/>
      <c r="NAO217" s="1070"/>
      <c r="NAP217" s="1071"/>
      <c r="NAQ217" s="1071"/>
      <c r="NAR217" s="1071"/>
      <c r="NAS217" s="1071"/>
      <c r="NAT217" s="1071"/>
      <c r="NAU217" s="1071"/>
      <c r="NAV217" s="1071"/>
      <c r="NAW217" s="1071"/>
      <c r="NAX217" s="1158"/>
      <c r="NAY217" s="1070"/>
      <c r="NAZ217" s="1071"/>
      <c r="NBA217" s="1071"/>
      <c r="NBB217" s="1071"/>
      <c r="NBC217" s="1071"/>
      <c r="NBD217" s="1071"/>
      <c r="NBE217" s="1071"/>
      <c r="NBF217" s="1071"/>
      <c r="NBG217" s="1071"/>
      <c r="NBH217" s="1158"/>
      <c r="NBI217" s="1070"/>
      <c r="NBJ217" s="1071"/>
      <c r="NBK217" s="1071"/>
      <c r="NBL217" s="1071"/>
      <c r="NBM217" s="1071"/>
      <c r="NBN217" s="1071"/>
      <c r="NBO217" s="1071"/>
      <c r="NBP217" s="1071"/>
      <c r="NBQ217" s="1071"/>
      <c r="NBR217" s="1158"/>
      <c r="NBS217" s="1070"/>
      <c r="NBT217" s="1071"/>
      <c r="NBU217" s="1071"/>
      <c r="NBV217" s="1071"/>
      <c r="NBW217" s="1071"/>
      <c r="NBX217" s="1071"/>
      <c r="NBY217" s="1071"/>
      <c r="NBZ217" s="1071"/>
      <c r="NCA217" s="1071"/>
      <c r="NCB217" s="1158"/>
      <c r="NCC217" s="1070"/>
      <c r="NCD217" s="1071"/>
      <c r="NCE217" s="1071"/>
      <c r="NCF217" s="1071"/>
      <c r="NCG217" s="1071"/>
      <c r="NCH217" s="1071"/>
      <c r="NCI217" s="1071"/>
      <c r="NCJ217" s="1071"/>
      <c r="NCK217" s="1071"/>
      <c r="NCL217" s="1158"/>
      <c r="NCM217" s="1070"/>
      <c r="NCN217" s="1071"/>
      <c r="NCO217" s="1071"/>
      <c r="NCP217" s="1071"/>
      <c r="NCQ217" s="1071"/>
      <c r="NCR217" s="1071"/>
      <c r="NCS217" s="1071"/>
      <c r="NCT217" s="1071"/>
      <c r="NCU217" s="1071"/>
      <c r="NCV217" s="1158"/>
      <c r="NCW217" s="1070"/>
      <c r="NCX217" s="1071"/>
      <c r="NCY217" s="1071"/>
      <c r="NCZ217" s="1071"/>
      <c r="NDA217" s="1071"/>
      <c r="NDB217" s="1071"/>
      <c r="NDC217" s="1071"/>
      <c r="NDD217" s="1071"/>
      <c r="NDE217" s="1071"/>
      <c r="NDF217" s="1158"/>
      <c r="NDG217" s="1070"/>
      <c r="NDH217" s="1071"/>
      <c r="NDI217" s="1071"/>
      <c r="NDJ217" s="1071"/>
      <c r="NDK217" s="1071"/>
      <c r="NDL217" s="1071"/>
      <c r="NDM217" s="1071"/>
      <c r="NDN217" s="1071"/>
      <c r="NDO217" s="1071"/>
      <c r="NDP217" s="1158"/>
      <c r="NDQ217" s="1070"/>
      <c r="NDR217" s="1071"/>
      <c r="NDS217" s="1071"/>
      <c r="NDT217" s="1071"/>
      <c r="NDU217" s="1071"/>
      <c r="NDV217" s="1071"/>
      <c r="NDW217" s="1071"/>
      <c r="NDX217" s="1071"/>
      <c r="NDY217" s="1071"/>
      <c r="NDZ217" s="1158"/>
      <c r="NEA217" s="1070"/>
      <c r="NEB217" s="1071"/>
      <c r="NEC217" s="1071"/>
      <c r="NED217" s="1071"/>
      <c r="NEE217" s="1071"/>
      <c r="NEF217" s="1071"/>
      <c r="NEG217" s="1071"/>
      <c r="NEH217" s="1071"/>
      <c r="NEI217" s="1071"/>
      <c r="NEJ217" s="1158"/>
      <c r="NEK217" s="1070"/>
      <c r="NEL217" s="1071"/>
      <c r="NEM217" s="1071"/>
      <c r="NEN217" s="1071"/>
      <c r="NEO217" s="1071"/>
      <c r="NEP217" s="1071"/>
      <c r="NEQ217" s="1071"/>
      <c r="NER217" s="1071"/>
      <c r="NES217" s="1071"/>
      <c r="NET217" s="1158"/>
      <c r="NEU217" s="1070"/>
      <c r="NEV217" s="1071"/>
      <c r="NEW217" s="1071"/>
      <c r="NEX217" s="1071"/>
      <c r="NEY217" s="1071"/>
      <c r="NEZ217" s="1071"/>
      <c r="NFA217" s="1071"/>
      <c r="NFB217" s="1071"/>
      <c r="NFC217" s="1071"/>
      <c r="NFD217" s="1158"/>
      <c r="NFE217" s="1070"/>
      <c r="NFF217" s="1071"/>
      <c r="NFG217" s="1071"/>
      <c r="NFH217" s="1071"/>
      <c r="NFI217" s="1071"/>
      <c r="NFJ217" s="1071"/>
      <c r="NFK217" s="1071"/>
      <c r="NFL217" s="1071"/>
      <c r="NFM217" s="1071"/>
      <c r="NFN217" s="1158"/>
      <c r="NFO217" s="1070"/>
      <c r="NFP217" s="1071"/>
      <c r="NFQ217" s="1071"/>
      <c r="NFR217" s="1071"/>
      <c r="NFS217" s="1071"/>
      <c r="NFT217" s="1071"/>
      <c r="NFU217" s="1071"/>
      <c r="NFV217" s="1071"/>
      <c r="NFW217" s="1071"/>
      <c r="NFX217" s="1158"/>
      <c r="NFY217" s="1070"/>
      <c r="NFZ217" s="1071"/>
      <c r="NGA217" s="1071"/>
      <c r="NGB217" s="1071"/>
      <c r="NGC217" s="1071"/>
      <c r="NGD217" s="1071"/>
      <c r="NGE217" s="1071"/>
      <c r="NGF217" s="1071"/>
      <c r="NGG217" s="1071"/>
      <c r="NGH217" s="1158"/>
      <c r="NGI217" s="1070"/>
      <c r="NGJ217" s="1071"/>
      <c r="NGK217" s="1071"/>
      <c r="NGL217" s="1071"/>
      <c r="NGM217" s="1071"/>
      <c r="NGN217" s="1071"/>
      <c r="NGO217" s="1071"/>
      <c r="NGP217" s="1071"/>
      <c r="NGQ217" s="1071"/>
      <c r="NGR217" s="1158"/>
      <c r="NGS217" s="1070"/>
      <c r="NGT217" s="1071"/>
      <c r="NGU217" s="1071"/>
      <c r="NGV217" s="1071"/>
      <c r="NGW217" s="1071"/>
      <c r="NGX217" s="1071"/>
      <c r="NGY217" s="1071"/>
      <c r="NGZ217" s="1071"/>
      <c r="NHA217" s="1071"/>
      <c r="NHB217" s="1158"/>
      <c r="NHC217" s="1070"/>
      <c r="NHD217" s="1071"/>
      <c r="NHE217" s="1071"/>
      <c r="NHF217" s="1071"/>
      <c r="NHG217" s="1071"/>
      <c r="NHH217" s="1071"/>
      <c r="NHI217" s="1071"/>
      <c r="NHJ217" s="1071"/>
      <c r="NHK217" s="1071"/>
      <c r="NHL217" s="1158"/>
      <c r="NHM217" s="1070"/>
      <c r="NHN217" s="1071"/>
      <c r="NHO217" s="1071"/>
      <c r="NHP217" s="1071"/>
      <c r="NHQ217" s="1071"/>
      <c r="NHR217" s="1071"/>
      <c r="NHS217" s="1071"/>
      <c r="NHT217" s="1071"/>
      <c r="NHU217" s="1071"/>
      <c r="NHV217" s="1158"/>
      <c r="NHW217" s="1070"/>
      <c r="NHX217" s="1071"/>
      <c r="NHY217" s="1071"/>
      <c r="NHZ217" s="1071"/>
      <c r="NIA217" s="1071"/>
      <c r="NIB217" s="1071"/>
      <c r="NIC217" s="1071"/>
      <c r="NID217" s="1071"/>
      <c r="NIE217" s="1071"/>
      <c r="NIF217" s="1158"/>
      <c r="NIG217" s="1070"/>
      <c r="NIH217" s="1071"/>
      <c r="NII217" s="1071"/>
      <c r="NIJ217" s="1071"/>
      <c r="NIK217" s="1071"/>
      <c r="NIL217" s="1071"/>
      <c r="NIM217" s="1071"/>
      <c r="NIN217" s="1071"/>
      <c r="NIO217" s="1071"/>
      <c r="NIP217" s="1158"/>
      <c r="NIQ217" s="1070"/>
      <c r="NIR217" s="1071"/>
      <c r="NIS217" s="1071"/>
      <c r="NIT217" s="1071"/>
      <c r="NIU217" s="1071"/>
      <c r="NIV217" s="1071"/>
      <c r="NIW217" s="1071"/>
      <c r="NIX217" s="1071"/>
      <c r="NIY217" s="1071"/>
      <c r="NIZ217" s="1158"/>
      <c r="NJA217" s="1070"/>
      <c r="NJB217" s="1071"/>
      <c r="NJC217" s="1071"/>
      <c r="NJD217" s="1071"/>
      <c r="NJE217" s="1071"/>
      <c r="NJF217" s="1071"/>
      <c r="NJG217" s="1071"/>
      <c r="NJH217" s="1071"/>
      <c r="NJI217" s="1071"/>
      <c r="NJJ217" s="1158"/>
      <c r="NJK217" s="1070"/>
      <c r="NJL217" s="1071"/>
      <c r="NJM217" s="1071"/>
      <c r="NJN217" s="1071"/>
      <c r="NJO217" s="1071"/>
      <c r="NJP217" s="1071"/>
      <c r="NJQ217" s="1071"/>
      <c r="NJR217" s="1071"/>
      <c r="NJS217" s="1071"/>
      <c r="NJT217" s="1158"/>
      <c r="NJU217" s="1070"/>
      <c r="NJV217" s="1071"/>
      <c r="NJW217" s="1071"/>
      <c r="NJX217" s="1071"/>
      <c r="NJY217" s="1071"/>
      <c r="NJZ217" s="1071"/>
      <c r="NKA217" s="1071"/>
      <c r="NKB217" s="1071"/>
      <c r="NKC217" s="1071"/>
      <c r="NKD217" s="1158"/>
      <c r="NKE217" s="1070"/>
      <c r="NKF217" s="1071"/>
      <c r="NKG217" s="1071"/>
      <c r="NKH217" s="1071"/>
      <c r="NKI217" s="1071"/>
      <c r="NKJ217" s="1071"/>
      <c r="NKK217" s="1071"/>
      <c r="NKL217" s="1071"/>
      <c r="NKM217" s="1071"/>
      <c r="NKN217" s="1158"/>
      <c r="NKO217" s="1070"/>
      <c r="NKP217" s="1071"/>
      <c r="NKQ217" s="1071"/>
      <c r="NKR217" s="1071"/>
      <c r="NKS217" s="1071"/>
      <c r="NKT217" s="1071"/>
      <c r="NKU217" s="1071"/>
      <c r="NKV217" s="1071"/>
      <c r="NKW217" s="1071"/>
      <c r="NKX217" s="1158"/>
      <c r="NKY217" s="1070"/>
      <c r="NKZ217" s="1071"/>
      <c r="NLA217" s="1071"/>
      <c r="NLB217" s="1071"/>
      <c r="NLC217" s="1071"/>
      <c r="NLD217" s="1071"/>
      <c r="NLE217" s="1071"/>
      <c r="NLF217" s="1071"/>
      <c r="NLG217" s="1071"/>
      <c r="NLH217" s="1158"/>
      <c r="NLI217" s="1070"/>
      <c r="NLJ217" s="1071"/>
      <c r="NLK217" s="1071"/>
      <c r="NLL217" s="1071"/>
      <c r="NLM217" s="1071"/>
      <c r="NLN217" s="1071"/>
      <c r="NLO217" s="1071"/>
      <c r="NLP217" s="1071"/>
      <c r="NLQ217" s="1071"/>
      <c r="NLR217" s="1158"/>
      <c r="NLS217" s="1070"/>
      <c r="NLT217" s="1071"/>
      <c r="NLU217" s="1071"/>
      <c r="NLV217" s="1071"/>
      <c r="NLW217" s="1071"/>
      <c r="NLX217" s="1071"/>
      <c r="NLY217" s="1071"/>
      <c r="NLZ217" s="1071"/>
      <c r="NMA217" s="1071"/>
      <c r="NMB217" s="1158"/>
      <c r="NMC217" s="1070"/>
      <c r="NMD217" s="1071"/>
      <c r="NME217" s="1071"/>
      <c r="NMF217" s="1071"/>
      <c r="NMG217" s="1071"/>
      <c r="NMH217" s="1071"/>
      <c r="NMI217" s="1071"/>
      <c r="NMJ217" s="1071"/>
      <c r="NMK217" s="1071"/>
      <c r="NML217" s="1158"/>
      <c r="NMM217" s="1070"/>
      <c r="NMN217" s="1071"/>
      <c r="NMO217" s="1071"/>
      <c r="NMP217" s="1071"/>
      <c r="NMQ217" s="1071"/>
      <c r="NMR217" s="1071"/>
      <c r="NMS217" s="1071"/>
      <c r="NMT217" s="1071"/>
      <c r="NMU217" s="1071"/>
      <c r="NMV217" s="1158"/>
      <c r="NMW217" s="1070"/>
      <c r="NMX217" s="1071"/>
      <c r="NMY217" s="1071"/>
      <c r="NMZ217" s="1071"/>
      <c r="NNA217" s="1071"/>
      <c r="NNB217" s="1071"/>
      <c r="NNC217" s="1071"/>
      <c r="NND217" s="1071"/>
      <c r="NNE217" s="1071"/>
      <c r="NNF217" s="1158"/>
      <c r="NNG217" s="1070"/>
      <c r="NNH217" s="1071"/>
      <c r="NNI217" s="1071"/>
      <c r="NNJ217" s="1071"/>
      <c r="NNK217" s="1071"/>
      <c r="NNL217" s="1071"/>
      <c r="NNM217" s="1071"/>
      <c r="NNN217" s="1071"/>
      <c r="NNO217" s="1071"/>
      <c r="NNP217" s="1158"/>
      <c r="NNQ217" s="1070"/>
      <c r="NNR217" s="1071"/>
      <c r="NNS217" s="1071"/>
      <c r="NNT217" s="1071"/>
      <c r="NNU217" s="1071"/>
      <c r="NNV217" s="1071"/>
      <c r="NNW217" s="1071"/>
      <c r="NNX217" s="1071"/>
      <c r="NNY217" s="1071"/>
      <c r="NNZ217" s="1158"/>
      <c r="NOA217" s="1070"/>
      <c r="NOB217" s="1071"/>
      <c r="NOC217" s="1071"/>
      <c r="NOD217" s="1071"/>
      <c r="NOE217" s="1071"/>
      <c r="NOF217" s="1071"/>
      <c r="NOG217" s="1071"/>
      <c r="NOH217" s="1071"/>
      <c r="NOI217" s="1071"/>
      <c r="NOJ217" s="1158"/>
      <c r="NOK217" s="1070"/>
      <c r="NOL217" s="1071"/>
      <c r="NOM217" s="1071"/>
      <c r="NON217" s="1071"/>
      <c r="NOO217" s="1071"/>
      <c r="NOP217" s="1071"/>
      <c r="NOQ217" s="1071"/>
      <c r="NOR217" s="1071"/>
      <c r="NOS217" s="1071"/>
      <c r="NOT217" s="1158"/>
      <c r="NOU217" s="1070"/>
      <c r="NOV217" s="1071"/>
      <c r="NOW217" s="1071"/>
      <c r="NOX217" s="1071"/>
      <c r="NOY217" s="1071"/>
      <c r="NOZ217" s="1071"/>
      <c r="NPA217" s="1071"/>
      <c r="NPB217" s="1071"/>
      <c r="NPC217" s="1071"/>
      <c r="NPD217" s="1158"/>
      <c r="NPE217" s="1070"/>
      <c r="NPF217" s="1071"/>
      <c r="NPG217" s="1071"/>
      <c r="NPH217" s="1071"/>
      <c r="NPI217" s="1071"/>
      <c r="NPJ217" s="1071"/>
      <c r="NPK217" s="1071"/>
      <c r="NPL217" s="1071"/>
      <c r="NPM217" s="1071"/>
      <c r="NPN217" s="1158"/>
      <c r="NPO217" s="1070"/>
      <c r="NPP217" s="1071"/>
      <c r="NPQ217" s="1071"/>
      <c r="NPR217" s="1071"/>
      <c r="NPS217" s="1071"/>
      <c r="NPT217" s="1071"/>
      <c r="NPU217" s="1071"/>
      <c r="NPV217" s="1071"/>
      <c r="NPW217" s="1071"/>
      <c r="NPX217" s="1158"/>
      <c r="NPY217" s="1070"/>
      <c r="NPZ217" s="1071"/>
      <c r="NQA217" s="1071"/>
      <c r="NQB217" s="1071"/>
      <c r="NQC217" s="1071"/>
      <c r="NQD217" s="1071"/>
      <c r="NQE217" s="1071"/>
      <c r="NQF217" s="1071"/>
      <c r="NQG217" s="1071"/>
      <c r="NQH217" s="1158"/>
      <c r="NQI217" s="1070"/>
      <c r="NQJ217" s="1071"/>
      <c r="NQK217" s="1071"/>
      <c r="NQL217" s="1071"/>
      <c r="NQM217" s="1071"/>
      <c r="NQN217" s="1071"/>
      <c r="NQO217" s="1071"/>
      <c r="NQP217" s="1071"/>
      <c r="NQQ217" s="1071"/>
      <c r="NQR217" s="1158"/>
      <c r="NQS217" s="1070"/>
      <c r="NQT217" s="1071"/>
      <c r="NQU217" s="1071"/>
      <c r="NQV217" s="1071"/>
      <c r="NQW217" s="1071"/>
      <c r="NQX217" s="1071"/>
      <c r="NQY217" s="1071"/>
      <c r="NQZ217" s="1071"/>
      <c r="NRA217" s="1071"/>
      <c r="NRB217" s="1158"/>
      <c r="NRC217" s="1070"/>
      <c r="NRD217" s="1071"/>
      <c r="NRE217" s="1071"/>
      <c r="NRF217" s="1071"/>
      <c r="NRG217" s="1071"/>
      <c r="NRH217" s="1071"/>
      <c r="NRI217" s="1071"/>
      <c r="NRJ217" s="1071"/>
      <c r="NRK217" s="1071"/>
      <c r="NRL217" s="1158"/>
      <c r="NRM217" s="1070"/>
      <c r="NRN217" s="1071"/>
      <c r="NRO217" s="1071"/>
      <c r="NRP217" s="1071"/>
      <c r="NRQ217" s="1071"/>
      <c r="NRR217" s="1071"/>
      <c r="NRS217" s="1071"/>
      <c r="NRT217" s="1071"/>
      <c r="NRU217" s="1071"/>
      <c r="NRV217" s="1158"/>
      <c r="NRW217" s="1070"/>
      <c r="NRX217" s="1071"/>
      <c r="NRY217" s="1071"/>
      <c r="NRZ217" s="1071"/>
      <c r="NSA217" s="1071"/>
      <c r="NSB217" s="1071"/>
      <c r="NSC217" s="1071"/>
      <c r="NSD217" s="1071"/>
      <c r="NSE217" s="1071"/>
      <c r="NSF217" s="1158"/>
      <c r="NSG217" s="1070"/>
      <c r="NSH217" s="1071"/>
      <c r="NSI217" s="1071"/>
      <c r="NSJ217" s="1071"/>
      <c r="NSK217" s="1071"/>
      <c r="NSL217" s="1071"/>
      <c r="NSM217" s="1071"/>
      <c r="NSN217" s="1071"/>
      <c r="NSO217" s="1071"/>
      <c r="NSP217" s="1158"/>
      <c r="NSQ217" s="1070"/>
      <c r="NSR217" s="1071"/>
      <c r="NSS217" s="1071"/>
      <c r="NST217" s="1071"/>
      <c r="NSU217" s="1071"/>
      <c r="NSV217" s="1071"/>
      <c r="NSW217" s="1071"/>
      <c r="NSX217" s="1071"/>
      <c r="NSY217" s="1071"/>
      <c r="NSZ217" s="1158"/>
      <c r="NTA217" s="1070"/>
      <c r="NTB217" s="1071"/>
      <c r="NTC217" s="1071"/>
      <c r="NTD217" s="1071"/>
      <c r="NTE217" s="1071"/>
      <c r="NTF217" s="1071"/>
      <c r="NTG217" s="1071"/>
      <c r="NTH217" s="1071"/>
      <c r="NTI217" s="1071"/>
      <c r="NTJ217" s="1158"/>
      <c r="NTK217" s="1070"/>
      <c r="NTL217" s="1071"/>
      <c r="NTM217" s="1071"/>
      <c r="NTN217" s="1071"/>
      <c r="NTO217" s="1071"/>
      <c r="NTP217" s="1071"/>
      <c r="NTQ217" s="1071"/>
      <c r="NTR217" s="1071"/>
      <c r="NTS217" s="1071"/>
      <c r="NTT217" s="1158"/>
      <c r="NTU217" s="1070"/>
      <c r="NTV217" s="1071"/>
      <c r="NTW217" s="1071"/>
      <c r="NTX217" s="1071"/>
      <c r="NTY217" s="1071"/>
      <c r="NTZ217" s="1071"/>
      <c r="NUA217" s="1071"/>
      <c r="NUB217" s="1071"/>
      <c r="NUC217" s="1071"/>
      <c r="NUD217" s="1158"/>
      <c r="NUE217" s="1070"/>
      <c r="NUF217" s="1071"/>
      <c r="NUG217" s="1071"/>
      <c r="NUH217" s="1071"/>
      <c r="NUI217" s="1071"/>
      <c r="NUJ217" s="1071"/>
      <c r="NUK217" s="1071"/>
      <c r="NUL217" s="1071"/>
      <c r="NUM217" s="1071"/>
      <c r="NUN217" s="1158"/>
      <c r="NUO217" s="1070"/>
      <c r="NUP217" s="1071"/>
      <c r="NUQ217" s="1071"/>
      <c r="NUR217" s="1071"/>
      <c r="NUS217" s="1071"/>
      <c r="NUT217" s="1071"/>
      <c r="NUU217" s="1071"/>
      <c r="NUV217" s="1071"/>
      <c r="NUW217" s="1071"/>
      <c r="NUX217" s="1158"/>
      <c r="NUY217" s="1070"/>
      <c r="NUZ217" s="1071"/>
      <c r="NVA217" s="1071"/>
      <c r="NVB217" s="1071"/>
      <c r="NVC217" s="1071"/>
      <c r="NVD217" s="1071"/>
      <c r="NVE217" s="1071"/>
      <c r="NVF217" s="1071"/>
      <c r="NVG217" s="1071"/>
      <c r="NVH217" s="1158"/>
      <c r="NVI217" s="1070"/>
      <c r="NVJ217" s="1071"/>
      <c r="NVK217" s="1071"/>
      <c r="NVL217" s="1071"/>
      <c r="NVM217" s="1071"/>
      <c r="NVN217" s="1071"/>
      <c r="NVO217" s="1071"/>
      <c r="NVP217" s="1071"/>
      <c r="NVQ217" s="1071"/>
      <c r="NVR217" s="1158"/>
      <c r="NVS217" s="1070"/>
      <c r="NVT217" s="1071"/>
      <c r="NVU217" s="1071"/>
      <c r="NVV217" s="1071"/>
      <c r="NVW217" s="1071"/>
      <c r="NVX217" s="1071"/>
      <c r="NVY217" s="1071"/>
      <c r="NVZ217" s="1071"/>
      <c r="NWA217" s="1071"/>
      <c r="NWB217" s="1158"/>
      <c r="NWC217" s="1070"/>
      <c r="NWD217" s="1071"/>
      <c r="NWE217" s="1071"/>
      <c r="NWF217" s="1071"/>
      <c r="NWG217" s="1071"/>
      <c r="NWH217" s="1071"/>
      <c r="NWI217" s="1071"/>
      <c r="NWJ217" s="1071"/>
      <c r="NWK217" s="1071"/>
      <c r="NWL217" s="1158"/>
      <c r="NWM217" s="1070"/>
      <c r="NWN217" s="1071"/>
      <c r="NWO217" s="1071"/>
      <c r="NWP217" s="1071"/>
      <c r="NWQ217" s="1071"/>
      <c r="NWR217" s="1071"/>
      <c r="NWS217" s="1071"/>
      <c r="NWT217" s="1071"/>
      <c r="NWU217" s="1071"/>
      <c r="NWV217" s="1158"/>
      <c r="NWW217" s="1070"/>
      <c r="NWX217" s="1071"/>
      <c r="NWY217" s="1071"/>
      <c r="NWZ217" s="1071"/>
      <c r="NXA217" s="1071"/>
      <c r="NXB217" s="1071"/>
      <c r="NXC217" s="1071"/>
      <c r="NXD217" s="1071"/>
      <c r="NXE217" s="1071"/>
      <c r="NXF217" s="1158"/>
      <c r="NXG217" s="1070"/>
      <c r="NXH217" s="1071"/>
      <c r="NXI217" s="1071"/>
      <c r="NXJ217" s="1071"/>
      <c r="NXK217" s="1071"/>
      <c r="NXL217" s="1071"/>
      <c r="NXM217" s="1071"/>
      <c r="NXN217" s="1071"/>
      <c r="NXO217" s="1071"/>
      <c r="NXP217" s="1158"/>
      <c r="NXQ217" s="1070"/>
      <c r="NXR217" s="1071"/>
      <c r="NXS217" s="1071"/>
      <c r="NXT217" s="1071"/>
      <c r="NXU217" s="1071"/>
      <c r="NXV217" s="1071"/>
      <c r="NXW217" s="1071"/>
      <c r="NXX217" s="1071"/>
      <c r="NXY217" s="1071"/>
      <c r="NXZ217" s="1158"/>
      <c r="NYA217" s="1070"/>
      <c r="NYB217" s="1071"/>
      <c r="NYC217" s="1071"/>
      <c r="NYD217" s="1071"/>
      <c r="NYE217" s="1071"/>
      <c r="NYF217" s="1071"/>
      <c r="NYG217" s="1071"/>
      <c r="NYH217" s="1071"/>
      <c r="NYI217" s="1071"/>
      <c r="NYJ217" s="1158"/>
      <c r="NYK217" s="1070"/>
      <c r="NYL217" s="1071"/>
      <c r="NYM217" s="1071"/>
      <c r="NYN217" s="1071"/>
      <c r="NYO217" s="1071"/>
      <c r="NYP217" s="1071"/>
      <c r="NYQ217" s="1071"/>
      <c r="NYR217" s="1071"/>
      <c r="NYS217" s="1071"/>
      <c r="NYT217" s="1158"/>
      <c r="NYU217" s="1070"/>
      <c r="NYV217" s="1071"/>
      <c r="NYW217" s="1071"/>
      <c r="NYX217" s="1071"/>
      <c r="NYY217" s="1071"/>
      <c r="NYZ217" s="1071"/>
      <c r="NZA217" s="1071"/>
      <c r="NZB217" s="1071"/>
      <c r="NZC217" s="1071"/>
      <c r="NZD217" s="1158"/>
      <c r="NZE217" s="1070"/>
      <c r="NZF217" s="1071"/>
      <c r="NZG217" s="1071"/>
      <c r="NZH217" s="1071"/>
      <c r="NZI217" s="1071"/>
      <c r="NZJ217" s="1071"/>
      <c r="NZK217" s="1071"/>
      <c r="NZL217" s="1071"/>
      <c r="NZM217" s="1071"/>
      <c r="NZN217" s="1158"/>
      <c r="NZO217" s="1070"/>
      <c r="NZP217" s="1071"/>
      <c r="NZQ217" s="1071"/>
      <c r="NZR217" s="1071"/>
      <c r="NZS217" s="1071"/>
      <c r="NZT217" s="1071"/>
      <c r="NZU217" s="1071"/>
      <c r="NZV217" s="1071"/>
      <c r="NZW217" s="1071"/>
      <c r="NZX217" s="1158"/>
      <c r="NZY217" s="1070"/>
      <c r="NZZ217" s="1071"/>
      <c r="OAA217" s="1071"/>
      <c r="OAB217" s="1071"/>
      <c r="OAC217" s="1071"/>
      <c r="OAD217" s="1071"/>
      <c r="OAE217" s="1071"/>
      <c r="OAF217" s="1071"/>
      <c r="OAG217" s="1071"/>
      <c r="OAH217" s="1158"/>
      <c r="OAI217" s="1070"/>
      <c r="OAJ217" s="1071"/>
      <c r="OAK217" s="1071"/>
      <c r="OAL217" s="1071"/>
      <c r="OAM217" s="1071"/>
      <c r="OAN217" s="1071"/>
      <c r="OAO217" s="1071"/>
      <c r="OAP217" s="1071"/>
      <c r="OAQ217" s="1071"/>
      <c r="OAR217" s="1158"/>
      <c r="OAS217" s="1070"/>
      <c r="OAT217" s="1071"/>
      <c r="OAU217" s="1071"/>
      <c r="OAV217" s="1071"/>
      <c r="OAW217" s="1071"/>
      <c r="OAX217" s="1071"/>
      <c r="OAY217" s="1071"/>
      <c r="OAZ217" s="1071"/>
      <c r="OBA217" s="1071"/>
      <c r="OBB217" s="1158"/>
      <c r="OBC217" s="1070"/>
      <c r="OBD217" s="1071"/>
      <c r="OBE217" s="1071"/>
      <c r="OBF217" s="1071"/>
      <c r="OBG217" s="1071"/>
      <c r="OBH217" s="1071"/>
      <c r="OBI217" s="1071"/>
      <c r="OBJ217" s="1071"/>
      <c r="OBK217" s="1071"/>
      <c r="OBL217" s="1158"/>
      <c r="OBM217" s="1070"/>
      <c r="OBN217" s="1071"/>
      <c r="OBO217" s="1071"/>
      <c r="OBP217" s="1071"/>
      <c r="OBQ217" s="1071"/>
      <c r="OBR217" s="1071"/>
      <c r="OBS217" s="1071"/>
      <c r="OBT217" s="1071"/>
      <c r="OBU217" s="1071"/>
      <c r="OBV217" s="1158"/>
      <c r="OBW217" s="1070"/>
      <c r="OBX217" s="1071"/>
      <c r="OBY217" s="1071"/>
      <c r="OBZ217" s="1071"/>
      <c r="OCA217" s="1071"/>
      <c r="OCB217" s="1071"/>
      <c r="OCC217" s="1071"/>
      <c r="OCD217" s="1071"/>
      <c r="OCE217" s="1071"/>
      <c r="OCF217" s="1158"/>
      <c r="OCG217" s="1070"/>
      <c r="OCH217" s="1071"/>
      <c r="OCI217" s="1071"/>
      <c r="OCJ217" s="1071"/>
      <c r="OCK217" s="1071"/>
      <c r="OCL217" s="1071"/>
      <c r="OCM217" s="1071"/>
      <c r="OCN217" s="1071"/>
      <c r="OCO217" s="1071"/>
      <c r="OCP217" s="1158"/>
      <c r="OCQ217" s="1070"/>
      <c r="OCR217" s="1071"/>
      <c r="OCS217" s="1071"/>
      <c r="OCT217" s="1071"/>
      <c r="OCU217" s="1071"/>
      <c r="OCV217" s="1071"/>
      <c r="OCW217" s="1071"/>
      <c r="OCX217" s="1071"/>
      <c r="OCY217" s="1071"/>
      <c r="OCZ217" s="1158"/>
      <c r="ODA217" s="1070"/>
      <c r="ODB217" s="1071"/>
      <c r="ODC217" s="1071"/>
      <c r="ODD217" s="1071"/>
      <c r="ODE217" s="1071"/>
      <c r="ODF217" s="1071"/>
      <c r="ODG217" s="1071"/>
      <c r="ODH217" s="1071"/>
      <c r="ODI217" s="1071"/>
      <c r="ODJ217" s="1158"/>
      <c r="ODK217" s="1070"/>
      <c r="ODL217" s="1071"/>
      <c r="ODM217" s="1071"/>
      <c r="ODN217" s="1071"/>
      <c r="ODO217" s="1071"/>
      <c r="ODP217" s="1071"/>
      <c r="ODQ217" s="1071"/>
      <c r="ODR217" s="1071"/>
      <c r="ODS217" s="1071"/>
      <c r="ODT217" s="1158"/>
      <c r="ODU217" s="1070"/>
      <c r="ODV217" s="1071"/>
      <c r="ODW217" s="1071"/>
      <c r="ODX217" s="1071"/>
      <c r="ODY217" s="1071"/>
      <c r="ODZ217" s="1071"/>
      <c r="OEA217" s="1071"/>
      <c r="OEB217" s="1071"/>
      <c r="OEC217" s="1071"/>
      <c r="OED217" s="1158"/>
      <c r="OEE217" s="1070"/>
      <c r="OEF217" s="1071"/>
      <c r="OEG217" s="1071"/>
      <c r="OEH217" s="1071"/>
      <c r="OEI217" s="1071"/>
      <c r="OEJ217" s="1071"/>
      <c r="OEK217" s="1071"/>
      <c r="OEL217" s="1071"/>
      <c r="OEM217" s="1071"/>
      <c r="OEN217" s="1158"/>
      <c r="OEO217" s="1070"/>
      <c r="OEP217" s="1071"/>
      <c r="OEQ217" s="1071"/>
      <c r="OER217" s="1071"/>
      <c r="OES217" s="1071"/>
      <c r="OET217" s="1071"/>
      <c r="OEU217" s="1071"/>
      <c r="OEV217" s="1071"/>
      <c r="OEW217" s="1071"/>
      <c r="OEX217" s="1158"/>
      <c r="OEY217" s="1070"/>
      <c r="OEZ217" s="1071"/>
      <c r="OFA217" s="1071"/>
      <c r="OFB217" s="1071"/>
      <c r="OFC217" s="1071"/>
      <c r="OFD217" s="1071"/>
      <c r="OFE217" s="1071"/>
      <c r="OFF217" s="1071"/>
      <c r="OFG217" s="1071"/>
      <c r="OFH217" s="1158"/>
      <c r="OFI217" s="1070"/>
      <c r="OFJ217" s="1071"/>
      <c r="OFK217" s="1071"/>
      <c r="OFL217" s="1071"/>
      <c r="OFM217" s="1071"/>
      <c r="OFN217" s="1071"/>
      <c r="OFO217" s="1071"/>
      <c r="OFP217" s="1071"/>
      <c r="OFQ217" s="1071"/>
      <c r="OFR217" s="1158"/>
      <c r="OFS217" s="1070"/>
      <c r="OFT217" s="1071"/>
      <c r="OFU217" s="1071"/>
      <c r="OFV217" s="1071"/>
      <c r="OFW217" s="1071"/>
      <c r="OFX217" s="1071"/>
      <c r="OFY217" s="1071"/>
      <c r="OFZ217" s="1071"/>
      <c r="OGA217" s="1071"/>
      <c r="OGB217" s="1158"/>
      <c r="OGC217" s="1070"/>
      <c r="OGD217" s="1071"/>
      <c r="OGE217" s="1071"/>
      <c r="OGF217" s="1071"/>
      <c r="OGG217" s="1071"/>
      <c r="OGH217" s="1071"/>
      <c r="OGI217" s="1071"/>
      <c r="OGJ217" s="1071"/>
      <c r="OGK217" s="1071"/>
      <c r="OGL217" s="1158"/>
      <c r="OGM217" s="1070"/>
      <c r="OGN217" s="1071"/>
      <c r="OGO217" s="1071"/>
      <c r="OGP217" s="1071"/>
      <c r="OGQ217" s="1071"/>
      <c r="OGR217" s="1071"/>
      <c r="OGS217" s="1071"/>
      <c r="OGT217" s="1071"/>
      <c r="OGU217" s="1071"/>
      <c r="OGV217" s="1158"/>
      <c r="OGW217" s="1070"/>
      <c r="OGX217" s="1071"/>
      <c r="OGY217" s="1071"/>
      <c r="OGZ217" s="1071"/>
      <c r="OHA217" s="1071"/>
      <c r="OHB217" s="1071"/>
      <c r="OHC217" s="1071"/>
      <c r="OHD217" s="1071"/>
      <c r="OHE217" s="1071"/>
      <c r="OHF217" s="1158"/>
      <c r="OHG217" s="1070"/>
      <c r="OHH217" s="1071"/>
      <c r="OHI217" s="1071"/>
      <c r="OHJ217" s="1071"/>
      <c r="OHK217" s="1071"/>
      <c r="OHL217" s="1071"/>
      <c r="OHM217" s="1071"/>
      <c r="OHN217" s="1071"/>
      <c r="OHO217" s="1071"/>
      <c r="OHP217" s="1158"/>
      <c r="OHQ217" s="1070"/>
      <c r="OHR217" s="1071"/>
      <c r="OHS217" s="1071"/>
      <c r="OHT217" s="1071"/>
      <c r="OHU217" s="1071"/>
      <c r="OHV217" s="1071"/>
      <c r="OHW217" s="1071"/>
      <c r="OHX217" s="1071"/>
      <c r="OHY217" s="1071"/>
      <c r="OHZ217" s="1158"/>
      <c r="OIA217" s="1070"/>
      <c r="OIB217" s="1071"/>
      <c r="OIC217" s="1071"/>
      <c r="OID217" s="1071"/>
      <c r="OIE217" s="1071"/>
      <c r="OIF217" s="1071"/>
      <c r="OIG217" s="1071"/>
      <c r="OIH217" s="1071"/>
      <c r="OII217" s="1071"/>
      <c r="OIJ217" s="1158"/>
      <c r="OIK217" s="1070"/>
      <c r="OIL217" s="1071"/>
      <c r="OIM217" s="1071"/>
      <c r="OIN217" s="1071"/>
      <c r="OIO217" s="1071"/>
      <c r="OIP217" s="1071"/>
      <c r="OIQ217" s="1071"/>
      <c r="OIR217" s="1071"/>
      <c r="OIS217" s="1071"/>
      <c r="OIT217" s="1158"/>
      <c r="OIU217" s="1070"/>
      <c r="OIV217" s="1071"/>
      <c r="OIW217" s="1071"/>
      <c r="OIX217" s="1071"/>
      <c r="OIY217" s="1071"/>
      <c r="OIZ217" s="1071"/>
      <c r="OJA217" s="1071"/>
      <c r="OJB217" s="1071"/>
      <c r="OJC217" s="1071"/>
      <c r="OJD217" s="1158"/>
      <c r="OJE217" s="1070"/>
      <c r="OJF217" s="1071"/>
      <c r="OJG217" s="1071"/>
      <c r="OJH217" s="1071"/>
      <c r="OJI217" s="1071"/>
      <c r="OJJ217" s="1071"/>
      <c r="OJK217" s="1071"/>
      <c r="OJL217" s="1071"/>
      <c r="OJM217" s="1071"/>
      <c r="OJN217" s="1158"/>
      <c r="OJO217" s="1070"/>
      <c r="OJP217" s="1071"/>
      <c r="OJQ217" s="1071"/>
      <c r="OJR217" s="1071"/>
      <c r="OJS217" s="1071"/>
      <c r="OJT217" s="1071"/>
      <c r="OJU217" s="1071"/>
      <c r="OJV217" s="1071"/>
      <c r="OJW217" s="1071"/>
      <c r="OJX217" s="1158"/>
      <c r="OJY217" s="1070"/>
      <c r="OJZ217" s="1071"/>
      <c r="OKA217" s="1071"/>
      <c r="OKB217" s="1071"/>
      <c r="OKC217" s="1071"/>
      <c r="OKD217" s="1071"/>
      <c r="OKE217" s="1071"/>
      <c r="OKF217" s="1071"/>
      <c r="OKG217" s="1071"/>
      <c r="OKH217" s="1158"/>
      <c r="OKI217" s="1070"/>
      <c r="OKJ217" s="1071"/>
      <c r="OKK217" s="1071"/>
      <c r="OKL217" s="1071"/>
      <c r="OKM217" s="1071"/>
      <c r="OKN217" s="1071"/>
      <c r="OKO217" s="1071"/>
      <c r="OKP217" s="1071"/>
      <c r="OKQ217" s="1071"/>
      <c r="OKR217" s="1158"/>
      <c r="OKS217" s="1070"/>
      <c r="OKT217" s="1071"/>
      <c r="OKU217" s="1071"/>
      <c r="OKV217" s="1071"/>
      <c r="OKW217" s="1071"/>
      <c r="OKX217" s="1071"/>
      <c r="OKY217" s="1071"/>
      <c r="OKZ217" s="1071"/>
      <c r="OLA217" s="1071"/>
      <c r="OLB217" s="1158"/>
      <c r="OLC217" s="1070"/>
      <c r="OLD217" s="1071"/>
      <c r="OLE217" s="1071"/>
      <c r="OLF217" s="1071"/>
      <c r="OLG217" s="1071"/>
      <c r="OLH217" s="1071"/>
      <c r="OLI217" s="1071"/>
      <c r="OLJ217" s="1071"/>
      <c r="OLK217" s="1071"/>
      <c r="OLL217" s="1158"/>
      <c r="OLM217" s="1070"/>
      <c r="OLN217" s="1071"/>
      <c r="OLO217" s="1071"/>
      <c r="OLP217" s="1071"/>
      <c r="OLQ217" s="1071"/>
      <c r="OLR217" s="1071"/>
      <c r="OLS217" s="1071"/>
      <c r="OLT217" s="1071"/>
      <c r="OLU217" s="1071"/>
      <c r="OLV217" s="1158"/>
      <c r="OLW217" s="1070"/>
      <c r="OLX217" s="1071"/>
      <c r="OLY217" s="1071"/>
      <c r="OLZ217" s="1071"/>
      <c r="OMA217" s="1071"/>
      <c r="OMB217" s="1071"/>
      <c r="OMC217" s="1071"/>
      <c r="OMD217" s="1071"/>
      <c r="OME217" s="1071"/>
      <c r="OMF217" s="1158"/>
      <c r="OMG217" s="1070"/>
      <c r="OMH217" s="1071"/>
      <c r="OMI217" s="1071"/>
      <c r="OMJ217" s="1071"/>
      <c r="OMK217" s="1071"/>
      <c r="OML217" s="1071"/>
      <c r="OMM217" s="1071"/>
      <c r="OMN217" s="1071"/>
      <c r="OMO217" s="1071"/>
      <c r="OMP217" s="1158"/>
      <c r="OMQ217" s="1070"/>
      <c r="OMR217" s="1071"/>
      <c r="OMS217" s="1071"/>
      <c r="OMT217" s="1071"/>
      <c r="OMU217" s="1071"/>
      <c r="OMV217" s="1071"/>
      <c r="OMW217" s="1071"/>
      <c r="OMX217" s="1071"/>
      <c r="OMY217" s="1071"/>
      <c r="OMZ217" s="1158"/>
      <c r="ONA217" s="1070"/>
      <c r="ONB217" s="1071"/>
      <c r="ONC217" s="1071"/>
      <c r="OND217" s="1071"/>
      <c r="ONE217" s="1071"/>
      <c r="ONF217" s="1071"/>
      <c r="ONG217" s="1071"/>
      <c r="ONH217" s="1071"/>
      <c r="ONI217" s="1071"/>
      <c r="ONJ217" s="1158"/>
      <c r="ONK217" s="1070"/>
      <c r="ONL217" s="1071"/>
      <c r="ONM217" s="1071"/>
      <c r="ONN217" s="1071"/>
      <c r="ONO217" s="1071"/>
      <c r="ONP217" s="1071"/>
      <c r="ONQ217" s="1071"/>
      <c r="ONR217" s="1071"/>
      <c r="ONS217" s="1071"/>
      <c r="ONT217" s="1158"/>
      <c r="ONU217" s="1070"/>
      <c r="ONV217" s="1071"/>
      <c r="ONW217" s="1071"/>
      <c r="ONX217" s="1071"/>
      <c r="ONY217" s="1071"/>
      <c r="ONZ217" s="1071"/>
      <c r="OOA217" s="1071"/>
      <c r="OOB217" s="1071"/>
      <c r="OOC217" s="1071"/>
      <c r="OOD217" s="1158"/>
      <c r="OOE217" s="1070"/>
      <c r="OOF217" s="1071"/>
      <c r="OOG217" s="1071"/>
      <c r="OOH217" s="1071"/>
      <c r="OOI217" s="1071"/>
      <c r="OOJ217" s="1071"/>
      <c r="OOK217" s="1071"/>
      <c r="OOL217" s="1071"/>
      <c r="OOM217" s="1071"/>
      <c r="OON217" s="1158"/>
      <c r="OOO217" s="1070"/>
      <c r="OOP217" s="1071"/>
      <c r="OOQ217" s="1071"/>
      <c r="OOR217" s="1071"/>
      <c r="OOS217" s="1071"/>
      <c r="OOT217" s="1071"/>
      <c r="OOU217" s="1071"/>
      <c r="OOV217" s="1071"/>
      <c r="OOW217" s="1071"/>
      <c r="OOX217" s="1158"/>
      <c r="OOY217" s="1070"/>
      <c r="OOZ217" s="1071"/>
      <c r="OPA217" s="1071"/>
      <c r="OPB217" s="1071"/>
      <c r="OPC217" s="1071"/>
      <c r="OPD217" s="1071"/>
      <c r="OPE217" s="1071"/>
      <c r="OPF217" s="1071"/>
      <c r="OPG217" s="1071"/>
      <c r="OPH217" s="1158"/>
      <c r="OPI217" s="1070"/>
      <c r="OPJ217" s="1071"/>
      <c r="OPK217" s="1071"/>
      <c r="OPL217" s="1071"/>
      <c r="OPM217" s="1071"/>
      <c r="OPN217" s="1071"/>
      <c r="OPO217" s="1071"/>
      <c r="OPP217" s="1071"/>
      <c r="OPQ217" s="1071"/>
      <c r="OPR217" s="1158"/>
      <c r="OPS217" s="1070"/>
      <c r="OPT217" s="1071"/>
      <c r="OPU217" s="1071"/>
      <c r="OPV217" s="1071"/>
      <c r="OPW217" s="1071"/>
      <c r="OPX217" s="1071"/>
      <c r="OPY217" s="1071"/>
      <c r="OPZ217" s="1071"/>
      <c r="OQA217" s="1071"/>
      <c r="OQB217" s="1158"/>
      <c r="OQC217" s="1070"/>
      <c r="OQD217" s="1071"/>
      <c r="OQE217" s="1071"/>
      <c r="OQF217" s="1071"/>
      <c r="OQG217" s="1071"/>
      <c r="OQH217" s="1071"/>
      <c r="OQI217" s="1071"/>
      <c r="OQJ217" s="1071"/>
      <c r="OQK217" s="1071"/>
      <c r="OQL217" s="1158"/>
      <c r="OQM217" s="1070"/>
      <c r="OQN217" s="1071"/>
      <c r="OQO217" s="1071"/>
      <c r="OQP217" s="1071"/>
      <c r="OQQ217" s="1071"/>
      <c r="OQR217" s="1071"/>
      <c r="OQS217" s="1071"/>
      <c r="OQT217" s="1071"/>
      <c r="OQU217" s="1071"/>
      <c r="OQV217" s="1158"/>
      <c r="OQW217" s="1070"/>
      <c r="OQX217" s="1071"/>
      <c r="OQY217" s="1071"/>
      <c r="OQZ217" s="1071"/>
      <c r="ORA217" s="1071"/>
      <c r="ORB217" s="1071"/>
      <c r="ORC217" s="1071"/>
      <c r="ORD217" s="1071"/>
      <c r="ORE217" s="1071"/>
      <c r="ORF217" s="1158"/>
      <c r="ORG217" s="1070"/>
      <c r="ORH217" s="1071"/>
      <c r="ORI217" s="1071"/>
      <c r="ORJ217" s="1071"/>
      <c r="ORK217" s="1071"/>
      <c r="ORL217" s="1071"/>
      <c r="ORM217" s="1071"/>
      <c r="ORN217" s="1071"/>
      <c r="ORO217" s="1071"/>
      <c r="ORP217" s="1158"/>
      <c r="ORQ217" s="1070"/>
      <c r="ORR217" s="1071"/>
      <c r="ORS217" s="1071"/>
      <c r="ORT217" s="1071"/>
      <c r="ORU217" s="1071"/>
      <c r="ORV217" s="1071"/>
      <c r="ORW217" s="1071"/>
      <c r="ORX217" s="1071"/>
      <c r="ORY217" s="1071"/>
      <c r="ORZ217" s="1158"/>
      <c r="OSA217" s="1070"/>
      <c r="OSB217" s="1071"/>
      <c r="OSC217" s="1071"/>
      <c r="OSD217" s="1071"/>
      <c r="OSE217" s="1071"/>
      <c r="OSF217" s="1071"/>
      <c r="OSG217" s="1071"/>
      <c r="OSH217" s="1071"/>
      <c r="OSI217" s="1071"/>
      <c r="OSJ217" s="1158"/>
      <c r="OSK217" s="1070"/>
      <c r="OSL217" s="1071"/>
      <c r="OSM217" s="1071"/>
      <c r="OSN217" s="1071"/>
      <c r="OSO217" s="1071"/>
      <c r="OSP217" s="1071"/>
      <c r="OSQ217" s="1071"/>
      <c r="OSR217" s="1071"/>
      <c r="OSS217" s="1071"/>
      <c r="OST217" s="1158"/>
      <c r="OSU217" s="1070"/>
      <c r="OSV217" s="1071"/>
      <c r="OSW217" s="1071"/>
      <c r="OSX217" s="1071"/>
      <c r="OSY217" s="1071"/>
      <c r="OSZ217" s="1071"/>
      <c r="OTA217" s="1071"/>
      <c r="OTB217" s="1071"/>
      <c r="OTC217" s="1071"/>
      <c r="OTD217" s="1158"/>
      <c r="OTE217" s="1070"/>
      <c r="OTF217" s="1071"/>
      <c r="OTG217" s="1071"/>
      <c r="OTH217" s="1071"/>
      <c r="OTI217" s="1071"/>
      <c r="OTJ217" s="1071"/>
      <c r="OTK217" s="1071"/>
      <c r="OTL217" s="1071"/>
      <c r="OTM217" s="1071"/>
      <c r="OTN217" s="1158"/>
      <c r="OTO217" s="1070"/>
      <c r="OTP217" s="1071"/>
      <c r="OTQ217" s="1071"/>
      <c r="OTR217" s="1071"/>
      <c r="OTS217" s="1071"/>
      <c r="OTT217" s="1071"/>
      <c r="OTU217" s="1071"/>
      <c r="OTV217" s="1071"/>
      <c r="OTW217" s="1071"/>
      <c r="OTX217" s="1158"/>
      <c r="OTY217" s="1070"/>
      <c r="OTZ217" s="1071"/>
      <c r="OUA217" s="1071"/>
      <c r="OUB217" s="1071"/>
      <c r="OUC217" s="1071"/>
      <c r="OUD217" s="1071"/>
      <c r="OUE217" s="1071"/>
      <c r="OUF217" s="1071"/>
      <c r="OUG217" s="1071"/>
      <c r="OUH217" s="1158"/>
      <c r="OUI217" s="1070"/>
      <c r="OUJ217" s="1071"/>
      <c r="OUK217" s="1071"/>
      <c r="OUL217" s="1071"/>
      <c r="OUM217" s="1071"/>
      <c r="OUN217" s="1071"/>
      <c r="OUO217" s="1071"/>
      <c r="OUP217" s="1071"/>
      <c r="OUQ217" s="1071"/>
      <c r="OUR217" s="1158"/>
      <c r="OUS217" s="1070"/>
      <c r="OUT217" s="1071"/>
      <c r="OUU217" s="1071"/>
      <c r="OUV217" s="1071"/>
      <c r="OUW217" s="1071"/>
      <c r="OUX217" s="1071"/>
      <c r="OUY217" s="1071"/>
      <c r="OUZ217" s="1071"/>
      <c r="OVA217" s="1071"/>
      <c r="OVB217" s="1158"/>
      <c r="OVC217" s="1070"/>
      <c r="OVD217" s="1071"/>
      <c r="OVE217" s="1071"/>
      <c r="OVF217" s="1071"/>
      <c r="OVG217" s="1071"/>
      <c r="OVH217" s="1071"/>
      <c r="OVI217" s="1071"/>
      <c r="OVJ217" s="1071"/>
      <c r="OVK217" s="1071"/>
      <c r="OVL217" s="1158"/>
      <c r="OVM217" s="1070"/>
      <c r="OVN217" s="1071"/>
      <c r="OVO217" s="1071"/>
      <c r="OVP217" s="1071"/>
      <c r="OVQ217" s="1071"/>
      <c r="OVR217" s="1071"/>
      <c r="OVS217" s="1071"/>
      <c r="OVT217" s="1071"/>
      <c r="OVU217" s="1071"/>
      <c r="OVV217" s="1158"/>
      <c r="OVW217" s="1070"/>
      <c r="OVX217" s="1071"/>
      <c r="OVY217" s="1071"/>
      <c r="OVZ217" s="1071"/>
      <c r="OWA217" s="1071"/>
      <c r="OWB217" s="1071"/>
      <c r="OWC217" s="1071"/>
      <c r="OWD217" s="1071"/>
      <c r="OWE217" s="1071"/>
      <c r="OWF217" s="1158"/>
      <c r="OWG217" s="1070"/>
      <c r="OWH217" s="1071"/>
      <c r="OWI217" s="1071"/>
      <c r="OWJ217" s="1071"/>
      <c r="OWK217" s="1071"/>
      <c r="OWL217" s="1071"/>
      <c r="OWM217" s="1071"/>
      <c r="OWN217" s="1071"/>
      <c r="OWO217" s="1071"/>
      <c r="OWP217" s="1158"/>
      <c r="OWQ217" s="1070"/>
      <c r="OWR217" s="1071"/>
      <c r="OWS217" s="1071"/>
      <c r="OWT217" s="1071"/>
      <c r="OWU217" s="1071"/>
      <c r="OWV217" s="1071"/>
      <c r="OWW217" s="1071"/>
      <c r="OWX217" s="1071"/>
      <c r="OWY217" s="1071"/>
      <c r="OWZ217" s="1158"/>
      <c r="OXA217" s="1070"/>
      <c r="OXB217" s="1071"/>
      <c r="OXC217" s="1071"/>
      <c r="OXD217" s="1071"/>
      <c r="OXE217" s="1071"/>
      <c r="OXF217" s="1071"/>
      <c r="OXG217" s="1071"/>
      <c r="OXH217" s="1071"/>
      <c r="OXI217" s="1071"/>
      <c r="OXJ217" s="1158"/>
      <c r="OXK217" s="1070"/>
      <c r="OXL217" s="1071"/>
      <c r="OXM217" s="1071"/>
      <c r="OXN217" s="1071"/>
      <c r="OXO217" s="1071"/>
      <c r="OXP217" s="1071"/>
      <c r="OXQ217" s="1071"/>
      <c r="OXR217" s="1071"/>
      <c r="OXS217" s="1071"/>
      <c r="OXT217" s="1158"/>
      <c r="OXU217" s="1070"/>
      <c r="OXV217" s="1071"/>
      <c r="OXW217" s="1071"/>
      <c r="OXX217" s="1071"/>
      <c r="OXY217" s="1071"/>
      <c r="OXZ217" s="1071"/>
      <c r="OYA217" s="1071"/>
      <c r="OYB217" s="1071"/>
      <c r="OYC217" s="1071"/>
      <c r="OYD217" s="1158"/>
      <c r="OYE217" s="1070"/>
      <c r="OYF217" s="1071"/>
      <c r="OYG217" s="1071"/>
      <c r="OYH217" s="1071"/>
      <c r="OYI217" s="1071"/>
      <c r="OYJ217" s="1071"/>
      <c r="OYK217" s="1071"/>
      <c r="OYL217" s="1071"/>
      <c r="OYM217" s="1071"/>
      <c r="OYN217" s="1158"/>
      <c r="OYO217" s="1070"/>
      <c r="OYP217" s="1071"/>
      <c r="OYQ217" s="1071"/>
      <c r="OYR217" s="1071"/>
      <c r="OYS217" s="1071"/>
      <c r="OYT217" s="1071"/>
      <c r="OYU217" s="1071"/>
      <c r="OYV217" s="1071"/>
      <c r="OYW217" s="1071"/>
      <c r="OYX217" s="1158"/>
      <c r="OYY217" s="1070"/>
      <c r="OYZ217" s="1071"/>
      <c r="OZA217" s="1071"/>
      <c r="OZB217" s="1071"/>
      <c r="OZC217" s="1071"/>
      <c r="OZD217" s="1071"/>
      <c r="OZE217" s="1071"/>
      <c r="OZF217" s="1071"/>
      <c r="OZG217" s="1071"/>
      <c r="OZH217" s="1158"/>
      <c r="OZI217" s="1070"/>
      <c r="OZJ217" s="1071"/>
      <c r="OZK217" s="1071"/>
      <c r="OZL217" s="1071"/>
      <c r="OZM217" s="1071"/>
      <c r="OZN217" s="1071"/>
      <c r="OZO217" s="1071"/>
      <c r="OZP217" s="1071"/>
      <c r="OZQ217" s="1071"/>
      <c r="OZR217" s="1158"/>
      <c r="OZS217" s="1070"/>
      <c r="OZT217" s="1071"/>
      <c r="OZU217" s="1071"/>
      <c r="OZV217" s="1071"/>
      <c r="OZW217" s="1071"/>
      <c r="OZX217" s="1071"/>
      <c r="OZY217" s="1071"/>
      <c r="OZZ217" s="1071"/>
      <c r="PAA217" s="1071"/>
      <c r="PAB217" s="1158"/>
      <c r="PAC217" s="1070"/>
      <c r="PAD217" s="1071"/>
      <c r="PAE217" s="1071"/>
      <c r="PAF217" s="1071"/>
      <c r="PAG217" s="1071"/>
      <c r="PAH217" s="1071"/>
      <c r="PAI217" s="1071"/>
      <c r="PAJ217" s="1071"/>
      <c r="PAK217" s="1071"/>
      <c r="PAL217" s="1158"/>
      <c r="PAM217" s="1070"/>
      <c r="PAN217" s="1071"/>
      <c r="PAO217" s="1071"/>
      <c r="PAP217" s="1071"/>
      <c r="PAQ217" s="1071"/>
      <c r="PAR217" s="1071"/>
      <c r="PAS217" s="1071"/>
      <c r="PAT217" s="1071"/>
      <c r="PAU217" s="1071"/>
      <c r="PAV217" s="1158"/>
      <c r="PAW217" s="1070"/>
      <c r="PAX217" s="1071"/>
      <c r="PAY217" s="1071"/>
      <c r="PAZ217" s="1071"/>
      <c r="PBA217" s="1071"/>
      <c r="PBB217" s="1071"/>
      <c r="PBC217" s="1071"/>
      <c r="PBD217" s="1071"/>
      <c r="PBE217" s="1071"/>
      <c r="PBF217" s="1158"/>
      <c r="PBG217" s="1070"/>
      <c r="PBH217" s="1071"/>
      <c r="PBI217" s="1071"/>
      <c r="PBJ217" s="1071"/>
      <c r="PBK217" s="1071"/>
      <c r="PBL217" s="1071"/>
      <c r="PBM217" s="1071"/>
      <c r="PBN217" s="1071"/>
      <c r="PBO217" s="1071"/>
      <c r="PBP217" s="1158"/>
      <c r="PBQ217" s="1070"/>
      <c r="PBR217" s="1071"/>
      <c r="PBS217" s="1071"/>
      <c r="PBT217" s="1071"/>
      <c r="PBU217" s="1071"/>
      <c r="PBV217" s="1071"/>
      <c r="PBW217" s="1071"/>
      <c r="PBX217" s="1071"/>
      <c r="PBY217" s="1071"/>
      <c r="PBZ217" s="1158"/>
      <c r="PCA217" s="1070"/>
      <c r="PCB217" s="1071"/>
      <c r="PCC217" s="1071"/>
      <c r="PCD217" s="1071"/>
      <c r="PCE217" s="1071"/>
      <c r="PCF217" s="1071"/>
      <c r="PCG217" s="1071"/>
      <c r="PCH217" s="1071"/>
      <c r="PCI217" s="1071"/>
      <c r="PCJ217" s="1158"/>
      <c r="PCK217" s="1070"/>
      <c r="PCL217" s="1071"/>
      <c r="PCM217" s="1071"/>
      <c r="PCN217" s="1071"/>
      <c r="PCO217" s="1071"/>
      <c r="PCP217" s="1071"/>
      <c r="PCQ217" s="1071"/>
      <c r="PCR217" s="1071"/>
      <c r="PCS217" s="1071"/>
      <c r="PCT217" s="1158"/>
      <c r="PCU217" s="1070"/>
      <c r="PCV217" s="1071"/>
      <c r="PCW217" s="1071"/>
      <c r="PCX217" s="1071"/>
      <c r="PCY217" s="1071"/>
      <c r="PCZ217" s="1071"/>
      <c r="PDA217" s="1071"/>
      <c r="PDB217" s="1071"/>
      <c r="PDC217" s="1071"/>
      <c r="PDD217" s="1158"/>
      <c r="PDE217" s="1070"/>
      <c r="PDF217" s="1071"/>
      <c r="PDG217" s="1071"/>
      <c r="PDH217" s="1071"/>
      <c r="PDI217" s="1071"/>
      <c r="PDJ217" s="1071"/>
      <c r="PDK217" s="1071"/>
      <c r="PDL217" s="1071"/>
      <c r="PDM217" s="1071"/>
      <c r="PDN217" s="1158"/>
      <c r="PDO217" s="1070"/>
      <c r="PDP217" s="1071"/>
      <c r="PDQ217" s="1071"/>
      <c r="PDR217" s="1071"/>
      <c r="PDS217" s="1071"/>
      <c r="PDT217" s="1071"/>
      <c r="PDU217" s="1071"/>
      <c r="PDV217" s="1071"/>
      <c r="PDW217" s="1071"/>
      <c r="PDX217" s="1158"/>
      <c r="PDY217" s="1070"/>
      <c r="PDZ217" s="1071"/>
      <c r="PEA217" s="1071"/>
      <c r="PEB217" s="1071"/>
      <c r="PEC217" s="1071"/>
      <c r="PED217" s="1071"/>
      <c r="PEE217" s="1071"/>
      <c r="PEF217" s="1071"/>
      <c r="PEG217" s="1071"/>
      <c r="PEH217" s="1158"/>
      <c r="PEI217" s="1070"/>
      <c r="PEJ217" s="1071"/>
      <c r="PEK217" s="1071"/>
      <c r="PEL217" s="1071"/>
      <c r="PEM217" s="1071"/>
      <c r="PEN217" s="1071"/>
      <c r="PEO217" s="1071"/>
      <c r="PEP217" s="1071"/>
      <c r="PEQ217" s="1071"/>
      <c r="PER217" s="1158"/>
      <c r="PES217" s="1070"/>
      <c r="PET217" s="1071"/>
      <c r="PEU217" s="1071"/>
      <c r="PEV217" s="1071"/>
      <c r="PEW217" s="1071"/>
      <c r="PEX217" s="1071"/>
      <c r="PEY217" s="1071"/>
      <c r="PEZ217" s="1071"/>
      <c r="PFA217" s="1071"/>
      <c r="PFB217" s="1158"/>
      <c r="PFC217" s="1070"/>
      <c r="PFD217" s="1071"/>
      <c r="PFE217" s="1071"/>
      <c r="PFF217" s="1071"/>
      <c r="PFG217" s="1071"/>
      <c r="PFH217" s="1071"/>
      <c r="PFI217" s="1071"/>
      <c r="PFJ217" s="1071"/>
      <c r="PFK217" s="1071"/>
      <c r="PFL217" s="1158"/>
      <c r="PFM217" s="1070"/>
      <c r="PFN217" s="1071"/>
      <c r="PFO217" s="1071"/>
      <c r="PFP217" s="1071"/>
      <c r="PFQ217" s="1071"/>
      <c r="PFR217" s="1071"/>
      <c r="PFS217" s="1071"/>
      <c r="PFT217" s="1071"/>
      <c r="PFU217" s="1071"/>
      <c r="PFV217" s="1158"/>
      <c r="PFW217" s="1070"/>
      <c r="PFX217" s="1071"/>
      <c r="PFY217" s="1071"/>
      <c r="PFZ217" s="1071"/>
      <c r="PGA217" s="1071"/>
      <c r="PGB217" s="1071"/>
      <c r="PGC217" s="1071"/>
      <c r="PGD217" s="1071"/>
      <c r="PGE217" s="1071"/>
      <c r="PGF217" s="1158"/>
      <c r="PGG217" s="1070"/>
      <c r="PGH217" s="1071"/>
      <c r="PGI217" s="1071"/>
      <c r="PGJ217" s="1071"/>
      <c r="PGK217" s="1071"/>
      <c r="PGL217" s="1071"/>
      <c r="PGM217" s="1071"/>
      <c r="PGN217" s="1071"/>
      <c r="PGO217" s="1071"/>
      <c r="PGP217" s="1158"/>
      <c r="PGQ217" s="1070"/>
      <c r="PGR217" s="1071"/>
      <c r="PGS217" s="1071"/>
      <c r="PGT217" s="1071"/>
      <c r="PGU217" s="1071"/>
      <c r="PGV217" s="1071"/>
      <c r="PGW217" s="1071"/>
      <c r="PGX217" s="1071"/>
      <c r="PGY217" s="1071"/>
      <c r="PGZ217" s="1158"/>
      <c r="PHA217" s="1070"/>
      <c r="PHB217" s="1071"/>
      <c r="PHC217" s="1071"/>
      <c r="PHD217" s="1071"/>
      <c r="PHE217" s="1071"/>
      <c r="PHF217" s="1071"/>
      <c r="PHG217" s="1071"/>
      <c r="PHH217" s="1071"/>
      <c r="PHI217" s="1071"/>
      <c r="PHJ217" s="1158"/>
      <c r="PHK217" s="1070"/>
      <c r="PHL217" s="1071"/>
      <c r="PHM217" s="1071"/>
      <c r="PHN217" s="1071"/>
      <c r="PHO217" s="1071"/>
      <c r="PHP217" s="1071"/>
      <c r="PHQ217" s="1071"/>
      <c r="PHR217" s="1071"/>
      <c r="PHS217" s="1071"/>
      <c r="PHT217" s="1158"/>
      <c r="PHU217" s="1070"/>
      <c r="PHV217" s="1071"/>
      <c r="PHW217" s="1071"/>
      <c r="PHX217" s="1071"/>
      <c r="PHY217" s="1071"/>
      <c r="PHZ217" s="1071"/>
      <c r="PIA217" s="1071"/>
      <c r="PIB217" s="1071"/>
      <c r="PIC217" s="1071"/>
      <c r="PID217" s="1158"/>
      <c r="PIE217" s="1070"/>
      <c r="PIF217" s="1071"/>
      <c r="PIG217" s="1071"/>
      <c r="PIH217" s="1071"/>
      <c r="PII217" s="1071"/>
      <c r="PIJ217" s="1071"/>
      <c r="PIK217" s="1071"/>
      <c r="PIL217" s="1071"/>
      <c r="PIM217" s="1071"/>
      <c r="PIN217" s="1158"/>
      <c r="PIO217" s="1070"/>
      <c r="PIP217" s="1071"/>
      <c r="PIQ217" s="1071"/>
      <c r="PIR217" s="1071"/>
      <c r="PIS217" s="1071"/>
      <c r="PIT217" s="1071"/>
      <c r="PIU217" s="1071"/>
      <c r="PIV217" s="1071"/>
      <c r="PIW217" s="1071"/>
      <c r="PIX217" s="1158"/>
      <c r="PIY217" s="1070"/>
      <c r="PIZ217" s="1071"/>
      <c r="PJA217" s="1071"/>
      <c r="PJB217" s="1071"/>
      <c r="PJC217" s="1071"/>
      <c r="PJD217" s="1071"/>
      <c r="PJE217" s="1071"/>
      <c r="PJF217" s="1071"/>
      <c r="PJG217" s="1071"/>
      <c r="PJH217" s="1158"/>
      <c r="PJI217" s="1070"/>
      <c r="PJJ217" s="1071"/>
      <c r="PJK217" s="1071"/>
      <c r="PJL217" s="1071"/>
      <c r="PJM217" s="1071"/>
      <c r="PJN217" s="1071"/>
      <c r="PJO217" s="1071"/>
      <c r="PJP217" s="1071"/>
      <c r="PJQ217" s="1071"/>
      <c r="PJR217" s="1158"/>
      <c r="PJS217" s="1070"/>
      <c r="PJT217" s="1071"/>
      <c r="PJU217" s="1071"/>
      <c r="PJV217" s="1071"/>
      <c r="PJW217" s="1071"/>
      <c r="PJX217" s="1071"/>
      <c r="PJY217" s="1071"/>
      <c r="PJZ217" s="1071"/>
      <c r="PKA217" s="1071"/>
      <c r="PKB217" s="1158"/>
      <c r="PKC217" s="1070"/>
      <c r="PKD217" s="1071"/>
      <c r="PKE217" s="1071"/>
      <c r="PKF217" s="1071"/>
      <c r="PKG217" s="1071"/>
      <c r="PKH217" s="1071"/>
      <c r="PKI217" s="1071"/>
      <c r="PKJ217" s="1071"/>
      <c r="PKK217" s="1071"/>
      <c r="PKL217" s="1158"/>
      <c r="PKM217" s="1070"/>
      <c r="PKN217" s="1071"/>
      <c r="PKO217" s="1071"/>
      <c r="PKP217" s="1071"/>
      <c r="PKQ217" s="1071"/>
      <c r="PKR217" s="1071"/>
      <c r="PKS217" s="1071"/>
      <c r="PKT217" s="1071"/>
      <c r="PKU217" s="1071"/>
      <c r="PKV217" s="1158"/>
      <c r="PKW217" s="1070"/>
      <c r="PKX217" s="1071"/>
      <c r="PKY217" s="1071"/>
      <c r="PKZ217" s="1071"/>
      <c r="PLA217" s="1071"/>
      <c r="PLB217" s="1071"/>
      <c r="PLC217" s="1071"/>
      <c r="PLD217" s="1071"/>
      <c r="PLE217" s="1071"/>
      <c r="PLF217" s="1158"/>
      <c r="PLG217" s="1070"/>
      <c r="PLH217" s="1071"/>
      <c r="PLI217" s="1071"/>
      <c r="PLJ217" s="1071"/>
      <c r="PLK217" s="1071"/>
      <c r="PLL217" s="1071"/>
      <c r="PLM217" s="1071"/>
      <c r="PLN217" s="1071"/>
      <c r="PLO217" s="1071"/>
      <c r="PLP217" s="1158"/>
      <c r="PLQ217" s="1070"/>
      <c r="PLR217" s="1071"/>
      <c r="PLS217" s="1071"/>
      <c r="PLT217" s="1071"/>
      <c r="PLU217" s="1071"/>
      <c r="PLV217" s="1071"/>
      <c r="PLW217" s="1071"/>
      <c r="PLX217" s="1071"/>
      <c r="PLY217" s="1071"/>
      <c r="PLZ217" s="1158"/>
      <c r="PMA217" s="1070"/>
      <c r="PMB217" s="1071"/>
      <c r="PMC217" s="1071"/>
      <c r="PMD217" s="1071"/>
      <c r="PME217" s="1071"/>
      <c r="PMF217" s="1071"/>
      <c r="PMG217" s="1071"/>
      <c r="PMH217" s="1071"/>
      <c r="PMI217" s="1071"/>
      <c r="PMJ217" s="1158"/>
      <c r="PMK217" s="1070"/>
      <c r="PML217" s="1071"/>
      <c r="PMM217" s="1071"/>
      <c r="PMN217" s="1071"/>
      <c r="PMO217" s="1071"/>
      <c r="PMP217" s="1071"/>
      <c r="PMQ217" s="1071"/>
      <c r="PMR217" s="1071"/>
      <c r="PMS217" s="1071"/>
      <c r="PMT217" s="1158"/>
      <c r="PMU217" s="1070"/>
      <c r="PMV217" s="1071"/>
      <c r="PMW217" s="1071"/>
      <c r="PMX217" s="1071"/>
      <c r="PMY217" s="1071"/>
      <c r="PMZ217" s="1071"/>
      <c r="PNA217" s="1071"/>
      <c r="PNB217" s="1071"/>
      <c r="PNC217" s="1071"/>
      <c r="PND217" s="1158"/>
      <c r="PNE217" s="1070"/>
      <c r="PNF217" s="1071"/>
      <c r="PNG217" s="1071"/>
      <c r="PNH217" s="1071"/>
      <c r="PNI217" s="1071"/>
      <c r="PNJ217" s="1071"/>
      <c r="PNK217" s="1071"/>
      <c r="PNL217" s="1071"/>
      <c r="PNM217" s="1071"/>
      <c r="PNN217" s="1158"/>
      <c r="PNO217" s="1070"/>
      <c r="PNP217" s="1071"/>
      <c r="PNQ217" s="1071"/>
      <c r="PNR217" s="1071"/>
      <c r="PNS217" s="1071"/>
      <c r="PNT217" s="1071"/>
      <c r="PNU217" s="1071"/>
      <c r="PNV217" s="1071"/>
      <c r="PNW217" s="1071"/>
      <c r="PNX217" s="1158"/>
      <c r="PNY217" s="1070"/>
      <c r="PNZ217" s="1071"/>
      <c r="POA217" s="1071"/>
      <c r="POB217" s="1071"/>
      <c r="POC217" s="1071"/>
      <c r="POD217" s="1071"/>
      <c r="POE217" s="1071"/>
      <c r="POF217" s="1071"/>
      <c r="POG217" s="1071"/>
      <c r="POH217" s="1158"/>
      <c r="POI217" s="1070"/>
      <c r="POJ217" s="1071"/>
      <c r="POK217" s="1071"/>
      <c r="POL217" s="1071"/>
      <c r="POM217" s="1071"/>
      <c r="PON217" s="1071"/>
      <c r="POO217" s="1071"/>
      <c r="POP217" s="1071"/>
      <c r="POQ217" s="1071"/>
      <c r="POR217" s="1158"/>
      <c r="POS217" s="1070"/>
      <c r="POT217" s="1071"/>
      <c r="POU217" s="1071"/>
      <c r="POV217" s="1071"/>
      <c r="POW217" s="1071"/>
      <c r="POX217" s="1071"/>
      <c r="POY217" s="1071"/>
      <c r="POZ217" s="1071"/>
      <c r="PPA217" s="1071"/>
      <c r="PPB217" s="1158"/>
      <c r="PPC217" s="1070"/>
      <c r="PPD217" s="1071"/>
      <c r="PPE217" s="1071"/>
      <c r="PPF217" s="1071"/>
      <c r="PPG217" s="1071"/>
      <c r="PPH217" s="1071"/>
      <c r="PPI217" s="1071"/>
      <c r="PPJ217" s="1071"/>
      <c r="PPK217" s="1071"/>
      <c r="PPL217" s="1158"/>
      <c r="PPM217" s="1070"/>
      <c r="PPN217" s="1071"/>
      <c r="PPO217" s="1071"/>
      <c r="PPP217" s="1071"/>
      <c r="PPQ217" s="1071"/>
      <c r="PPR217" s="1071"/>
      <c r="PPS217" s="1071"/>
      <c r="PPT217" s="1071"/>
      <c r="PPU217" s="1071"/>
      <c r="PPV217" s="1158"/>
      <c r="PPW217" s="1070"/>
      <c r="PPX217" s="1071"/>
      <c r="PPY217" s="1071"/>
      <c r="PPZ217" s="1071"/>
      <c r="PQA217" s="1071"/>
      <c r="PQB217" s="1071"/>
      <c r="PQC217" s="1071"/>
      <c r="PQD217" s="1071"/>
      <c r="PQE217" s="1071"/>
      <c r="PQF217" s="1158"/>
      <c r="PQG217" s="1070"/>
      <c r="PQH217" s="1071"/>
      <c r="PQI217" s="1071"/>
      <c r="PQJ217" s="1071"/>
      <c r="PQK217" s="1071"/>
      <c r="PQL217" s="1071"/>
      <c r="PQM217" s="1071"/>
      <c r="PQN217" s="1071"/>
      <c r="PQO217" s="1071"/>
      <c r="PQP217" s="1158"/>
      <c r="PQQ217" s="1070"/>
      <c r="PQR217" s="1071"/>
      <c r="PQS217" s="1071"/>
      <c r="PQT217" s="1071"/>
      <c r="PQU217" s="1071"/>
      <c r="PQV217" s="1071"/>
      <c r="PQW217" s="1071"/>
      <c r="PQX217" s="1071"/>
      <c r="PQY217" s="1071"/>
      <c r="PQZ217" s="1158"/>
      <c r="PRA217" s="1070"/>
      <c r="PRB217" s="1071"/>
      <c r="PRC217" s="1071"/>
      <c r="PRD217" s="1071"/>
      <c r="PRE217" s="1071"/>
      <c r="PRF217" s="1071"/>
      <c r="PRG217" s="1071"/>
      <c r="PRH217" s="1071"/>
      <c r="PRI217" s="1071"/>
      <c r="PRJ217" s="1158"/>
      <c r="PRK217" s="1070"/>
      <c r="PRL217" s="1071"/>
      <c r="PRM217" s="1071"/>
      <c r="PRN217" s="1071"/>
      <c r="PRO217" s="1071"/>
      <c r="PRP217" s="1071"/>
      <c r="PRQ217" s="1071"/>
      <c r="PRR217" s="1071"/>
      <c r="PRS217" s="1071"/>
      <c r="PRT217" s="1158"/>
      <c r="PRU217" s="1070"/>
      <c r="PRV217" s="1071"/>
      <c r="PRW217" s="1071"/>
      <c r="PRX217" s="1071"/>
      <c r="PRY217" s="1071"/>
      <c r="PRZ217" s="1071"/>
      <c r="PSA217" s="1071"/>
      <c r="PSB217" s="1071"/>
      <c r="PSC217" s="1071"/>
      <c r="PSD217" s="1158"/>
      <c r="PSE217" s="1070"/>
      <c r="PSF217" s="1071"/>
      <c r="PSG217" s="1071"/>
      <c r="PSH217" s="1071"/>
      <c r="PSI217" s="1071"/>
      <c r="PSJ217" s="1071"/>
      <c r="PSK217" s="1071"/>
      <c r="PSL217" s="1071"/>
      <c r="PSM217" s="1071"/>
      <c r="PSN217" s="1158"/>
      <c r="PSO217" s="1070"/>
      <c r="PSP217" s="1071"/>
      <c r="PSQ217" s="1071"/>
      <c r="PSR217" s="1071"/>
      <c r="PSS217" s="1071"/>
      <c r="PST217" s="1071"/>
      <c r="PSU217" s="1071"/>
      <c r="PSV217" s="1071"/>
      <c r="PSW217" s="1071"/>
      <c r="PSX217" s="1158"/>
      <c r="PSY217" s="1070"/>
      <c r="PSZ217" s="1071"/>
      <c r="PTA217" s="1071"/>
      <c r="PTB217" s="1071"/>
      <c r="PTC217" s="1071"/>
      <c r="PTD217" s="1071"/>
      <c r="PTE217" s="1071"/>
      <c r="PTF217" s="1071"/>
      <c r="PTG217" s="1071"/>
      <c r="PTH217" s="1158"/>
      <c r="PTI217" s="1070"/>
      <c r="PTJ217" s="1071"/>
      <c r="PTK217" s="1071"/>
      <c r="PTL217" s="1071"/>
      <c r="PTM217" s="1071"/>
      <c r="PTN217" s="1071"/>
      <c r="PTO217" s="1071"/>
      <c r="PTP217" s="1071"/>
      <c r="PTQ217" s="1071"/>
      <c r="PTR217" s="1158"/>
      <c r="PTS217" s="1070"/>
      <c r="PTT217" s="1071"/>
      <c r="PTU217" s="1071"/>
      <c r="PTV217" s="1071"/>
      <c r="PTW217" s="1071"/>
      <c r="PTX217" s="1071"/>
      <c r="PTY217" s="1071"/>
      <c r="PTZ217" s="1071"/>
      <c r="PUA217" s="1071"/>
      <c r="PUB217" s="1158"/>
      <c r="PUC217" s="1070"/>
      <c r="PUD217" s="1071"/>
      <c r="PUE217" s="1071"/>
      <c r="PUF217" s="1071"/>
      <c r="PUG217" s="1071"/>
      <c r="PUH217" s="1071"/>
      <c r="PUI217" s="1071"/>
      <c r="PUJ217" s="1071"/>
      <c r="PUK217" s="1071"/>
      <c r="PUL217" s="1158"/>
      <c r="PUM217" s="1070"/>
      <c r="PUN217" s="1071"/>
      <c r="PUO217" s="1071"/>
      <c r="PUP217" s="1071"/>
      <c r="PUQ217" s="1071"/>
      <c r="PUR217" s="1071"/>
      <c r="PUS217" s="1071"/>
      <c r="PUT217" s="1071"/>
      <c r="PUU217" s="1071"/>
      <c r="PUV217" s="1158"/>
      <c r="PUW217" s="1070"/>
      <c r="PUX217" s="1071"/>
      <c r="PUY217" s="1071"/>
      <c r="PUZ217" s="1071"/>
      <c r="PVA217" s="1071"/>
      <c r="PVB217" s="1071"/>
      <c r="PVC217" s="1071"/>
      <c r="PVD217" s="1071"/>
      <c r="PVE217" s="1071"/>
      <c r="PVF217" s="1158"/>
      <c r="PVG217" s="1070"/>
      <c r="PVH217" s="1071"/>
      <c r="PVI217" s="1071"/>
      <c r="PVJ217" s="1071"/>
      <c r="PVK217" s="1071"/>
      <c r="PVL217" s="1071"/>
      <c r="PVM217" s="1071"/>
      <c r="PVN217" s="1071"/>
      <c r="PVO217" s="1071"/>
      <c r="PVP217" s="1158"/>
      <c r="PVQ217" s="1070"/>
      <c r="PVR217" s="1071"/>
      <c r="PVS217" s="1071"/>
      <c r="PVT217" s="1071"/>
      <c r="PVU217" s="1071"/>
      <c r="PVV217" s="1071"/>
      <c r="PVW217" s="1071"/>
      <c r="PVX217" s="1071"/>
      <c r="PVY217" s="1071"/>
      <c r="PVZ217" s="1158"/>
      <c r="PWA217" s="1070"/>
      <c r="PWB217" s="1071"/>
      <c r="PWC217" s="1071"/>
      <c r="PWD217" s="1071"/>
      <c r="PWE217" s="1071"/>
      <c r="PWF217" s="1071"/>
      <c r="PWG217" s="1071"/>
      <c r="PWH217" s="1071"/>
      <c r="PWI217" s="1071"/>
      <c r="PWJ217" s="1158"/>
      <c r="PWK217" s="1070"/>
      <c r="PWL217" s="1071"/>
      <c r="PWM217" s="1071"/>
      <c r="PWN217" s="1071"/>
      <c r="PWO217" s="1071"/>
      <c r="PWP217" s="1071"/>
      <c r="PWQ217" s="1071"/>
      <c r="PWR217" s="1071"/>
      <c r="PWS217" s="1071"/>
      <c r="PWT217" s="1158"/>
      <c r="PWU217" s="1070"/>
      <c r="PWV217" s="1071"/>
      <c r="PWW217" s="1071"/>
      <c r="PWX217" s="1071"/>
      <c r="PWY217" s="1071"/>
      <c r="PWZ217" s="1071"/>
      <c r="PXA217" s="1071"/>
      <c r="PXB217" s="1071"/>
      <c r="PXC217" s="1071"/>
      <c r="PXD217" s="1158"/>
      <c r="PXE217" s="1070"/>
      <c r="PXF217" s="1071"/>
      <c r="PXG217" s="1071"/>
      <c r="PXH217" s="1071"/>
      <c r="PXI217" s="1071"/>
      <c r="PXJ217" s="1071"/>
      <c r="PXK217" s="1071"/>
      <c r="PXL217" s="1071"/>
      <c r="PXM217" s="1071"/>
      <c r="PXN217" s="1158"/>
      <c r="PXO217" s="1070"/>
      <c r="PXP217" s="1071"/>
      <c r="PXQ217" s="1071"/>
      <c r="PXR217" s="1071"/>
      <c r="PXS217" s="1071"/>
      <c r="PXT217" s="1071"/>
      <c r="PXU217" s="1071"/>
      <c r="PXV217" s="1071"/>
      <c r="PXW217" s="1071"/>
      <c r="PXX217" s="1158"/>
      <c r="PXY217" s="1070"/>
      <c r="PXZ217" s="1071"/>
      <c r="PYA217" s="1071"/>
      <c r="PYB217" s="1071"/>
      <c r="PYC217" s="1071"/>
      <c r="PYD217" s="1071"/>
      <c r="PYE217" s="1071"/>
      <c r="PYF217" s="1071"/>
      <c r="PYG217" s="1071"/>
      <c r="PYH217" s="1158"/>
      <c r="PYI217" s="1070"/>
      <c r="PYJ217" s="1071"/>
      <c r="PYK217" s="1071"/>
      <c r="PYL217" s="1071"/>
      <c r="PYM217" s="1071"/>
      <c r="PYN217" s="1071"/>
      <c r="PYO217" s="1071"/>
      <c r="PYP217" s="1071"/>
      <c r="PYQ217" s="1071"/>
      <c r="PYR217" s="1158"/>
      <c r="PYS217" s="1070"/>
      <c r="PYT217" s="1071"/>
      <c r="PYU217" s="1071"/>
      <c r="PYV217" s="1071"/>
      <c r="PYW217" s="1071"/>
      <c r="PYX217" s="1071"/>
      <c r="PYY217" s="1071"/>
      <c r="PYZ217" s="1071"/>
      <c r="PZA217" s="1071"/>
      <c r="PZB217" s="1158"/>
      <c r="PZC217" s="1070"/>
      <c r="PZD217" s="1071"/>
      <c r="PZE217" s="1071"/>
      <c r="PZF217" s="1071"/>
      <c r="PZG217" s="1071"/>
      <c r="PZH217" s="1071"/>
      <c r="PZI217" s="1071"/>
      <c r="PZJ217" s="1071"/>
      <c r="PZK217" s="1071"/>
      <c r="PZL217" s="1158"/>
      <c r="PZM217" s="1070"/>
      <c r="PZN217" s="1071"/>
      <c r="PZO217" s="1071"/>
      <c r="PZP217" s="1071"/>
      <c r="PZQ217" s="1071"/>
      <c r="PZR217" s="1071"/>
      <c r="PZS217" s="1071"/>
      <c r="PZT217" s="1071"/>
      <c r="PZU217" s="1071"/>
      <c r="PZV217" s="1158"/>
      <c r="PZW217" s="1070"/>
      <c r="PZX217" s="1071"/>
      <c r="PZY217" s="1071"/>
      <c r="PZZ217" s="1071"/>
      <c r="QAA217" s="1071"/>
      <c r="QAB217" s="1071"/>
      <c r="QAC217" s="1071"/>
      <c r="QAD217" s="1071"/>
      <c r="QAE217" s="1071"/>
      <c r="QAF217" s="1158"/>
      <c r="QAG217" s="1070"/>
      <c r="QAH217" s="1071"/>
      <c r="QAI217" s="1071"/>
      <c r="QAJ217" s="1071"/>
      <c r="QAK217" s="1071"/>
      <c r="QAL217" s="1071"/>
      <c r="QAM217" s="1071"/>
      <c r="QAN217" s="1071"/>
      <c r="QAO217" s="1071"/>
      <c r="QAP217" s="1158"/>
      <c r="QAQ217" s="1070"/>
      <c r="QAR217" s="1071"/>
      <c r="QAS217" s="1071"/>
      <c r="QAT217" s="1071"/>
      <c r="QAU217" s="1071"/>
      <c r="QAV217" s="1071"/>
      <c r="QAW217" s="1071"/>
      <c r="QAX217" s="1071"/>
      <c r="QAY217" s="1071"/>
      <c r="QAZ217" s="1158"/>
      <c r="QBA217" s="1070"/>
      <c r="QBB217" s="1071"/>
      <c r="QBC217" s="1071"/>
      <c r="QBD217" s="1071"/>
      <c r="QBE217" s="1071"/>
      <c r="QBF217" s="1071"/>
      <c r="QBG217" s="1071"/>
      <c r="QBH217" s="1071"/>
      <c r="QBI217" s="1071"/>
      <c r="QBJ217" s="1158"/>
      <c r="QBK217" s="1070"/>
      <c r="QBL217" s="1071"/>
      <c r="QBM217" s="1071"/>
      <c r="QBN217" s="1071"/>
      <c r="QBO217" s="1071"/>
      <c r="QBP217" s="1071"/>
      <c r="QBQ217" s="1071"/>
      <c r="QBR217" s="1071"/>
      <c r="QBS217" s="1071"/>
      <c r="QBT217" s="1158"/>
      <c r="QBU217" s="1070"/>
      <c r="QBV217" s="1071"/>
      <c r="QBW217" s="1071"/>
      <c r="QBX217" s="1071"/>
      <c r="QBY217" s="1071"/>
      <c r="QBZ217" s="1071"/>
      <c r="QCA217" s="1071"/>
      <c r="QCB217" s="1071"/>
      <c r="QCC217" s="1071"/>
      <c r="QCD217" s="1158"/>
      <c r="QCE217" s="1070"/>
      <c r="QCF217" s="1071"/>
      <c r="QCG217" s="1071"/>
      <c r="QCH217" s="1071"/>
      <c r="QCI217" s="1071"/>
      <c r="QCJ217" s="1071"/>
      <c r="QCK217" s="1071"/>
      <c r="QCL217" s="1071"/>
      <c r="QCM217" s="1071"/>
      <c r="QCN217" s="1158"/>
      <c r="QCO217" s="1070"/>
      <c r="QCP217" s="1071"/>
      <c r="QCQ217" s="1071"/>
      <c r="QCR217" s="1071"/>
      <c r="QCS217" s="1071"/>
      <c r="QCT217" s="1071"/>
      <c r="QCU217" s="1071"/>
      <c r="QCV217" s="1071"/>
      <c r="QCW217" s="1071"/>
      <c r="QCX217" s="1158"/>
      <c r="QCY217" s="1070"/>
      <c r="QCZ217" s="1071"/>
      <c r="QDA217" s="1071"/>
      <c r="QDB217" s="1071"/>
      <c r="QDC217" s="1071"/>
      <c r="QDD217" s="1071"/>
      <c r="QDE217" s="1071"/>
      <c r="QDF217" s="1071"/>
      <c r="QDG217" s="1071"/>
      <c r="QDH217" s="1158"/>
      <c r="QDI217" s="1070"/>
      <c r="QDJ217" s="1071"/>
      <c r="QDK217" s="1071"/>
      <c r="QDL217" s="1071"/>
      <c r="QDM217" s="1071"/>
      <c r="QDN217" s="1071"/>
      <c r="QDO217" s="1071"/>
      <c r="QDP217" s="1071"/>
      <c r="QDQ217" s="1071"/>
      <c r="QDR217" s="1158"/>
      <c r="QDS217" s="1070"/>
      <c r="QDT217" s="1071"/>
      <c r="QDU217" s="1071"/>
      <c r="QDV217" s="1071"/>
      <c r="QDW217" s="1071"/>
      <c r="QDX217" s="1071"/>
      <c r="QDY217" s="1071"/>
      <c r="QDZ217" s="1071"/>
      <c r="QEA217" s="1071"/>
      <c r="QEB217" s="1158"/>
      <c r="QEC217" s="1070"/>
      <c r="QED217" s="1071"/>
      <c r="QEE217" s="1071"/>
      <c r="QEF217" s="1071"/>
      <c r="QEG217" s="1071"/>
      <c r="QEH217" s="1071"/>
      <c r="QEI217" s="1071"/>
      <c r="QEJ217" s="1071"/>
      <c r="QEK217" s="1071"/>
      <c r="QEL217" s="1158"/>
      <c r="QEM217" s="1070"/>
      <c r="QEN217" s="1071"/>
      <c r="QEO217" s="1071"/>
      <c r="QEP217" s="1071"/>
      <c r="QEQ217" s="1071"/>
      <c r="QER217" s="1071"/>
      <c r="QES217" s="1071"/>
      <c r="QET217" s="1071"/>
      <c r="QEU217" s="1071"/>
      <c r="QEV217" s="1158"/>
      <c r="QEW217" s="1070"/>
      <c r="QEX217" s="1071"/>
      <c r="QEY217" s="1071"/>
      <c r="QEZ217" s="1071"/>
      <c r="QFA217" s="1071"/>
      <c r="QFB217" s="1071"/>
      <c r="QFC217" s="1071"/>
      <c r="QFD217" s="1071"/>
      <c r="QFE217" s="1071"/>
      <c r="QFF217" s="1158"/>
      <c r="QFG217" s="1070"/>
      <c r="QFH217" s="1071"/>
      <c r="QFI217" s="1071"/>
      <c r="QFJ217" s="1071"/>
      <c r="QFK217" s="1071"/>
      <c r="QFL217" s="1071"/>
      <c r="QFM217" s="1071"/>
      <c r="QFN217" s="1071"/>
      <c r="QFO217" s="1071"/>
      <c r="QFP217" s="1158"/>
      <c r="QFQ217" s="1070"/>
      <c r="QFR217" s="1071"/>
      <c r="QFS217" s="1071"/>
      <c r="QFT217" s="1071"/>
      <c r="QFU217" s="1071"/>
      <c r="QFV217" s="1071"/>
      <c r="QFW217" s="1071"/>
      <c r="QFX217" s="1071"/>
      <c r="QFY217" s="1071"/>
      <c r="QFZ217" s="1158"/>
      <c r="QGA217" s="1070"/>
      <c r="QGB217" s="1071"/>
      <c r="QGC217" s="1071"/>
      <c r="QGD217" s="1071"/>
      <c r="QGE217" s="1071"/>
      <c r="QGF217" s="1071"/>
      <c r="QGG217" s="1071"/>
      <c r="QGH217" s="1071"/>
      <c r="QGI217" s="1071"/>
      <c r="QGJ217" s="1158"/>
      <c r="QGK217" s="1070"/>
      <c r="QGL217" s="1071"/>
      <c r="QGM217" s="1071"/>
      <c r="QGN217" s="1071"/>
      <c r="QGO217" s="1071"/>
      <c r="QGP217" s="1071"/>
      <c r="QGQ217" s="1071"/>
      <c r="QGR217" s="1071"/>
      <c r="QGS217" s="1071"/>
      <c r="QGT217" s="1158"/>
      <c r="QGU217" s="1070"/>
      <c r="QGV217" s="1071"/>
      <c r="QGW217" s="1071"/>
      <c r="QGX217" s="1071"/>
      <c r="QGY217" s="1071"/>
      <c r="QGZ217" s="1071"/>
      <c r="QHA217" s="1071"/>
      <c r="QHB217" s="1071"/>
      <c r="QHC217" s="1071"/>
      <c r="QHD217" s="1158"/>
      <c r="QHE217" s="1070"/>
      <c r="QHF217" s="1071"/>
      <c r="QHG217" s="1071"/>
      <c r="QHH217" s="1071"/>
      <c r="QHI217" s="1071"/>
      <c r="QHJ217" s="1071"/>
      <c r="QHK217" s="1071"/>
      <c r="QHL217" s="1071"/>
      <c r="QHM217" s="1071"/>
      <c r="QHN217" s="1158"/>
      <c r="QHO217" s="1070"/>
      <c r="QHP217" s="1071"/>
      <c r="QHQ217" s="1071"/>
      <c r="QHR217" s="1071"/>
      <c r="QHS217" s="1071"/>
      <c r="QHT217" s="1071"/>
      <c r="QHU217" s="1071"/>
      <c r="QHV217" s="1071"/>
      <c r="QHW217" s="1071"/>
      <c r="QHX217" s="1158"/>
      <c r="QHY217" s="1070"/>
      <c r="QHZ217" s="1071"/>
      <c r="QIA217" s="1071"/>
      <c r="QIB217" s="1071"/>
      <c r="QIC217" s="1071"/>
      <c r="QID217" s="1071"/>
      <c r="QIE217" s="1071"/>
      <c r="QIF217" s="1071"/>
      <c r="QIG217" s="1071"/>
      <c r="QIH217" s="1158"/>
      <c r="QII217" s="1070"/>
      <c r="QIJ217" s="1071"/>
      <c r="QIK217" s="1071"/>
      <c r="QIL217" s="1071"/>
      <c r="QIM217" s="1071"/>
      <c r="QIN217" s="1071"/>
      <c r="QIO217" s="1071"/>
      <c r="QIP217" s="1071"/>
      <c r="QIQ217" s="1071"/>
      <c r="QIR217" s="1158"/>
      <c r="QIS217" s="1070"/>
      <c r="QIT217" s="1071"/>
      <c r="QIU217" s="1071"/>
      <c r="QIV217" s="1071"/>
      <c r="QIW217" s="1071"/>
      <c r="QIX217" s="1071"/>
      <c r="QIY217" s="1071"/>
      <c r="QIZ217" s="1071"/>
      <c r="QJA217" s="1071"/>
      <c r="QJB217" s="1158"/>
      <c r="QJC217" s="1070"/>
      <c r="QJD217" s="1071"/>
      <c r="QJE217" s="1071"/>
      <c r="QJF217" s="1071"/>
      <c r="QJG217" s="1071"/>
      <c r="QJH217" s="1071"/>
      <c r="QJI217" s="1071"/>
      <c r="QJJ217" s="1071"/>
      <c r="QJK217" s="1071"/>
      <c r="QJL217" s="1158"/>
      <c r="QJM217" s="1070"/>
      <c r="QJN217" s="1071"/>
      <c r="QJO217" s="1071"/>
      <c r="QJP217" s="1071"/>
      <c r="QJQ217" s="1071"/>
      <c r="QJR217" s="1071"/>
      <c r="QJS217" s="1071"/>
      <c r="QJT217" s="1071"/>
      <c r="QJU217" s="1071"/>
      <c r="QJV217" s="1158"/>
      <c r="QJW217" s="1070"/>
      <c r="QJX217" s="1071"/>
      <c r="QJY217" s="1071"/>
      <c r="QJZ217" s="1071"/>
      <c r="QKA217" s="1071"/>
      <c r="QKB217" s="1071"/>
      <c r="QKC217" s="1071"/>
      <c r="QKD217" s="1071"/>
      <c r="QKE217" s="1071"/>
      <c r="QKF217" s="1158"/>
      <c r="QKG217" s="1070"/>
      <c r="QKH217" s="1071"/>
      <c r="QKI217" s="1071"/>
      <c r="QKJ217" s="1071"/>
      <c r="QKK217" s="1071"/>
      <c r="QKL217" s="1071"/>
      <c r="QKM217" s="1071"/>
      <c r="QKN217" s="1071"/>
      <c r="QKO217" s="1071"/>
      <c r="QKP217" s="1158"/>
      <c r="QKQ217" s="1070"/>
      <c r="QKR217" s="1071"/>
      <c r="QKS217" s="1071"/>
      <c r="QKT217" s="1071"/>
      <c r="QKU217" s="1071"/>
      <c r="QKV217" s="1071"/>
      <c r="QKW217" s="1071"/>
      <c r="QKX217" s="1071"/>
      <c r="QKY217" s="1071"/>
      <c r="QKZ217" s="1158"/>
      <c r="QLA217" s="1070"/>
      <c r="QLB217" s="1071"/>
      <c r="QLC217" s="1071"/>
      <c r="QLD217" s="1071"/>
      <c r="QLE217" s="1071"/>
      <c r="QLF217" s="1071"/>
      <c r="QLG217" s="1071"/>
      <c r="QLH217" s="1071"/>
      <c r="QLI217" s="1071"/>
      <c r="QLJ217" s="1158"/>
      <c r="QLK217" s="1070"/>
      <c r="QLL217" s="1071"/>
      <c r="QLM217" s="1071"/>
      <c r="QLN217" s="1071"/>
      <c r="QLO217" s="1071"/>
      <c r="QLP217" s="1071"/>
      <c r="QLQ217" s="1071"/>
      <c r="QLR217" s="1071"/>
      <c r="QLS217" s="1071"/>
      <c r="QLT217" s="1158"/>
      <c r="QLU217" s="1070"/>
      <c r="QLV217" s="1071"/>
      <c r="QLW217" s="1071"/>
      <c r="QLX217" s="1071"/>
      <c r="QLY217" s="1071"/>
      <c r="QLZ217" s="1071"/>
      <c r="QMA217" s="1071"/>
      <c r="QMB217" s="1071"/>
      <c r="QMC217" s="1071"/>
      <c r="QMD217" s="1158"/>
      <c r="QME217" s="1070"/>
      <c r="QMF217" s="1071"/>
      <c r="QMG217" s="1071"/>
      <c r="QMH217" s="1071"/>
      <c r="QMI217" s="1071"/>
      <c r="QMJ217" s="1071"/>
      <c r="QMK217" s="1071"/>
      <c r="QML217" s="1071"/>
      <c r="QMM217" s="1071"/>
      <c r="QMN217" s="1158"/>
      <c r="QMO217" s="1070"/>
      <c r="QMP217" s="1071"/>
      <c r="QMQ217" s="1071"/>
      <c r="QMR217" s="1071"/>
      <c r="QMS217" s="1071"/>
      <c r="QMT217" s="1071"/>
      <c r="QMU217" s="1071"/>
      <c r="QMV217" s="1071"/>
      <c r="QMW217" s="1071"/>
      <c r="QMX217" s="1158"/>
      <c r="QMY217" s="1070"/>
      <c r="QMZ217" s="1071"/>
      <c r="QNA217" s="1071"/>
      <c r="QNB217" s="1071"/>
      <c r="QNC217" s="1071"/>
      <c r="QND217" s="1071"/>
      <c r="QNE217" s="1071"/>
      <c r="QNF217" s="1071"/>
      <c r="QNG217" s="1071"/>
      <c r="QNH217" s="1158"/>
      <c r="QNI217" s="1070"/>
      <c r="QNJ217" s="1071"/>
      <c r="QNK217" s="1071"/>
      <c r="QNL217" s="1071"/>
      <c r="QNM217" s="1071"/>
      <c r="QNN217" s="1071"/>
      <c r="QNO217" s="1071"/>
      <c r="QNP217" s="1071"/>
      <c r="QNQ217" s="1071"/>
      <c r="QNR217" s="1158"/>
      <c r="QNS217" s="1070"/>
      <c r="QNT217" s="1071"/>
      <c r="QNU217" s="1071"/>
      <c r="QNV217" s="1071"/>
      <c r="QNW217" s="1071"/>
      <c r="QNX217" s="1071"/>
      <c r="QNY217" s="1071"/>
      <c r="QNZ217" s="1071"/>
      <c r="QOA217" s="1071"/>
      <c r="QOB217" s="1158"/>
      <c r="QOC217" s="1070"/>
      <c r="QOD217" s="1071"/>
      <c r="QOE217" s="1071"/>
      <c r="QOF217" s="1071"/>
      <c r="QOG217" s="1071"/>
      <c r="QOH217" s="1071"/>
      <c r="QOI217" s="1071"/>
      <c r="QOJ217" s="1071"/>
      <c r="QOK217" s="1071"/>
      <c r="QOL217" s="1158"/>
      <c r="QOM217" s="1070"/>
      <c r="QON217" s="1071"/>
      <c r="QOO217" s="1071"/>
      <c r="QOP217" s="1071"/>
      <c r="QOQ217" s="1071"/>
      <c r="QOR217" s="1071"/>
      <c r="QOS217" s="1071"/>
      <c r="QOT217" s="1071"/>
      <c r="QOU217" s="1071"/>
      <c r="QOV217" s="1158"/>
      <c r="QOW217" s="1070"/>
      <c r="QOX217" s="1071"/>
      <c r="QOY217" s="1071"/>
      <c r="QOZ217" s="1071"/>
      <c r="QPA217" s="1071"/>
      <c r="QPB217" s="1071"/>
      <c r="QPC217" s="1071"/>
      <c r="QPD217" s="1071"/>
      <c r="QPE217" s="1071"/>
      <c r="QPF217" s="1158"/>
      <c r="QPG217" s="1070"/>
      <c r="QPH217" s="1071"/>
      <c r="QPI217" s="1071"/>
      <c r="QPJ217" s="1071"/>
      <c r="QPK217" s="1071"/>
      <c r="QPL217" s="1071"/>
      <c r="QPM217" s="1071"/>
      <c r="QPN217" s="1071"/>
      <c r="QPO217" s="1071"/>
      <c r="QPP217" s="1158"/>
      <c r="QPQ217" s="1070"/>
      <c r="QPR217" s="1071"/>
      <c r="QPS217" s="1071"/>
      <c r="QPT217" s="1071"/>
      <c r="QPU217" s="1071"/>
      <c r="QPV217" s="1071"/>
      <c r="QPW217" s="1071"/>
      <c r="QPX217" s="1071"/>
      <c r="QPY217" s="1071"/>
      <c r="QPZ217" s="1158"/>
      <c r="QQA217" s="1070"/>
      <c r="QQB217" s="1071"/>
      <c r="QQC217" s="1071"/>
      <c r="QQD217" s="1071"/>
      <c r="QQE217" s="1071"/>
      <c r="QQF217" s="1071"/>
      <c r="QQG217" s="1071"/>
      <c r="QQH217" s="1071"/>
      <c r="QQI217" s="1071"/>
      <c r="QQJ217" s="1158"/>
      <c r="QQK217" s="1070"/>
      <c r="QQL217" s="1071"/>
      <c r="QQM217" s="1071"/>
      <c r="QQN217" s="1071"/>
      <c r="QQO217" s="1071"/>
      <c r="QQP217" s="1071"/>
      <c r="QQQ217" s="1071"/>
      <c r="QQR217" s="1071"/>
      <c r="QQS217" s="1071"/>
      <c r="QQT217" s="1158"/>
      <c r="QQU217" s="1070"/>
      <c r="QQV217" s="1071"/>
      <c r="QQW217" s="1071"/>
      <c r="QQX217" s="1071"/>
      <c r="QQY217" s="1071"/>
      <c r="QQZ217" s="1071"/>
      <c r="QRA217" s="1071"/>
      <c r="QRB217" s="1071"/>
      <c r="QRC217" s="1071"/>
      <c r="QRD217" s="1158"/>
      <c r="QRE217" s="1070"/>
      <c r="QRF217" s="1071"/>
      <c r="QRG217" s="1071"/>
      <c r="QRH217" s="1071"/>
      <c r="QRI217" s="1071"/>
      <c r="QRJ217" s="1071"/>
      <c r="QRK217" s="1071"/>
      <c r="QRL217" s="1071"/>
      <c r="QRM217" s="1071"/>
      <c r="QRN217" s="1158"/>
      <c r="QRO217" s="1070"/>
      <c r="QRP217" s="1071"/>
      <c r="QRQ217" s="1071"/>
      <c r="QRR217" s="1071"/>
      <c r="QRS217" s="1071"/>
      <c r="QRT217" s="1071"/>
      <c r="QRU217" s="1071"/>
      <c r="QRV217" s="1071"/>
      <c r="QRW217" s="1071"/>
      <c r="QRX217" s="1158"/>
      <c r="QRY217" s="1070"/>
      <c r="QRZ217" s="1071"/>
      <c r="QSA217" s="1071"/>
      <c r="QSB217" s="1071"/>
      <c r="QSC217" s="1071"/>
      <c r="QSD217" s="1071"/>
      <c r="QSE217" s="1071"/>
      <c r="QSF217" s="1071"/>
      <c r="QSG217" s="1071"/>
      <c r="QSH217" s="1158"/>
      <c r="QSI217" s="1070"/>
      <c r="QSJ217" s="1071"/>
      <c r="QSK217" s="1071"/>
      <c r="QSL217" s="1071"/>
      <c r="QSM217" s="1071"/>
      <c r="QSN217" s="1071"/>
      <c r="QSO217" s="1071"/>
      <c r="QSP217" s="1071"/>
      <c r="QSQ217" s="1071"/>
      <c r="QSR217" s="1158"/>
      <c r="QSS217" s="1070"/>
      <c r="QST217" s="1071"/>
      <c r="QSU217" s="1071"/>
      <c r="QSV217" s="1071"/>
      <c r="QSW217" s="1071"/>
      <c r="QSX217" s="1071"/>
      <c r="QSY217" s="1071"/>
      <c r="QSZ217" s="1071"/>
      <c r="QTA217" s="1071"/>
      <c r="QTB217" s="1158"/>
      <c r="QTC217" s="1070"/>
      <c r="QTD217" s="1071"/>
      <c r="QTE217" s="1071"/>
      <c r="QTF217" s="1071"/>
      <c r="QTG217" s="1071"/>
      <c r="QTH217" s="1071"/>
      <c r="QTI217" s="1071"/>
      <c r="QTJ217" s="1071"/>
      <c r="QTK217" s="1071"/>
      <c r="QTL217" s="1158"/>
      <c r="QTM217" s="1070"/>
      <c r="QTN217" s="1071"/>
      <c r="QTO217" s="1071"/>
      <c r="QTP217" s="1071"/>
      <c r="QTQ217" s="1071"/>
      <c r="QTR217" s="1071"/>
      <c r="QTS217" s="1071"/>
      <c r="QTT217" s="1071"/>
      <c r="QTU217" s="1071"/>
      <c r="QTV217" s="1158"/>
      <c r="QTW217" s="1070"/>
      <c r="QTX217" s="1071"/>
      <c r="QTY217" s="1071"/>
      <c r="QTZ217" s="1071"/>
      <c r="QUA217" s="1071"/>
      <c r="QUB217" s="1071"/>
      <c r="QUC217" s="1071"/>
      <c r="QUD217" s="1071"/>
      <c r="QUE217" s="1071"/>
      <c r="QUF217" s="1158"/>
      <c r="QUG217" s="1070"/>
      <c r="QUH217" s="1071"/>
      <c r="QUI217" s="1071"/>
      <c r="QUJ217" s="1071"/>
      <c r="QUK217" s="1071"/>
      <c r="QUL217" s="1071"/>
      <c r="QUM217" s="1071"/>
      <c r="QUN217" s="1071"/>
      <c r="QUO217" s="1071"/>
      <c r="QUP217" s="1158"/>
      <c r="QUQ217" s="1070"/>
      <c r="QUR217" s="1071"/>
      <c r="QUS217" s="1071"/>
      <c r="QUT217" s="1071"/>
      <c r="QUU217" s="1071"/>
      <c r="QUV217" s="1071"/>
      <c r="QUW217" s="1071"/>
      <c r="QUX217" s="1071"/>
      <c r="QUY217" s="1071"/>
      <c r="QUZ217" s="1158"/>
      <c r="QVA217" s="1070"/>
      <c r="QVB217" s="1071"/>
      <c r="QVC217" s="1071"/>
      <c r="QVD217" s="1071"/>
      <c r="QVE217" s="1071"/>
      <c r="QVF217" s="1071"/>
      <c r="QVG217" s="1071"/>
      <c r="QVH217" s="1071"/>
      <c r="QVI217" s="1071"/>
      <c r="QVJ217" s="1158"/>
      <c r="QVK217" s="1070"/>
      <c r="QVL217" s="1071"/>
      <c r="QVM217" s="1071"/>
      <c r="QVN217" s="1071"/>
      <c r="QVO217" s="1071"/>
      <c r="QVP217" s="1071"/>
      <c r="QVQ217" s="1071"/>
      <c r="QVR217" s="1071"/>
      <c r="QVS217" s="1071"/>
      <c r="QVT217" s="1158"/>
      <c r="QVU217" s="1070"/>
      <c r="QVV217" s="1071"/>
      <c r="QVW217" s="1071"/>
      <c r="QVX217" s="1071"/>
      <c r="QVY217" s="1071"/>
      <c r="QVZ217" s="1071"/>
      <c r="QWA217" s="1071"/>
      <c r="QWB217" s="1071"/>
      <c r="QWC217" s="1071"/>
      <c r="QWD217" s="1158"/>
      <c r="QWE217" s="1070"/>
      <c r="QWF217" s="1071"/>
      <c r="QWG217" s="1071"/>
      <c r="QWH217" s="1071"/>
      <c r="QWI217" s="1071"/>
      <c r="QWJ217" s="1071"/>
      <c r="QWK217" s="1071"/>
      <c r="QWL217" s="1071"/>
      <c r="QWM217" s="1071"/>
      <c r="QWN217" s="1158"/>
      <c r="QWO217" s="1070"/>
      <c r="QWP217" s="1071"/>
      <c r="QWQ217" s="1071"/>
      <c r="QWR217" s="1071"/>
      <c r="QWS217" s="1071"/>
      <c r="QWT217" s="1071"/>
      <c r="QWU217" s="1071"/>
      <c r="QWV217" s="1071"/>
      <c r="QWW217" s="1071"/>
      <c r="QWX217" s="1158"/>
      <c r="QWY217" s="1070"/>
      <c r="QWZ217" s="1071"/>
      <c r="QXA217" s="1071"/>
      <c r="QXB217" s="1071"/>
      <c r="QXC217" s="1071"/>
      <c r="QXD217" s="1071"/>
      <c r="QXE217" s="1071"/>
      <c r="QXF217" s="1071"/>
      <c r="QXG217" s="1071"/>
      <c r="QXH217" s="1158"/>
      <c r="QXI217" s="1070"/>
      <c r="QXJ217" s="1071"/>
      <c r="QXK217" s="1071"/>
      <c r="QXL217" s="1071"/>
      <c r="QXM217" s="1071"/>
      <c r="QXN217" s="1071"/>
      <c r="QXO217" s="1071"/>
      <c r="QXP217" s="1071"/>
      <c r="QXQ217" s="1071"/>
      <c r="QXR217" s="1158"/>
      <c r="QXS217" s="1070"/>
      <c r="QXT217" s="1071"/>
      <c r="QXU217" s="1071"/>
      <c r="QXV217" s="1071"/>
      <c r="QXW217" s="1071"/>
      <c r="QXX217" s="1071"/>
      <c r="QXY217" s="1071"/>
      <c r="QXZ217" s="1071"/>
      <c r="QYA217" s="1071"/>
      <c r="QYB217" s="1158"/>
      <c r="QYC217" s="1070"/>
      <c r="QYD217" s="1071"/>
      <c r="QYE217" s="1071"/>
      <c r="QYF217" s="1071"/>
      <c r="QYG217" s="1071"/>
      <c r="QYH217" s="1071"/>
      <c r="QYI217" s="1071"/>
      <c r="QYJ217" s="1071"/>
      <c r="QYK217" s="1071"/>
      <c r="QYL217" s="1158"/>
      <c r="QYM217" s="1070"/>
      <c r="QYN217" s="1071"/>
      <c r="QYO217" s="1071"/>
      <c r="QYP217" s="1071"/>
      <c r="QYQ217" s="1071"/>
      <c r="QYR217" s="1071"/>
      <c r="QYS217" s="1071"/>
      <c r="QYT217" s="1071"/>
      <c r="QYU217" s="1071"/>
      <c r="QYV217" s="1158"/>
      <c r="QYW217" s="1070"/>
      <c r="QYX217" s="1071"/>
      <c r="QYY217" s="1071"/>
      <c r="QYZ217" s="1071"/>
      <c r="QZA217" s="1071"/>
      <c r="QZB217" s="1071"/>
      <c r="QZC217" s="1071"/>
      <c r="QZD217" s="1071"/>
      <c r="QZE217" s="1071"/>
      <c r="QZF217" s="1158"/>
      <c r="QZG217" s="1070"/>
      <c r="QZH217" s="1071"/>
      <c r="QZI217" s="1071"/>
      <c r="QZJ217" s="1071"/>
      <c r="QZK217" s="1071"/>
      <c r="QZL217" s="1071"/>
      <c r="QZM217" s="1071"/>
      <c r="QZN217" s="1071"/>
      <c r="QZO217" s="1071"/>
      <c r="QZP217" s="1158"/>
      <c r="QZQ217" s="1070"/>
      <c r="QZR217" s="1071"/>
      <c r="QZS217" s="1071"/>
      <c r="QZT217" s="1071"/>
      <c r="QZU217" s="1071"/>
      <c r="QZV217" s="1071"/>
      <c r="QZW217" s="1071"/>
      <c r="QZX217" s="1071"/>
      <c r="QZY217" s="1071"/>
      <c r="QZZ217" s="1158"/>
      <c r="RAA217" s="1070"/>
      <c r="RAB217" s="1071"/>
      <c r="RAC217" s="1071"/>
      <c r="RAD217" s="1071"/>
      <c r="RAE217" s="1071"/>
      <c r="RAF217" s="1071"/>
      <c r="RAG217" s="1071"/>
      <c r="RAH217" s="1071"/>
      <c r="RAI217" s="1071"/>
      <c r="RAJ217" s="1158"/>
      <c r="RAK217" s="1070"/>
      <c r="RAL217" s="1071"/>
      <c r="RAM217" s="1071"/>
      <c r="RAN217" s="1071"/>
      <c r="RAO217" s="1071"/>
      <c r="RAP217" s="1071"/>
      <c r="RAQ217" s="1071"/>
      <c r="RAR217" s="1071"/>
      <c r="RAS217" s="1071"/>
      <c r="RAT217" s="1158"/>
      <c r="RAU217" s="1070"/>
      <c r="RAV217" s="1071"/>
      <c r="RAW217" s="1071"/>
      <c r="RAX217" s="1071"/>
      <c r="RAY217" s="1071"/>
      <c r="RAZ217" s="1071"/>
      <c r="RBA217" s="1071"/>
      <c r="RBB217" s="1071"/>
      <c r="RBC217" s="1071"/>
      <c r="RBD217" s="1158"/>
      <c r="RBE217" s="1070"/>
      <c r="RBF217" s="1071"/>
      <c r="RBG217" s="1071"/>
      <c r="RBH217" s="1071"/>
      <c r="RBI217" s="1071"/>
      <c r="RBJ217" s="1071"/>
      <c r="RBK217" s="1071"/>
      <c r="RBL217" s="1071"/>
      <c r="RBM217" s="1071"/>
      <c r="RBN217" s="1158"/>
      <c r="RBO217" s="1070"/>
      <c r="RBP217" s="1071"/>
      <c r="RBQ217" s="1071"/>
      <c r="RBR217" s="1071"/>
      <c r="RBS217" s="1071"/>
      <c r="RBT217" s="1071"/>
      <c r="RBU217" s="1071"/>
      <c r="RBV217" s="1071"/>
      <c r="RBW217" s="1071"/>
      <c r="RBX217" s="1158"/>
      <c r="RBY217" s="1070"/>
      <c r="RBZ217" s="1071"/>
      <c r="RCA217" s="1071"/>
      <c r="RCB217" s="1071"/>
      <c r="RCC217" s="1071"/>
      <c r="RCD217" s="1071"/>
      <c r="RCE217" s="1071"/>
      <c r="RCF217" s="1071"/>
      <c r="RCG217" s="1071"/>
      <c r="RCH217" s="1158"/>
      <c r="RCI217" s="1070"/>
      <c r="RCJ217" s="1071"/>
      <c r="RCK217" s="1071"/>
      <c r="RCL217" s="1071"/>
      <c r="RCM217" s="1071"/>
      <c r="RCN217" s="1071"/>
      <c r="RCO217" s="1071"/>
      <c r="RCP217" s="1071"/>
      <c r="RCQ217" s="1071"/>
      <c r="RCR217" s="1158"/>
      <c r="RCS217" s="1070"/>
      <c r="RCT217" s="1071"/>
      <c r="RCU217" s="1071"/>
      <c r="RCV217" s="1071"/>
      <c r="RCW217" s="1071"/>
      <c r="RCX217" s="1071"/>
      <c r="RCY217" s="1071"/>
      <c r="RCZ217" s="1071"/>
      <c r="RDA217" s="1071"/>
      <c r="RDB217" s="1158"/>
      <c r="RDC217" s="1070"/>
      <c r="RDD217" s="1071"/>
      <c r="RDE217" s="1071"/>
      <c r="RDF217" s="1071"/>
      <c r="RDG217" s="1071"/>
      <c r="RDH217" s="1071"/>
      <c r="RDI217" s="1071"/>
      <c r="RDJ217" s="1071"/>
      <c r="RDK217" s="1071"/>
      <c r="RDL217" s="1158"/>
      <c r="RDM217" s="1070"/>
      <c r="RDN217" s="1071"/>
      <c r="RDO217" s="1071"/>
      <c r="RDP217" s="1071"/>
      <c r="RDQ217" s="1071"/>
      <c r="RDR217" s="1071"/>
      <c r="RDS217" s="1071"/>
      <c r="RDT217" s="1071"/>
      <c r="RDU217" s="1071"/>
      <c r="RDV217" s="1158"/>
      <c r="RDW217" s="1070"/>
      <c r="RDX217" s="1071"/>
      <c r="RDY217" s="1071"/>
      <c r="RDZ217" s="1071"/>
      <c r="REA217" s="1071"/>
      <c r="REB217" s="1071"/>
      <c r="REC217" s="1071"/>
      <c r="RED217" s="1071"/>
      <c r="REE217" s="1071"/>
      <c r="REF217" s="1158"/>
      <c r="REG217" s="1070"/>
      <c r="REH217" s="1071"/>
      <c r="REI217" s="1071"/>
      <c r="REJ217" s="1071"/>
      <c r="REK217" s="1071"/>
      <c r="REL217" s="1071"/>
      <c r="REM217" s="1071"/>
      <c r="REN217" s="1071"/>
      <c r="REO217" s="1071"/>
      <c r="REP217" s="1158"/>
      <c r="REQ217" s="1070"/>
      <c r="RER217" s="1071"/>
      <c r="RES217" s="1071"/>
      <c r="RET217" s="1071"/>
      <c r="REU217" s="1071"/>
      <c r="REV217" s="1071"/>
      <c r="REW217" s="1071"/>
      <c r="REX217" s="1071"/>
      <c r="REY217" s="1071"/>
      <c r="REZ217" s="1158"/>
      <c r="RFA217" s="1070"/>
      <c r="RFB217" s="1071"/>
      <c r="RFC217" s="1071"/>
      <c r="RFD217" s="1071"/>
      <c r="RFE217" s="1071"/>
      <c r="RFF217" s="1071"/>
      <c r="RFG217" s="1071"/>
      <c r="RFH217" s="1071"/>
      <c r="RFI217" s="1071"/>
      <c r="RFJ217" s="1158"/>
      <c r="RFK217" s="1070"/>
      <c r="RFL217" s="1071"/>
      <c r="RFM217" s="1071"/>
      <c r="RFN217" s="1071"/>
      <c r="RFO217" s="1071"/>
      <c r="RFP217" s="1071"/>
      <c r="RFQ217" s="1071"/>
      <c r="RFR217" s="1071"/>
      <c r="RFS217" s="1071"/>
      <c r="RFT217" s="1158"/>
      <c r="RFU217" s="1070"/>
      <c r="RFV217" s="1071"/>
      <c r="RFW217" s="1071"/>
      <c r="RFX217" s="1071"/>
      <c r="RFY217" s="1071"/>
      <c r="RFZ217" s="1071"/>
      <c r="RGA217" s="1071"/>
      <c r="RGB217" s="1071"/>
      <c r="RGC217" s="1071"/>
      <c r="RGD217" s="1158"/>
      <c r="RGE217" s="1070"/>
      <c r="RGF217" s="1071"/>
      <c r="RGG217" s="1071"/>
      <c r="RGH217" s="1071"/>
      <c r="RGI217" s="1071"/>
      <c r="RGJ217" s="1071"/>
      <c r="RGK217" s="1071"/>
      <c r="RGL217" s="1071"/>
      <c r="RGM217" s="1071"/>
      <c r="RGN217" s="1158"/>
      <c r="RGO217" s="1070"/>
      <c r="RGP217" s="1071"/>
      <c r="RGQ217" s="1071"/>
      <c r="RGR217" s="1071"/>
      <c r="RGS217" s="1071"/>
      <c r="RGT217" s="1071"/>
      <c r="RGU217" s="1071"/>
      <c r="RGV217" s="1071"/>
      <c r="RGW217" s="1071"/>
      <c r="RGX217" s="1158"/>
      <c r="RGY217" s="1070"/>
      <c r="RGZ217" s="1071"/>
      <c r="RHA217" s="1071"/>
      <c r="RHB217" s="1071"/>
      <c r="RHC217" s="1071"/>
      <c r="RHD217" s="1071"/>
      <c r="RHE217" s="1071"/>
      <c r="RHF217" s="1071"/>
      <c r="RHG217" s="1071"/>
      <c r="RHH217" s="1158"/>
      <c r="RHI217" s="1070"/>
      <c r="RHJ217" s="1071"/>
      <c r="RHK217" s="1071"/>
      <c r="RHL217" s="1071"/>
      <c r="RHM217" s="1071"/>
      <c r="RHN217" s="1071"/>
      <c r="RHO217" s="1071"/>
      <c r="RHP217" s="1071"/>
      <c r="RHQ217" s="1071"/>
      <c r="RHR217" s="1158"/>
      <c r="RHS217" s="1070"/>
      <c r="RHT217" s="1071"/>
      <c r="RHU217" s="1071"/>
      <c r="RHV217" s="1071"/>
      <c r="RHW217" s="1071"/>
      <c r="RHX217" s="1071"/>
      <c r="RHY217" s="1071"/>
      <c r="RHZ217" s="1071"/>
      <c r="RIA217" s="1071"/>
      <c r="RIB217" s="1158"/>
      <c r="RIC217" s="1070"/>
      <c r="RID217" s="1071"/>
      <c r="RIE217" s="1071"/>
      <c r="RIF217" s="1071"/>
      <c r="RIG217" s="1071"/>
      <c r="RIH217" s="1071"/>
      <c r="RII217" s="1071"/>
      <c r="RIJ217" s="1071"/>
      <c r="RIK217" s="1071"/>
      <c r="RIL217" s="1158"/>
      <c r="RIM217" s="1070"/>
      <c r="RIN217" s="1071"/>
      <c r="RIO217" s="1071"/>
      <c r="RIP217" s="1071"/>
      <c r="RIQ217" s="1071"/>
      <c r="RIR217" s="1071"/>
      <c r="RIS217" s="1071"/>
      <c r="RIT217" s="1071"/>
      <c r="RIU217" s="1071"/>
      <c r="RIV217" s="1158"/>
      <c r="RIW217" s="1070"/>
      <c r="RIX217" s="1071"/>
      <c r="RIY217" s="1071"/>
      <c r="RIZ217" s="1071"/>
      <c r="RJA217" s="1071"/>
      <c r="RJB217" s="1071"/>
      <c r="RJC217" s="1071"/>
      <c r="RJD217" s="1071"/>
      <c r="RJE217" s="1071"/>
      <c r="RJF217" s="1158"/>
      <c r="RJG217" s="1070"/>
      <c r="RJH217" s="1071"/>
      <c r="RJI217" s="1071"/>
      <c r="RJJ217" s="1071"/>
      <c r="RJK217" s="1071"/>
      <c r="RJL217" s="1071"/>
      <c r="RJM217" s="1071"/>
      <c r="RJN217" s="1071"/>
      <c r="RJO217" s="1071"/>
      <c r="RJP217" s="1158"/>
      <c r="RJQ217" s="1070"/>
      <c r="RJR217" s="1071"/>
      <c r="RJS217" s="1071"/>
      <c r="RJT217" s="1071"/>
      <c r="RJU217" s="1071"/>
      <c r="RJV217" s="1071"/>
      <c r="RJW217" s="1071"/>
      <c r="RJX217" s="1071"/>
      <c r="RJY217" s="1071"/>
      <c r="RJZ217" s="1158"/>
      <c r="RKA217" s="1070"/>
      <c r="RKB217" s="1071"/>
      <c r="RKC217" s="1071"/>
      <c r="RKD217" s="1071"/>
      <c r="RKE217" s="1071"/>
      <c r="RKF217" s="1071"/>
      <c r="RKG217" s="1071"/>
      <c r="RKH217" s="1071"/>
      <c r="RKI217" s="1071"/>
      <c r="RKJ217" s="1158"/>
      <c r="RKK217" s="1070"/>
      <c r="RKL217" s="1071"/>
      <c r="RKM217" s="1071"/>
      <c r="RKN217" s="1071"/>
      <c r="RKO217" s="1071"/>
      <c r="RKP217" s="1071"/>
      <c r="RKQ217" s="1071"/>
      <c r="RKR217" s="1071"/>
      <c r="RKS217" s="1071"/>
      <c r="RKT217" s="1158"/>
      <c r="RKU217" s="1070"/>
      <c r="RKV217" s="1071"/>
      <c r="RKW217" s="1071"/>
      <c r="RKX217" s="1071"/>
      <c r="RKY217" s="1071"/>
      <c r="RKZ217" s="1071"/>
      <c r="RLA217" s="1071"/>
      <c r="RLB217" s="1071"/>
      <c r="RLC217" s="1071"/>
      <c r="RLD217" s="1158"/>
      <c r="RLE217" s="1070"/>
      <c r="RLF217" s="1071"/>
      <c r="RLG217" s="1071"/>
      <c r="RLH217" s="1071"/>
      <c r="RLI217" s="1071"/>
      <c r="RLJ217" s="1071"/>
      <c r="RLK217" s="1071"/>
      <c r="RLL217" s="1071"/>
      <c r="RLM217" s="1071"/>
      <c r="RLN217" s="1158"/>
      <c r="RLO217" s="1070"/>
      <c r="RLP217" s="1071"/>
      <c r="RLQ217" s="1071"/>
      <c r="RLR217" s="1071"/>
      <c r="RLS217" s="1071"/>
      <c r="RLT217" s="1071"/>
      <c r="RLU217" s="1071"/>
      <c r="RLV217" s="1071"/>
      <c r="RLW217" s="1071"/>
      <c r="RLX217" s="1158"/>
      <c r="RLY217" s="1070"/>
      <c r="RLZ217" s="1071"/>
      <c r="RMA217" s="1071"/>
      <c r="RMB217" s="1071"/>
      <c r="RMC217" s="1071"/>
      <c r="RMD217" s="1071"/>
      <c r="RME217" s="1071"/>
      <c r="RMF217" s="1071"/>
      <c r="RMG217" s="1071"/>
      <c r="RMH217" s="1158"/>
      <c r="RMI217" s="1070"/>
      <c r="RMJ217" s="1071"/>
      <c r="RMK217" s="1071"/>
      <c r="RML217" s="1071"/>
      <c r="RMM217" s="1071"/>
      <c r="RMN217" s="1071"/>
      <c r="RMO217" s="1071"/>
      <c r="RMP217" s="1071"/>
      <c r="RMQ217" s="1071"/>
      <c r="RMR217" s="1158"/>
      <c r="RMS217" s="1070"/>
      <c r="RMT217" s="1071"/>
      <c r="RMU217" s="1071"/>
      <c r="RMV217" s="1071"/>
      <c r="RMW217" s="1071"/>
      <c r="RMX217" s="1071"/>
      <c r="RMY217" s="1071"/>
      <c r="RMZ217" s="1071"/>
      <c r="RNA217" s="1071"/>
      <c r="RNB217" s="1158"/>
      <c r="RNC217" s="1070"/>
      <c r="RND217" s="1071"/>
      <c r="RNE217" s="1071"/>
      <c r="RNF217" s="1071"/>
      <c r="RNG217" s="1071"/>
      <c r="RNH217" s="1071"/>
      <c r="RNI217" s="1071"/>
      <c r="RNJ217" s="1071"/>
      <c r="RNK217" s="1071"/>
      <c r="RNL217" s="1158"/>
      <c r="RNM217" s="1070"/>
      <c r="RNN217" s="1071"/>
      <c r="RNO217" s="1071"/>
      <c r="RNP217" s="1071"/>
      <c r="RNQ217" s="1071"/>
      <c r="RNR217" s="1071"/>
      <c r="RNS217" s="1071"/>
      <c r="RNT217" s="1071"/>
      <c r="RNU217" s="1071"/>
      <c r="RNV217" s="1158"/>
      <c r="RNW217" s="1070"/>
      <c r="RNX217" s="1071"/>
      <c r="RNY217" s="1071"/>
      <c r="RNZ217" s="1071"/>
      <c r="ROA217" s="1071"/>
      <c r="ROB217" s="1071"/>
      <c r="ROC217" s="1071"/>
      <c r="ROD217" s="1071"/>
      <c r="ROE217" s="1071"/>
      <c r="ROF217" s="1158"/>
      <c r="ROG217" s="1070"/>
      <c r="ROH217" s="1071"/>
      <c r="ROI217" s="1071"/>
      <c r="ROJ217" s="1071"/>
      <c r="ROK217" s="1071"/>
      <c r="ROL217" s="1071"/>
      <c r="ROM217" s="1071"/>
      <c r="RON217" s="1071"/>
      <c r="ROO217" s="1071"/>
      <c r="ROP217" s="1158"/>
      <c r="ROQ217" s="1070"/>
      <c r="ROR217" s="1071"/>
      <c r="ROS217" s="1071"/>
      <c r="ROT217" s="1071"/>
      <c r="ROU217" s="1071"/>
      <c r="ROV217" s="1071"/>
      <c r="ROW217" s="1071"/>
      <c r="ROX217" s="1071"/>
      <c r="ROY217" s="1071"/>
      <c r="ROZ217" s="1158"/>
      <c r="RPA217" s="1070"/>
      <c r="RPB217" s="1071"/>
      <c r="RPC217" s="1071"/>
      <c r="RPD217" s="1071"/>
      <c r="RPE217" s="1071"/>
      <c r="RPF217" s="1071"/>
      <c r="RPG217" s="1071"/>
      <c r="RPH217" s="1071"/>
      <c r="RPI217" s="1071"/>
      <c r="RPJ217" s="1158"/>
      <c r="RPK217" s="1070"/>
      <c r="RPL217" s="1071"/>
      <c r="RPM217" s="1071"/>
      <c r="RPN217" s="1071"/>
      <c r="RPO217" s="1071"/>
      <c r="RPP217" s="1071"/>
      <c r="RPQ217" s="1071"/>
      <c r="RPR217" s="1071"/>
      <c r="RPS217" s="1071"/>
      <c r="RPT217" s="1158"/>
      <c r="RPU217" s="1070"/>
      <c r="RPV217" s="1071"/>
      <c r="RPW217" s="1071"/>
      <c r="RPX217" s="1071"/>
      <c r="RPY217" s="1071"/>
      <c r="RPZ217" s="1071"/>
      <c r="RQA217" s="1071"/>
      <c r="RQB217" s="1071"/>
      <c r="RQC217" s="1071"/>
      <c r="RQD217" s="1158"/>
      <c r="RQE217" s="1070"/>
      <c r="RQF217" s="1071"/>
      <c r="RQG217" s="1071"/>
      <c r="RQH217" s="1071"/>
      <c r="RQI217" s="1071"/>
      <c r="RQJ217" s="1071"/>
      <c r="RQK217" s="1071"/>
      <c r="RQL217" s="1071"/>
      <c r="RQM217" s="1071"/>
      <c r="RQN217" s="1158"/>
      <c r="RQO217" s="1070"/>
      <c r="RQP217" s="1071"/>
      <c r="RQQ217" s="1071"/>
      <c r="RQR217" s="1071"/>
      <c r="RQS217" s="1071"/>
      <c r="RQT217" s="1071"/>
      <c r="RQU217" s="1071"/>
      <c r="RQV217" s="1071"/>
      <c r="RQW217" s="1071"/>
      <c r="RQX217" s="1158"/>
      <c r="RQY217" s="1070"/>
      <c r="RQZ217" s="1071"/>
      <c r="RRA217" s="1071"/>
      <c r="RRB217" s="1071"/>
      <c r="RRC217" s="1071"/>
      <c r="RRD217" s="1071"/>
      <c r="RRE217" s="1071"/>
      <c r="RRF217" s="1071"/>
      <c r="RRG217" s="1071"/>
      <c r="RRH217" s="1158"/>
      <c r="RRI217" s="1070"/>
      <c r="RRJ217" s="1071"/>
      <c r="RRK217" s="1071"/>
      <c r="RRL217" s="1071"/>
      <c r="RRM217" s="1071"/>
      <c r="RRN217" s="1071"/>
      <c r="RRO217" s="1071"/>
      <c r="RRP217" s="1071"/>
      <c r="RRQ217" s="1071"/>
      <c r="RRR217" s="1158"/>
      <c r="RRS217" s="1070"/>
      <c r="RRT217" s="1071"/>
      <c r="RRU217" s="1071"/>
      <c r="RRV217" s="1071"/>
      <c r="RRW217" s="1071"/>
      <c r="RRX217" s="1071"/>
      <c r="RRY217" s="1071"/>
      <c r="RRZ217" s="1071"/>
      <c r="RSA217" s="1071"/>
      <c r="RSB217" s="1158"/>
      <c r="RSC217" s="1070"/>
      <c r="RSD217" s="1071"/>
      <c r="RSE217" s="1071"/>
      <c r="RSF217" s="1071"/>
      <c r="RSG217" s="1071"/>
      <c r="RSH217" s="1071"/>
      <c r="RSI217" s="1071"/>
      <c r="RSJ217" s="1071"/>
      <c r="RSK217" s="1071"/>
      <c r="RSL217" s="1158"/>
      <c r="RSM217" s="1070"/>
      <c r="RSN217" s="1071"/>
      <c r="RSO217" s="1071"/>
      <c r="RSP217" s="1071"/>
      <c r="RSQ217" s="1071"/>
      <c r="RSR217" s="1071"/>
      <c r="RSS217" s="1071"/>
      <c r="RST217" s="1071"/>
      <c r="RSU217" s="1071"/>
      <c r="RSV217" s="1158"/>
      <c r="RSW217" s="1070"/>
      <c r="RSX217" s="1071"/>
      <c r="RSY217" s="1071"/>
      <c r="RSZ217" s="1071"/>
      <c r="RTA217" s="1071"/>
      <c r="RTB217" s="1071"/>
      <c r="RTC217" s="1071"/>
      <c r="RTD217" s="1071"/>
      <c r="RTE217" s="1071"/>
      <c r="RTF217" s="1158"/>
      <c r="RTG217" s="1070"/>
      <c r="RTH217" s="1071"/>
      <c r="RTI217" s="1071"/>
      <c r="RTJ217" s="1071"/>
      <c r="RTK217" s="1071"/>
      <c r="RTL217" s="1071"/>
      <c r="RTM217" s="1071"/>
      <c r="RTN217" s="1071"/>
      <c r="RTO217" s="1071"/>
      <c r="RTP217" s="1158"/>
      <c r="RTQ217" s="1070"/>
      <c r="RTR217" s="1071"/>
      <c r="RTS217" s="1071"/>
      <c r="RTT217" s="1071"/>
      <c r="RTU217" s="1071"/>
      <c r="RTV217" s="1071"/>
      <c r="RTW217" s="1071"/>
      <c r="RTX217" s="1071"/>
      <c r="RTY217" s="1071"/>
      <c r="RTZ217" s="1158"/>
      <c r="RUA217" s="1070"/>
      <c r="RUB217" s="1071"/>
      <c r="RUC217" s="1071"/>
      <c r="RUD217" s="1071"/>
      <c r="RUE217" s="1071"/>
      <c r="RUF217" s="1071"/>
      <c r="RUG217" s="1071"/>
      <c r="RUH217" s="1071"/>
      <c r="RUI217" s="1071"/>
      <c r="RUJ217" s="1158"/>
      <c r="RUK217" s="1070"/>
      <c r="RUL217" s="1071"/>
      <c r="RUM217" s="1071"/>
      <c r="RUN217" s="1071"/>
      <c r="RUO217" s="1071"/>
      <c r="RUP217" s="1071"/>
      <c r="RUQ217" s="1071"/>
      <c r="RUR217" s="1071"/>
      <c r="RUS217" s="1071"/>
      <c r="RUT217" s="1158"/>
      <c r="RUU217" s="1070"/>
      <c r="RUV217" s="1071"/>
      <c r="RUW217" s="1071"/>
      <c r="RUX217" s="1071"/>
      <c r="RUY217" s="1071"/>
      <c r="RUZ217" s="1071"/>
      <c r="RVA217" s="1071"/>
      <c r="RVB217" s="1071"/>
      <c r="RVC217" s="1071"/>
      <c r="RVD217" s="1158"/>
      <c r="RVE217" s="1070"/>
      <c r="RVF217" s="1071"/>
      <c r="RVG217" s="1071"/>
      <c r="RVH217" s="1071"/>
      <c r="RVI217" s="1071"/>
      <c r="RVJ217" s="1071"/>
      <c r="RVK217" s="1071"/>
      <c r="RVL217" s="1071"/>
      <c r="RVM217" s="1071"/>
      <c r="RVN217" s="1158"/>
      <c r="RVO217" s="1070"/>
      <c r="RVP217" s="1071"/>
      <c r="RVQ217" s="1071"/>
      <c r="RVR217" s="1071"/>
      <c r="RVS217" s="1071"/>
      <c r="RVT217" s="1071"/>
      <c r="RVU217" s="1071"/>
      <c r="RVV217" s="1071"/>
      <c r="RVW217" s="1071"/>
      <c r="RVX217" s="1158"/>
      <c r="RVY217" s="1070"/>
      <c r="RVZ217" s="1071"/>
      <c r="RWA217" s="1071"/>
      <c r="RWB217" s="1071"/>
      <c r="RWC217" s="1071"/>
      <c r="RWD217" s="1071"/>
      <c r="RWE217" s="1071"/>
      <c r="RWF217" s="1071"/>
      <c r="RWG217" s="1071"/>
      <c r="RWH217" s="1158"/>
      <c r="RWI217" s="1070"/>
      <c r="RWJ217" s="1071"/>
      <c r="RWK217" s="1071"/>
      <c r="RWL217" s="1071"/>
      <c r="RWM217" s="1071"/>
      <c r="RWN217" s="1071"/>
      <c r="RWO217" s="1071"/>
      <c r="RWP217" s="1071"/>
      <c r="RWQ217" s="1071"/>
      <c r="RWR217" s="1158"/>
      <c r="RWS217" s="1070"/>
      <c r="RWT217" s="1071"/>
      <c r="RWU217" s="1071"/>
      <c r="RWV217" s="1071"/>
      <c r="RWW217" s="1071"/>
      <c r="RWX217" s="1071"/>
      <c r="RWY217" s="1071"/>
      <c r="RWZ217" s="1071"/>
      <c r="RXA217" s="1071"/>
      <c r="RXB217" s="1158"/>
      <c r="RXC217" s="1070"/>
      <c r="RXD217" s="1071"/>
      <c r="RXE217" s="1071"/>
      <c r="RXF217" s="1071"/>
      <c r="RXG217" s="1071"/>
      <c r="RXH217" s="1071"/>
      <c r="RXI217" s="1071"/>
      <c r="RXJ217" s="1071"/>
      <c r="RXK217" s="1071"/>
      <c r="RXL217" s="1158"/>
      <c r="RXM217" s="1070"/>
      <c r="RXN217" s="1071"/>
      <c r="RXO217" s="1071"/>
      <c r="RXP217" s="1071"/>
      <c r="RXQ217" s="1071"/>
      <c r="RXR217" s="1071"/>
      <c r="RXS217" s="1071"/>
      <c r="RXT217" s="1071"/>
      <c r="RXU217" s="1071"/>
      <c r="RXV217" s="1158"/>
      <c r="RXW217" s="1070"/>
      <c r="RXX217" s="1071"/>
      <c r="RXY217" s="1071"/>
      <c r="RXZ217" s="1071"/>
      <c r="RYA217" s="1071"/>
      <c r="RYB217" s="1071"/>
      <c r="RYC217" s="1071"/>
      <c r="RYD217" s="1071"/>
      <c r="RYE217" s="1071"/>
      <c r="RYF217" s="1158"/>
      <c r="RYG217" s="1070"/>
      <c r="RYH217" s="1071"/>
      <c r="RYI217" s="1071"/>
      <c r="RYJ217" s="1071"/>
      <c r="RYK217" s="1071"/>
      <c r="RYL217" s="1071"/>
      <c r="RYM217" s="1071"/>
      <c r="RYN217" s="1071"/>
      <c r="RYO217" s="1071"/>
      <c r="RYP217" s="1158"/>
      <c r="RYQ217" s="1070"/>
      <c r="RYR217" s="1071"/>
      <c r="RYS217" s="1071"/>
      <c r="RYT217" s="1071"/>
      <c r="RYU217" s="1071"/>
      <c r="RYV217" s="1071"/>
      <c r="RYW217" s="1071"/>
      <c r="RYX217" s="1071"/>
      <c r="RYY217" s="1071"/>
      <c r="RYZ217" s="1158"/>
      <c r="RZA217" s="1070"/>
      <c r="RZB217" s="1071"/>
      <c r="RZC217" s="1071"/>
      <c r="RZD217" s="1071"/>
      <c r="RZE217" s="1071"/>
      <c r="RZF217" s="1071"/>
      <c r="RZG217" s="1071"/>
      <c r="RZH217" s="1071"/>
      <c r="RZI217" s="1071"/>
      <c r="RZJ217" s="1158"/>
      <c r="RZK217" s="1070"/>
      <c r="RZL217" s="1071"/>
      <c r="RZM217" s="1071"/>
      <c r="RZN217" s="1071"/>
      <c r="RZO217" s="1071"/>
      <c r="RZP217" s="1071"/>
      <c r="RZQ217" s="1071"/>
      <c r="RZR217" s="1071"/>
      <c r="RZS217" s="1071"/>
      <c r="RZT217" s="1158"/>
      <c r="RZU217" s="1070"/>
      <c r="RZV217" s="1071"/>
      <c r="RZW217" s="1071"/>
      <c r="RZX217" s="1071"/>
      <c r="RZY217" s="1071"/>
      <c r="RZZ217" s="1071"/>
      <c r="SAA217" s="1071"/>
      <c r="SAB217" s="1071"/>
      <c r="SAC217" s="1071"/>
      <c r="SAD217" s="1158"/>
      <c r="SAE217" s="1070"/>
      <c r="SAF217" s="1071"/>
      <c r="SAG217" s="1071"/>
      <c r="SAH217" s="1071"/>
      <c r="SAI217" s="1071"/>
      <c r="SAJ217" s="1071"/>
      <c r="SAK217" s="1071"/>
      <c r="SAL217" s="1071"/>
      <c r="SAM217" s="1071"/>
      <c r="SAN217" s="1158"/>
      <c r="SAO217" s="1070"/>
      <c r="SAP217" s="1071"/>
      <c r="SAQ217" s="1071"/>
      <c r="SAR217" s="1071"/>
      <c r="SAS217" s="1071"/>
      <c r="SAT217" s="1071"/>
      <c r="SAU217" s="1071"/>
      <c r="SAV217" s="1071"/>
      <c r="SAW217" s="1071"/>
      <c r="SAX217" s="1158"/>
      <c r="SAY217" s="1070"/>
      <c r="SAZ217" s="1071"/>
      <c r="SBA217" s="1071"/>
      <c r="SBB217" s="1071"/>
      <c r="SBC217" s="1071"/>
      <c r="SBD217" s="1071"/>
      <c r="SBE217" s="1071"/>
      <c r="SBF217" s="1071"/>
      <c r="SBG217" s="1071"/>
      <c r="SBH217" s="1158"/>
      <c r="SBI217" s="1070"/>
      <c r="SBJ217" s="1071"/>
      <c r="SBK217" s="1071"/>
      <c r="SBL217" s="1071"/>
      <c r="SBM217" s="1071"/>
      <c r="SBN217" s="1071"/>
      <c r="SBO217" s="1071"/>
      <c r="SBP217" s="1071"/>
      <c r="SBQ217" s="1071"/>
      <c r="SBR217" s="1158"/>
      <c r="SBS217" s="1070"/>
      <c r="SBT217" s="1071"/>
      <c r="SBU217" s="1071"/>
      <c r="SBV217" s="1071"/>
      <c r="SBW217" s="1071"/>
      <c r="SBX217" s="1071"/>
      <c r="SBY217" s="1071"/>
      <c r="SBZ217" s="1071"/>
      <c r="SCA217" s="1071"/>
      <c r="SCB217" s="1158"/>
      <c r="SCC217" s="1070"/>
      <c r="SCD217" s="1071"/>
      <c r="SCE217" s="1071"/>
      <c r="SCF217" s="1071"/>
      <c r="SCG217" s="1071"/>
      <c r="SCH217" s="1071"/>
      <c r="SCI217" s="1071"/>
      <c r="SCJ217" s="1071"/>
      <c r="SCK217" s="1071"/>
      <c r="SCL217" s="1158"/>
      <c r="SCM217" s="1070"/>
      <c r="SCN217" s="1071"/>
      <c r="SCO217" s="1071"/>
      <c r="SCP217" s="1071"/>
      <c r="SCQ217" s="1071"/>
      <c r="SCR217" s="1071"/>
      <c r="SCS217" s="1071"/>
      <c r="SCT217" s="1071"/>
      <c r="SCU217" s="1071"/>
      <c r="SCV217" s="1158"/>
      <c r="SCW217" s="1070"/>
      <c r="SCX217" s="1071"/>
      <c r="SCY217" s="1071"/>
      <c r="SCZ217" s="1071"/>
      <c r="SDA217" s="1071"/>
      <c r="SDB217" s="1071"/>
      <c r="SDC217" s="1071"/>
      <c r="SDD217" s="1071"/>
      <c r="SDE217" s="1071"/>
      <c r="SDF217" s="1158"/>
      <c r="SDG217" s="1070"/>
      <c r="SDH217" s="1071"/>
      <c r="SDI217" s="1071"/>
      <c r="SDJ217" s="1071"/>
      <c r="SDK217" s="1071"/>
      <c r="SDL217" s="1071"/>
      <c r="SDM217" s="1071"/>
      <c r="SDN217" s="1071"/>
      <c r="SDO217" s="1071"/>
      <c r="SDP217" s="1158"/>
      <c r="SDQ217" s="1070"/>
      <c r="SDR217" s="1071"/>
      <c r="SDS217" s="1071"/>
      <c r="SDT217" s="1071"/>
      <c r="SDU217" s="1071"/>
      <c r="SDV217" s="1071"/>
      <c r="SDW217" s="1071"/>
      <c r="SDX217" s="1071"/>
      <c r="SDY217" s="1071"/>
      <c r="SDZ217" s="1158"/>
      <c r="SEA217" s="1070"/>
      <c r="SEB217" s="1071"/>
      <c r="SEC217" s="1071"/>
      <c r="SED217" s="1071"/>
      <c r="SEE217" s="1071"/>
      <c r="SEF217" s="1071"/>
      <c r="SEG217" s="1071"/>
      <c r="SEH217" s="1071"/>
      <c r="SEI217" s="1071"/>
      <c r="SEJ217" s="1158"/>
      <c r="SEK217" s="1070"/>
      <c r="SEL217" s="1071"/>
      <c r="SEM217" s="1071"/>
      <c r="SEN217" s="1071"/>
      <c r="SEO217" s="1071"/>
      <c r="SEP217" s="1071"/>
      <c r="SEQ217" s="1071"/>
      <c r="SER217" s="1071"/>
      <c r="SES217" s="1071"/>
      <c r="SET217" s="1158"/>
      <c r="SEU217" s="1070"/>
      <c r="SEV217" s="1071"/>
      <c r="SEW217" s="1071"/>
      <c r="SEX217" s="1071"/>
      <c r="SEY217" s="1071"/>
      <c r="SEZ217" s="1071"/>
      <c r="SFA217" s="1071"/>
      <c r="SFB217" s="1071"/>
      <c r="SFC217" s="1071"/>
      <c r="SFD217" s="1158"/>
      <c r="SFE217" s="1070"/>
      <c r="SFF217" s="1071"/>
      <c r="SFG217" s="1071"/>
      <c r="SFH217" s="1071"/>
      <c r="SFI217" s="1071"/>
      <c r="SFJ217" s="1071"/>
      <c r="SFK217" s="1071"/>
      <c r="SFL217" s="1071"/>
      <c r="SFM217" s="1071"/>
      <c r="SFN217" s="1158"/>
      <c r="SFO217" s="1070"/>
      <c r="SFP217" s="1071"/>
      <c r="SFQ217" s="1071"/>
      <c r="SFR217" s="1071"/>
      <c r="SFS217" s="1071"/>
      <c r="SFT217" s="1071"/>
      <c r="SFU217" s="1071"/>
      <c r="SFV217" s="1071"/>
      <c r="SFW217" s="1071"/>
      <c r="SFX217" s="1158"/>
      <c r="SFY217" s="1070"/>
      <c r="SFZ217" s="1071"/>
      <c r="SGA217" s="1071"/>
      <c r="SGB217" s="1071"/>
      <c r="SGC217" s="1071"/>
      <c r="SGD217" s="1071"/>
      <c r="SGE217" s="1071"/>
      <c r="SGF217" s="1071"/>
      <c r="SGG217" s="1071"/>
      <c r="SGH217" s="1158"/>
      <c r="SGI217" s="1070"/>
      <c r="SGJ217" s="1071"/>
      <c r="SGK217" s="1071"/>
      <c r="SGL217" s="1071"/>
      <c r="SGM217" s="1071"/>
      <c r="SGN217" s="1071"/>
      <c r="SGO217" s="1071"/>
      <c r="SGP217" s="1071"/>
      <c r="SGQ217" s="1071"/>
      <c r="SGR217" s="1158"/>
      <c r="SGS217" s="1070"/>
      <c r="SGT217" s="1071"/>
      <c r="SGU217" s="1071"/>
      <c r="SGV217" s="1071"/>
      <c r="SGW217" s="1071"/>
      <c r="SGX217" s="1071"/>
      <c r="SGY217" s="1071"/>
      <c r="SGZ217" s="1071"/>
      <c r="SHA217" s="1071"/>
      <c r="SHB217" s="1158"/>
      <c r="SHC217" s="1070"/>
      <c r="SHD217" s="1071"/>
      <c r="SHE217" s="1071"/>
      <c r="SHF217" s="1071"/>
      <c r="SHG217" s="1071"/>
      <c r="SHH217" s="1071"/>
      <c r="SHI217" s="1071"/>
      <c r="SHJ217" s="1071"/>
      <c r="SHK217" s="1071"/>
      <c r="SHL217" s="1158"/>
      <c r="SHM217" s="1070"/>
      <c r="SHN217" s="1071"/>
      <c r="SHO217" s="1071"/>
      <c r="SHP217" s="1071"/>
      <c r="SHQ217" s="1071"/>
      <c r="SHR217" s="1071"/>
      <c r="SHS217" s="1071"/>
      <c r="SHT217" s="1071"/>
      <c r="SHU217" s="1071"/>
      <c r="SHV217" s="1158"/>
      <c r="SHW217" s="1070"/>
      <c r="SHX217" s="1071"/>
      <c r="SHY217" s="1071"/>
      <c r="SHZ217" s="1071"/>
      <c r="SIA217" s="1071"/>
      <c r="SIB217" s="1071"/>
      <c r="SIC217" s="1071"/>
      <c r="SID217" s="1071"/>
      <c r="SIE217" s="1071"/>
      <c r="SIF217" s="1158"/>
      <c r="SIG217" s="1070"/>
      <c r="SIH217" s="1071"/>
      <c r="SII217" s="1071"/>
      <c r="SIJ217" s="1071"/>
      <c r="SIK217" s="1071"/>
      <c r="SIL217" s="1071"/>
      <c r="SIM217" s="1071"/>
      <c r="SIN217" s="1071"/>
      <c r="SIO217" s="1071"/>
      <c r="SIP217" s="1158"/>
      <c r="SIQ217" s="1070"/>
      <c r="SIR217" s="1071"/>
      <c r="SIS217" s="1071"/>
      <c r="SIT217" s="1071"/>
      <c r="SIU217" s="1071"/>
      <c r="SIV217" s="1071"/>
      <c r="SIW217" s="1071"/>
      <c r="SIX217" s="1071"/>
      <c r="SIY217" s="1071"/>
      <c r="SIZ217" s="1158"/>
      <c r="SJA217" s="1070"/>
      <c r="SJB217" s="1071"/>
      <c r="SJC217" s="1071"/>
      <c r="SJD217" s="1071"/>
      <c r="SJE217" s="1071"/>
      <c r="SJF217" s="1071"/>
      <c r="SJG217" s="1071"/>
      <c r="SJH217" s="1071"/>
      <c r="SJI217" s="1071"/>
      <c r="SJJ217" s="1158"/>
      <c r="SJK217" s="1070"/>
      <c r="SJL217" s="1071"/>
      <c r="SJM217" s="1071"/>
      <c r="SJN217" s="1071"/>
      <c r="SJO217" s="1071"/>
      <c r="SJP217" s="1071"/>
      <c r="SJQ217" s="1071"/>
      <c r="SJR217" s="1071"/>
      <c r="SJS217" s="1071"/>
      <c r="SJT217" s="1158"/>
      <c r="SJU217" s="1070"/>
      <c r="SJV217" s="1071"/>
      <c r="SJW217" s="1071"/>
      <c r="SJX217" s="1071"/>
      <c r="SJY217" s="1071"/>
      <c r="SJZ217" s="1071"/>
      <c r="SKA217" s="1071"/>
      <c r="SKB217" s="1071"/>
      <c r="SKC217" s="1071"/>
      <c r="SKD217" s="1158"/>
      <c r="SKE217" s="1070"/>
      <c r="SKF217" s="1071"/>
      <c r="SKG217" s="1071"/>
      <c r="SKH217" s="1071"/>
      <c r="SKI217" s="1071"/>
      <c r="SKJ217" s="1071"/>
      <c r="SKK217" s="1071"/>
      <c r="SKL217" s="1071"/>
      <c r="SKM217" s="1071"/>
      <c r="SKN217" s="1158"/>
      <c r="SKO217" s="1070"/>
      <c r="SKP217" s="1071"/>
      <c r="SKQ217" s="1071"/>
      <c r="SKR217" s="1071"/>
      <c r="SKS217" s="1071"/>
      <c r="SKT217" s="1071"/>
      <c r="SKU217" s="1071"/>
      <c r="SKV217" s="1071"/>
      <c r="SKW217" s="1071"/>
      <c r="SKX217" s="1158"/>
      <c r="SKY217" s="1070"/>
      <c r="SKZ217" s="1071"/>
      <c r="SLA217" s="1071"/>
      <c r="SLB217" s="1071"/>
      <c r="SLC217" s="1071"/>
      <c r="SLD217" s="1071"/>
      <c r="SLE217" s="1071"/>
      <c r="SLF217" s="1071"/>
      <c r="SLG217" s="1071"/>
      <c r="SLH217" s="1158"/>
      <c r="SLI217" s="1070"/>
      <c r="SLJ217" s="1071"/>
      <c r="SLK217" s="1071"/>
      <c r="SLL217" s="1071"/>
      <c r="SLM217" s="1071"/>
      <c r="SLN217" s="1071"/>
      <c r="SLO217" s="1071"/>
      <c r="SLP217" s="1071"/>
      <c r="SLQ217" s="1071"/>
      <c r="SLR217" s="1158"/>
      <c r="SLS217" s="1070"/>
      <c r="SLT217" s="1071"/>
      <c r="SLU217" s="1071"/>
      <c r="SLV217" s="1071"/>
      <c r="SLW217" s="1071"/>
      <c r="SLX217" s="1071"/>
      <c r="SLY217" s="1071"/>
      <c r="SLZ217" s="1071"/>
      <c r="SMA217" s="1071"/>
      <c r="SMB217" s="1158"/>
      <c r="SMC217" s="1070"/>
      <c r="SMD217" s="1071"/>
      <c r="SME217" s="1071"/>
      <c r="SMF217" s="1071"/>
      <c r="SMG217" s="1071"/>
      <c r="SMH217" s="1071"/>
      <c r="SMI217" s="1071"/>
      <c r="SMJ217" s="1071"/>
      <c r="SMK217" s="1071"/>
      <c r="SML217" s="1158"/>
      <c r="SMM217" s="1070"/>
      <c r="SMN217" s="1071"/>
      <c r="SMO217" s="1071"/>
      <c r="SMP217" s="1071"/>
      <c r="SMQ217" s="1071"/>
      <c r="SMR217" s="1071"/>
      <c r="SMS217" s="1071"/>
      <c r="SMT217" s="1071"/>
      <c r="SMU217" s="1071"/>
      <c r="SMV217" s="1158"/>
      <c r="SMW217" s="1070"/>
      <c r="SMX217" s="1071"/>
      <c r="SMY217" s="1071"/>
      <c r="SMZ217" s="1071"/>
      <c r="SNA217" s="1071"/>
      <c r="SNB217" s="1071"/>
      <c r="SNC217" s="1071"/>
      <c r="SND217" s="1071"/>
      <c r="SNE217" s="1071"/>
      <c r="SNF217" s="1158"/>
      <c r="SNG217" s="1070"/>
      <c r="SNH217" s="1071"/>
      <c r="SNI217" s="1071"/>
      <c r="SNJ217" s="1071"/>
      <c r="SNK217" s="1071"/>
      <c r="SNL217" s="1071"/>
      <c r="SNM217" s="1071"/>
      <c r="SNN217" s="1071"/>
      <c r="SNO217" s="1071"/>
      <c r="SNP217" s="1158"/>
      <c r="SNQ217" s="1070"/>
      <c r="SNR217" s="1071"/>
      <c r="SNS217" s="1071"/>
      <c r="SNT217" s="1071"/>
      <c r="SNU217" s="1071"/>
      <c r="SNV217" s="1071"/>
      <c r="SNW217" s="1071"/>
      <c r="SNX217" s="1071"/>
      <c r="SNY217" s="1071"/>
      <c r="SNZ217" s="1158"/>
      <c r="SOA217" s="1070"/>
      <c r="SOB217" s="1071"/>
      <c r="SOC217" s="1071"/>
      <c r="SOD217" s="1071"/>
      <c r="SOE217" s="1071"/>
      <c r="SOF217" s="1071"/>
      <c r="SOG217" s="1071"/>
      <c r="SOH217" s="1071"/>
      <c r="SOI217" s="1071"/>
      <c r="SOJ217" s="1158"/>
      <c r="SOK217" s="1070"/>
      <c r="SOL217" s="1071"/>
      <c r="SOM217" s="1071"/>
      <c r="SON217" s="1071"/>
      <c r="SOO217" s="1071"/>
      <c r="SOP217" s="1071"/>
      <c r="SOQ217" s="1071"/>
      <c r="SOR217" s="1071"/>
      <c r="SOS217" s="1071"/>
      <c r="SOT217" s="1158"/>
      <c r="SOU217" s="1070"/>
      <c r="SOV217" s="1071"/>
      <c r="SOW217" s="1071"/>
      <c r="SOX217" s="1071"/>
      <c r="SOY217" s="1071"/>
      <c r="SOZ217" s="1071"/>
      <c r="SPA217" s="1071"/>
      <c r="SPB217" s="1071"/>
      <c r="SPC217" s="1071"/>
      <c r="SPD217" s="1158"/>
      <c r="SPE217" s="1070"/>
      <c r="SPF217" s="1071"/>
      <c r="SPG217" s="1071"/>
      <c r="SPH217" s="1071"/>
      <c r="SPI217" s="1071"/>
      <c r="SPJ217" s="1071"/>
      <c r="SPK217" s="1071"/>
      <c r="SPL217" s="1071"/>
      <c r="SPM217" s="1071"/>
      <c r="SPN217" s="1158"/>
      <c r="SPO217" s="1070"/>
      <c r="SPP217" s="1071"/>
      <c r="SPQ217" s="1071"/>
      <c r="SPR217" s="1071"/>
      <c r="SPS217" s="1071"/>
      <c r="SPT217" s="1071"/>
      <c r="SPU217" s="1071"/>
      <c r="SPV217" s="1071"/>
      <c r="SPW217" s="1071"/>
      <c r="SPX217" s="1158"/>
      <c r="SPY217" s="1070"/>
      <c r="SPZ217" s="1071"/>
      <c r="SQA217" s="1071"/>
      <c r="SQB217" s="1071"/>
      <c r="SQC217" s="1071"/>
      <c r="SQD217" s="1071"/>
      <c r="SQE217" s="1071"/>
      <c r="SQF217" s="1071"/>
      <c r="SQG217" s="1071"/>
      <c r="SQH217" s="1158"/>
      <c r="SQI217" s="1070"/>
      <c r="SQJ217" s="1071"/>
      <c r="SQK217" s="1071"/>
      <c r="SQL217" s="1071"/>
      <c r="SQM217" s="1071"/>
      <c r="SQN217" s="1071"/>
      <c r="SQO217" s="1071"/>
      <c r="SQP217" s="1071"/>
      <c r="SQQ217" s="1071"/>
      <c r="SQR217" s="1158"/>
      <c r="SQS217" s="1070"/>
      <c r="SQT217" s="1071"/>
      <c r="SQU217" s="1071"/>
      <c r="SQV217" s="1071"/>
      <c r="SQW217" s="1071"/>
      <c r="SQX217" s="1071"/>
      <c r="SQY217" s="1071"/>
      <c r="SQZ217" s="1071"/>
      <c r="SRA217" s="1071"/>
      <c r="SRB217" s="1158"/>
      <c r="SRC217" s="1070"/>
      <c r="SRD217" s="1071"/>
      <c r="SRE217" s="1071"/>
      <c r="SRF217" s="1071"/>
      <c r="SRG217" s="1071"/>
      <c r="SRH217" s="1071"/>
      <c r="SRI217" s="1071"/>
      <c r="SRJ217" s="1071"/>
      <c r="SRK217" s="1071"/>
      <c r="SRL217" s="1158"/>
      <c r="SRM217" s="1070"/>
      <c r="SRN217" s="1071"/>
      <c r="SRO217" s="1071"/>
      <c r="SRP217" s="1071"/>
      <c r="SRQ217" s="1071"/>
      <c r="SRR217" s="1071"/>
      <c r="SRS217" s="1071"/>
      <c r="SRT217" s="1071"/>
      <c r="SRU217" s="1071"/>
      <c r="SRV217" s="1158"/>
      <c r="SRW217" s="1070"/>
      <c r="SRX217" s="1071"/>
      <c r="SRY217" s="1071"/>
      <c r="SRZ217" s="1071"/>
      <c r="SSA217" s="1071"/>
      <c r="SSB217" s="1071"/>
      <c r="SSC217" s="1071"/>
      <c r="SSD217" s="1071"/>
      <c r="SSE217" s="1071"/>
      <c r="SSF217" s="1158"/>
      <c r="SSG217" s="1070"/>
      <c r="SSH217" s="1071"/>
      <c r="SSI217" s="1071"/>
      <c r="SSJ217" s="1071"/>
      <c r="SSK217" s="1071"/>
      <c r="SSL217" s="1071"/>
      <c r="SSM217" s="1071"/>
      <c r="SSN217" s="1071"/>
      <c r="SSO217" s="1071"/>
      <c r="SSP217" s="1158"/>
      <c r="SSQ217" s="1070"/>
      <c r="SSR217" s="1071"/>
      <c r="SSS217" s="1071"/>
      <c r="SST217" s="1071"/>
      <c r="SSU217" s="1071"/>
      <c r="SSV217" s="1071"/>
      <c r="SSW217" s="1071"/>
      <c r="SSX217" s="1071"/>
      <c r="SSY217" s="1071"/>
      <c r="SSZ217" s="1158"/>
      <c r="STA217" s="1070"/>
      <c r="STB217" s="1071"/>
      <c r="STC217" s="1071"/>
      <c r="STD217" s="1071"/>
      <c r="STE217" s="1071"/>
      <c r="STF217" s="1071"/>
      <c r="STG217" s="1071"/>
      <c r="STH217" s="1071"/>
      <c r="STI217" s="1071"/>
      <c r="STJ217" s="1158"/>
      <c r="STK217" s="1070"/>
      <c r="STL217" s="1071"/>
      <c r="STM217" s="1071"/>
      <c r="STN217" s="1071"/>
      <c r="STO217" s="1071"/>
      <c r="STP217" s="1071"/>
      <c r="STQ217" s="1071"/>
      <c r="STR217" s="1071"/>
      <c r="STS217" s="1071"/>
      <c r="STT217" s="1158"/>
      <c r="STU217" s="1070"/>
      <c r="STV217" s="1071"/>
      <c r="STW217" s="1071"/>
      <c r="STX217" s="1071"/>
      <c r="STY217" s="1071"/>
      <c r="STZ217" s="1071"/>
      <c r="SUA217" s="1071"/>
      <c r="SUB217" s="1071"/>
      <c r="SUC217" s="1071"/>
      <c r="SUD217" s="1158"/>
      <c r="SUE217" s="1070"/>
      <c r="SUF217" s="1071"/>
      <c r="SUG217" s="1071"/>
      <c r="SUH217" s="1071"/>
      <c r="SUI217" s="1071"/>
      <c r="SUJ217" s="1071"/>
      <c r="SUK217" s="1071"/>
      <c r="SUL217" s="1071"/>
      <c r="SUM217" s="1071"/>
      <c r="SUN217" s="1158"/>
      <c r="SUO217" s="1070"/>
      <c r="SUP217" s="1071"/>
      <c r="SUQ217" s="1071"/>
      <c r="SUR217" s="1071"/>
      <c r="SUS217" s="1071"/>
      <c r="SUT217" s="1071"/>
      <c r="SUU217" s="1071"/>
      <c r="SUV217" s="1071"/>
      <c r="SUW217" s="1071"/>
      <c r="SUX217" s="1158"/>
      <c r="SUY217" s="1070"/>
      <c r="SUZ217" s="1071"/>
      <c r="SVA217" s="1071"/>
      <c r="SVB217" s="1071"/>
      <c r="SVC217" s="1071"/>
      <c r="SVD217" s="1071"/>
      <c r="SVE217" s="1071"/>
      <c r="SVF217" s="1071"/>
      <c r="SVG217" s="1071"/>
      <c r="SVH217" s="1158"/>
      <c r="SVI217" s="1070"/>
      <c r="SVJ217" s="1071"/>
      <c r="SVK217" s="1071"/>
      <c r="SVL217" s="1071"/>
      <c r="SVM217" s="1071"/>
      <c r="SVN217" s="1071"/>
      <c r="SVO217" s="1071"/>
      <c r="SVP217" s="1071"/>
      <c r="SVQ217" s="1071"/>
      <c r="SVR217" s="1158"/>
      <c r="SVS217" s="1070"/>
      <c r="SVT217" s="1071"/>
      <c r="SVU217" s="1071"/>
      <c r="SVV217" s="1071"/>
      <c r="SVW217" s="1071"/>
      <c r="SVX217" s="1071"/>
      <c r="SVY217" s="1071"/>
      <c r="SVZ217" s="1071"/>
      <c r="SWA217" s="1071"/>
      <c r="SWB217" s="1158"/>
      <c r="SWC217" s="1070"/>
      <c r="SWD217" s="1071"/>
      <c r="SWE217" s="1071"/>
      <c r="SWF217" s="1071"/>
      <c r="SWG217" s="1071"/>
      <c r="SWH217" s="1071"/>
      <c r="SWI217" s="1071"/>
      <c r="SWJ217" s="1071"/>
      <c r="SWK217" s="1071"/>
      <c r="SWL217" s="1158"/>
      <c r="SWM217" s="1070"/>
      <c r="SWN217" s="1071"/>
      <c r="SWO217" s="1071"/>
      <c r="SWP217" s="1071"/>
      <c r="SWQ217" s="1071"/>
      <c r="SWR217" s="1071"/>
      <c r="SWS217" s="1071"/>
      <c r="SWT217" s="1071"/>
      <c r="SWU217" s="1071"/>
      <c r="SWV217" s="1158"/>
      <c r="SWW217" s="1070"/>
      <c r="SWX217" s="1071"/>
      <c r="SWY217" s="1071"/>
      <c r="SWZ217" s="1071"/>
      <c r="SXA217" s="1071"/>
      <c r="SXB217" s="1071"/>
      <c r="SXC217" s="1071"/>
      <c r="SXD217" s="1071"/>
      <c r="SXE217" s="1071"/>
      <c r="SXF217" s="1158"/>
      <c r="SXG217" s="1070"/>
      <c r="SXH217" s="1071"/>
      <c r="SXI217" s="1071"/>
      <c r="SXJ217" s="1071"/>
      <c r="SXK217" s="1071"/>
      <c r="SXL217" s="1071"/>
      <c r="SXM217" s="1071"/>
      <c r="SXN217" s="1071"/>
      <c r="SXO217" s="1071"/>
      <c r="SXP217" s="1158"/>
      <c r="SXQ217" s="1070"/>
      <c r="SXR217" s="1071"/>
      <c r="SXS217" s="1071"/>
      <c r="SXT217" s="1071"/>
      <c r="SXU217" s="1071"/>
      <c r="SXV217" s="1071"/>
      <c r="SXW217" s="1071"/>
      <c r="SXX217" s="1071"/>
      <c r="SXY217" s="1071"/>
      <c r="SXZ217" s="1158"/>
      <c r="SYA217" s="1070"/>
      <c r="SYB217" s="1071"/>
      <c r="SYC217" s="1071"/>
      <c r="SYD217" s="1071"/>
      <c r="SYE217" s="1071"/>
      <c r="SYF217" s="1071"/>
      <c r="SYG217" s="1071"/>
      <c r="SYH217" s="1071"/>
      <c r="SYI217" s="1071"/>
      <c r="SYJ217" s="1158"/>
      <c r="SYK217" s="1070"/>
      <c r="SYL217" s="1071"/>
      <c r="SYM217" s="1071"/>
      <c r="SYN217" s="1071"/>
      <c r="SYO217" s="1071"/>
      <c r="SYP217" s="1071"/>
      <c r="SYQ217" s="1071"/>
      <c r="SYR217" s="1071"/>
      <c r="SYS217" s="1071"/>
      <c r="SYT217" s="1158"/>
      <c r="SYU217" s="1070"/>
      <c r="SYV217" s="1071"/>
      <c r="SYW217" s="1071"/>
      <c r="SYX217" s="1071"/>
      <c r="SYY217" s="1071"/>
      <c r="SYZ217" s="1071"/>
      <c r="SZA217" s="1071"/>
      <c r="SZB217" s="1071"/>
      <c r="SZC217" s="1071"/>
      <c r="SZD217" s="1158"/>
      <c r="SZE217" s="1070"/>
      <c r="SZF217" s="1071"/>
      <c r="SZG217" s="1071"/>
      <c r="SZH217" s="1071"/>
      <c r="SZI217" s="1071"/>
      <c r="SZJ217" s="1071"/>
      <c r="SZK217" s="1071"/>
      <c r="SZL217" s="1071"/>
      <c r="SZM217" s="1071"/>
      <c r="SZN217" s="1158"/>
      <c r="SZO217" s="1070"/>
      <c r="SZP217" s="1071"/>
      <c r="SZQ217" s="1071"/>
      <c r="SZR217" s="1071"/>
      <c r="SZS217" s="1071"/>
      <c r="SZT217" s="1071"/>
      <c r="SZU217" s="1071"/>
      <c r="SZV217" s="1071"/>
      <c r="SZW217" s="1071"/>
      <c r="SZX217" s="1158"/>
      <c r="SZY217" s="1070"/>
      <c r="SZZ217" s="1071"/>
      <c r="TAA217" s="1071"/>
      <c r="TAB217" s="1071"/>
      <c r="TAC217" s="1071"/>
      <c r="TAD217" s="1071"/>
      <c r="TAE217" s="1071"/>
      <c r="TAF217" s="1071"/>
      <c r="TAG217" s="1071"/>
      <c r="TAH217" s="1158"/>
      <c r="TAI217" s="1070"/>
      <c r="TAJ217" s="1071"/>
      <c r="TAK217" s="1071"/>
      <c r="TAL217" s="1071"/>
      <c r="TAM217" s="1071"/>
      <c r="TAN217" s="1071"/>
      <c r="TAO217" s="1071"/>
      <c r="TAP217" s="1071"/>
      <c r="TAQ217" s="1071"/>
      <c r="TAR217" s="1158"/>
      <c r="TAS217" s="1070"/>
      <c r="TAT217" s="1071"/>
      <c r="TAU217" s="1071"/>
      <c r="TAV217" s="1071"/>
      <c r="TAW217" s="1071"/>
      <c r="TAX217" s="1071"/>
      <c r="TAY217" s="1071"/>
      <c r="TAZ217" s="1071"/>
      <c r="TBA217" s="1071"/>
      <c r="TBB217" s="1158"/>
      <c r="TBC217" s="1070"/>
      <c r="TBD217" s="1071"/>
      <c r="TBE217" s="1071"/>
      <c r="TBF217" s="1071"/>
      <c r="TBG217" s="1071"/>
      <c r="TBH217" s="1071"/>
      <c r="TBI217" s="1071"/>
      <c r="TBJ217" s="1071"/>
      <c r="TBK217" s="1071"/>
      <c r="TBL217" s="1158"/>
      <c r="TBM217" s="1070"/>
      <c r="TBN217" s="1071"/>
      <c r="TBO217" s="1071"/>
      <c r="TBP217" s="1071"/>
      <c r="TBQ217" s="1071"/>
      <c r="TBR217" s="1071"/>
      <c r="TBS217" s="1071"/>
      <c r="TBT217" s="1071"/>
      <c r="TBU217" s="1071"/>
      <c r="TBV217" s="1158"/>
      <c r="TBW217" s="1070"/>
      <c r="TBX217" s="1071"/>
      <c r="TBY217" s="1071"/>
      <c r="TBZ217" s="1071"/>
      <c r="TCA217" s="1071"/>
      <c r="TCB217" s="1071"/>
      <c r="TCC217" s="1071"/>
      <c r="TCD217" s="1071"/>
      <c r="TCE217" s="1071"/>
      <c r="TCF217" s="1158"/>
      <c r="TCG217" s="1070"/>
      <c r="TCH217" s="1071"/>
      <c r="TCI217" s="1071"/>
      <c r="TCJ217" s="1071"/>
      <c r="TCK217" s="1071"/>
      <c r="TCL217" s="1071"/>
      <c r="TCM217" s="1071"/>
      <c r="TCN217" s="1071"/>
      <c r="TCO217" s="1071"/>
      <c r="TCP217" s="1158"/>
      <c r="TCQ217" s="1070"/>
      <c r="TCR217" s="1071"/>
      <c r="TCS217" s="1071"/>
      <c r="TCT217" s="1071"/>
      <c r="TCU217" s="1071"/>
      <c r="TCV217" s="1071"/>
      <c r="TCW217" s="1071"/>
      <c r="TCX217" s="1071"/>
      <c r="TCY217" s="1071"/>
      <c r="TCZ217" s="1158"/>
      <c r="TDA217" s="1070"/>
      <c r="TDB217" s="1071"/>
      <c r="TDC217" s="1071"/>
      <c r="TDD217" s="1071"/>
      <c r="TDE217" s="1071"/>
      <c r="TDF217" s="1071"/>
      <c r="TDG217" s="1071"/>
      <c r="TDH217" s="1071"/>
      <c r="TDI217" s="1071"/>
      <c r="TDJ217" s="1158"/>
      <c r="TDK217" s="1070"/>
      <c r="TDL217" s="1071"/>
      <c r="TDM217" s="1071"/>
      <c r="TDN217" s="1071"/>
      <c r="TDO217" s="1071"/>
      <c r="TDP217" s="1071"/>
      <c r="TDQ217" s="1071"/>
      <c r="TDR217" s="1071"/>
      <c r="TDS217" s="1071"/>
      <c r="TDT217" s="1158"/>
      <c r="TDU217" s="1070"/>
      <c r="TDV217" s="1071"/>
      <c r="TDW217" s="1071"/>
      <c r="TDX217" s="1071"/>
      <c r="TDY217" s="1071"/>
      <c r="TDZ217" s="1071"/>
      <c r="TEA217" s="1071"/>
      <c r="TEB217" s="1071"/>
      <c r="TEC217" s="1071"/>
      <c r="TED217" s="1158"/>
      <c r="TEE217" s="1070"/>
      <c r="TEF217" s="1071"/>
      <c r="TEG217" s="1071"/>
      <c r="TEH217" s="1071"/>
      <c r="TEI217" s="1071"/>
      <c r="TEJ217" s="1071"/>
      <c r="TEK217" s="1071"/>
      <c r="TEL217" s="1071"/>
      <c r="TEM217" s="1071"/>
      <c r="TEN217" s="1158"/>
      <c r="TEO217" s="1070"/>
      <c r="TEP217" s="1071"/>
      <c r="TEQ217" s="1071"/>
      <c r="TER217" s="1071"/>
      <c r="TES217" s="1071"/>
      <c r="TET217" s="1071"/>
      <c r="TEU217" s="1071"/>
      <c r="TEV217" s="1071"/>
      <c r="TEW217" s="1071"/>
      <c r="TEX217" s="1158"/>
      <c r="TEY217" s="1070"/>
      <c r="TEZ217" s="1071"/>
      <c r="TFA217" s="1071"/>
      <c r="TFB217" s="1071"/>
      <c r="TFC217" s="1071"/>
      <c r="TFD217" s="1071"/>
      <c r="TFE217" s="1071"/>
      <c r="TFF217" s="1071"/>
      <c r="TFG217" s="1071"/>
      <c r="TFH217" s="1158"/>
      <c r="TFI217" s="1070"/>
      <c r="TFJ217" s="1071"/>
      <c r="TFK217" s="1071"/>
      <c r="TFL217" s="1071"/>
      <c r="TFM217" s="1071"/>
      <c r="TFN217" s="1071"/>
      <c r="TFO217" s="1071"/>
      <c r="TFP217" s="1071"/>
      <c r="TFQ217" s="1071"/>
      <c r="TFR217" s="1158"/>
      <c r="TFS217" s="1070"/>
      <c r="TFT217" s="1071"/>
      <c r="TFU217" s="1071"/>
      <c r="TFV217" s="1071"/>
      <c r="TFW217" s="1071"/>
      <c r="TFX217" s="1071"/>
      <c r="TFY217" s="1071"/>
      <c r="TFZ217" s="1071"/>
      <c r="TGA217" s="1071"/>
      <c r="TGB217" s="1158"/>
      <c r="TGC217" s="1070"/>
      <c r="TGD217" s="1071"/>
      <c r="TGE217" s="1071"/>
      <c r="TGF217" s="1071"/>
      <c r="TGG217" s="1071"/>
      <c r="TGH217" s="1071"/>
      <c r="TGI217" s="1071"/>
      <c r="TGJ217" s="1071"/>
      <c r="TGK217" s="1071"/>
      <c r="TGL217" s="1158"/>
      <c r="TGM217" s="1070"/>
      <c r="TGN217" s="1071"/>
      <c r="TGO217" s="1071"/>
      <c r="TGP217" s="1071"/>
      <c r="TGQ217" s="1071"/>
      <c r="TGR217" s="1071"/>
      <c r="TGS217" s="1071"/>
      <c r="TGT217" s="1071"/>
      <c r="TGU217" s="1071"/>
      <c r="TGV217" s="1158"/>
      <c r="TGW217" s="1070"/>
      <c r="TGX217" s="1071"/>
      <c r="TGY217" s="1071"/>
      <c r="TGZ217" s="1071"/>
      <c r="THA217" s="1071"/>
      <c r="THB217" s="1071"/>
      <c r="THC217" s="1071"/>
      <c r="THD217" s="1071"/>
      <c r="THE217" s="1071"/>
      <c r="THF217" s="1158"/>
      <c r="THG217" s="1070"/>
      <c r="THH217" s="1071"/>
      <c r="THI217" s="1071"/>
      <c r="THJ217" s="1071"/>
      <c r="THK217" s="1071"/>
      <c r="THL217" s="1071"/>
      <c r="THM217" s="1071"/>
      <c r="THN217" s="1071"/>
      <c r="THO217" s="1071"/>
      <c r="THP217" s="1158"/>
      <c r="THQ217" s="1070"/>
      <c r="THR217" s="1071"/>
      <c r="THS217" s="1071"/>
      <c r="THT217" s="1071"/>
      <c r="THU217" s="1071"/>
      <c r="THV217" s="1071"/>
      <c r="THW217" s="1071"/>
      <c r="THX217" s="1071"/>
      <c r="THY217" s="1071"/>
      <c r="THZ217" s="1158"/>
      <c r="TIA217" s="1070"/>
      <c r="TIB217" s="1071"/>
      <c r="TIC217" s="1071"/>
      <c r="TID217" s="1071"/>
      <c r="TIE217" s="1071"/>
      <c r="TIF217" s="1071"/>
      <c r="TIG217" s="1071"/>
      <c r="TIH217" s="1071"/>
      <c r="TII217" s="1071"/>
      <c r="TIJ217" s="1158"/>
      <c r="TIK217" s="1070"/>
      <c r="TIL217" s="1071"/>
      <c r="TIM217" s="1071"/>
      <c r="TIN217" s="1071"/>
      <c r="TIO217" s="1071"/>
      <c r="TIP217" s="1071"/>
      <c r="TIQ217" s="1071"/>
      <c r="TIR217" s="1071"/>
      <c r="TIS217" s="1071"/>
      <c r="TIT217" s="1158"/>
      <c r="TIU217" s="1070"/>
      <c r="TIV217" s="1071"/>
      <c r="TIW217" s="1071"/>
      <c r="TIX217" s="1071"/>
      <c r="TIY217" s="1071"/>
      <c r="TIZ217" s="1071"/>
      <c r="TJA217" s="1071"/>
      <c r="TJB217" s="1071"/>
      <c r="TJC217" s="1071"/>
      <c r="TJD217" s="1158"/>
      <c r="TJE217" s="1070"/>
      <c r="TJF217" s="1071"/>
      <c r="TJG217" s="1071"/>
      <c r="TJH217" s="1071"/>
      <c r="TJI217" s="1071"/>
      <c r="TJJ217" s="1071"/>
      <c r="TJK217" s="1071"/>
      <c r="TJL217" s="1071"/>
      <c r="TJM217" s="1071"/>
      <c r="TJN217" s="1158"/>
      <c r="TJO217" s="1070"/>
      <c r="TJP217" s="1071"/>
      <c r="TJQ217" s="1071"/>
      <c r="TJR217" s="1071"/>
      <c r="TJS217" s="1071"/>
      <c r="TJT217" s="1071"/>
      <c r="TJU217" s="1071"/>
      <c r="TJV217" s="1071"/>
      <c r="TJW217" s="1071"/>
      <c r="TJX217" s="1158"/>
      <c r="TJY217" s="1070"/>
      <c r="TJZ217" s="1071"/>
      <c r="TKA217" s="1071"/>
      <c r="TKB217" s="1071"/>
      <c r="TKC217" s="1071"/>
      <c r="TKD217" s="1071"/>
      <c r="TKE217" s="1071"/>
      <c r="TKF217" s="1071"/>
      <c r="TKG217" s="1071"/>
      <c r="TKH217" s="1158"/>
      <c r="TKI217" s="1070"/>
      <c r="TKJ217" s="1071"/>
      <c r="TKK217" s="1071"/>
      <c r="TKL217" s="1071"/>
      <c r="TKM217" s="1071"/>
      <c r="TKN217" s="1071"/>
      <c r="TKO217" s="1071"/>
      <c r="TKP217" s="1071"/>
      <c r="TKQ217" s="1071"/>
      <c r="TKR217" s="1158"/>
      <c r="TKS217" s="1070"/>
      <c r="TKT217" s="1071"/>
      <c r="TKU217" s="1071"/>
      <c r="TKV217" s="1071"/>
      <c r="TKW217" s="1071"/>
      <c r="TKX217" s="1071"/>
      <c r="TKY217" s="1071"/>
      <c r="TKZ217" s="1071"/>
      <c r="TLA217" s="1071"/>
      <c r="TLB217" s="1158"/>
      <c r="TLC217" s="1070"/>
      <c r="TLD217" s="1071"/>
      <c r="TLE217" s="1071"/>
      <c r="TLF217" s="1071"/>
      <c r="TLG217" s="1071"/>
      <c r="TLH217" s="1071"/>
      <c r="TLI217" s="1071"/>
      <c r="TLJ217" s="1071"/>
      <c r="TLK217" s="1071"/>
      <c r="TLL217" s="1158"/>
      <c r="TLM217" s="1070"/>
      <c r="TLN217" s="1071"/>
      <c r="TLO217" s="1071"/>
      <c r="TLP217" s="1071"/>
      <c r="TLQ217" s="1071"/>
      <c r="TLR217" s="1071"/>
      <c r="TLS217" s="1071"/>
      <c r="TLT217" s="1071"/>
      <c r="TLU217" s="1071"/>
      <c r="TLV217" s="1158"/>
      <c r="TLW217" s="1070"/>
      <c r="TLX217" s="1071"/>
      <c r="TLY217" s="1071"/>
      <c r="TLZ217" s="1071"/>
      <c r="TMA217" s="1071"/>
      <c r="TMB217" s="1071"/>
      <c r="TMC217" s="1071"/>
      <c r="TMD217" s="1071"/>
      <c r="TME217" s="1071"/>
      <c r="TMF217" s="1158"/>
      <c r="TMG217" s="1070"/>
      <c r="TMH217" s="1071"/>
      <c r="TMI217" s="1071"/>
      <c r="TMJ217" s="1071"/>
      <c r="TMK217" s="1071"/>
      <c r="TML217" s="1071"/>
      <c r="TMM217" s="1071"/>
      <c r="TMN217" s="1071"/>
      <c r="TMO217" s="1071"/>
      <c r="TMP217" s="1158"/>
      <c r="TMQ217" s="1070"/>
      <c r="TMR217" s="1071"/>
      <c r="TMS217" s="1071"/>
      <c r="TMT217" s="1071"/>
      <c r="TMU217" s="1071"/>
      <c r="TMV217" s="1071"/>
      <c r="TMW217" s="1071"/>
      <c r="TMX217" s="1071"/>
      <c r="TMY217" s="1071"/>
      <c r="TMZ217" s="1158"/>
      <c r="TNA217" s="1070"/>
      <c r="TNB217" s="1071"/>
      <c r="TNC217" s="1071"/>
      <c r="TND217" s="1071"/>
      <c r="TNE217" s="1071"/>
      <c r="TNF217" s="1071"/>
      <c r="TNG217" s="1071"/>
      <c r="TNH217" s="1071"/>
      <c r="TNI217" s="1071"/>
      <c r="TNJ217" s="1158"/>
      <c r="TNK217" s="1070"/>
      <c r="TNL217" s="1071"/>
      <c r="TNM217" s="1071"/>
      <c r="TNN217" s="1071"/>
      <c r="TNO217" s="1071"/>
      <c r="TNP217" s="1071"/>
      <c r="TNQ217" s="1071"/>
      <c r="TNR217" s="1071"/>
      <c r="TNS217" s="1071"/>
      <c r="TNT217" s="1158"/>
      <c r="TNU217" s="1070"/>
      <c r="TNV217" s="1071"/>
      <c r="TNW217" s="1071"/>
      <c r="TNX217" s="1071"/>
      <c r="TNY217" s="1071"/>
      <c r="TNZ217" s="1071"/>
      <c r="TOA217" s="1071"/>
      <c r="TOB217" s="1071"/>
      <c r="TOC217" s="1071"/>
      <c r="TOD217" s="1158"/>
      <c r="TOE217" s="1070"/>
      <c r="TOF217" s="1071"/>
      <c r="TOG217" s="1071"/>
      <c r="TOH217" s="1071"/>
      <c r="TOI217" s="1071"/>
      <c r="TOJ217" s="1071"/>
      <c r="TOK217" s="1071"/>
      <c r="TOL217" s="1071"/>
      <c r="TOM217" s="1071"/>
      <c r="TON217" s="1158"/>
      <c r="TOO217" s="1070"/>
      <c r="TOP217" s="1071"/>
      <c r="TOQ217" s="1071"/>
      <c r="TOR217" s="1071"/>
      <c r="TOS217" s="1071"/>
      <c r="TOT217" s="1071"/>
      <c r="TOU217" s="1071"/>
      <c r="TOV217" s="1071"/>
      <c r="TOW217" s="1071"/>
      <c r="TOX217" s="1158"/>
      <c r="TOY217" s="1070"/>
      <c r="TOZ217" s="1071"/>
      <c r="TPA217" s="1071"/>
      <c r="TPB217" s="1071"/>
      <c r="TPC217" s="1071"/>
      <c r="TPD217" s="1071"/>
      <c r="TPE217" s="1071"/>
      <c r="TPF217" s="1071"/>
      <c r="TPG217" s="1071"/>
      <c r="TPH217" s="1158"/>
      <c r="TPI217" s="1070"/>
      <c r="TPJ217" s="1071"/>
      <c r="TPK217" s="1071"/>
      <c r="TPL217" s="1071"/>
      <c r="TPM217" s="1071"/>
      <c r="TPN217" s="1071"/>
      <c r="TPO217" s="1071"/>
      <c r="TPP217" s="1071"/>
      <c r="TPQ217" s="1071"/>
      <c r="TPR217" s="1158"/>
      <c r="TPS217" s="1070"/>
      <c r="TPT217" s="1071"/>
      <c r="TPU217" s="1071"/>
      <c r="TPV217" s="1071"/>
      <c r="TPW217" s="1071"/>
      <c r="TPX217" s="1071"/>
      <c r="TPY217" s="1071"/>
      <c r="TPZ217" s="1071"/>
      <c r="TQA217" s="1071"/>
      <c r="TQB217" s="1158"/>
      <c r="TQC217" s="1070"/>
      <c r="TQD217" s="1071"/>
      <c r="TQE217" s="1071"/>
      <c r="TQF217" s="1071"/>
      <c r="TQG217" s="1071"/>
      <c r="TQH217" s="1071"/>
      <c r="TQI217" s="1071"/>
      <c r="TQJ217" s="1071"/>
      <c r="TQK217" s="1071"/>
      <c r="TQL217" s="1158"/>
      <c r="TQM217" s="1070"/>
      <c r="TQN217" s="1071"/>
      <c r="TQO217" s="1071"/>
      <c r="TQP217" s="1071"/>
      <c r="TQQ217" s="1071"/>
      <c r="TQR217" s="1071"/>
      <c r="TQS217" s="1071"/>
      <c r="TQT217" s="1071"/>
      <c r="TQU217" s="1071"/>
      <c r="TQV217" s="1158"/>
      <c r="TQW217" s="1070"/>
      <c r="TQX217" s="1071"/>
      <c r="TQY217" s="1071"/>
      <c r="TQZ217" s="1071"/>
      <c r="TRA217" s="1071"/>
      <c r="TRB217" s="1071"/>
      <c r="TRC217" s="1071"/>
      <c r="TRD217" s="1071"/>
      <c r="TRE217" s="1071"/>
      <c r="TRF217" s="1158"/>
      <c r="TRG217" s="1070"/>
      <c r="TRH217" s="1071"/>
      <c r="TRI217" s="1071"/>
      <c r="TRJ217" s="1071"/>
      <c r="TRK217" s="1071"/>
      <c r="TRL217" s="1071"/>
      <c r="TRM217" s="1071"/>
      <c r="TRN217" s="1071"/>
      <c r="TRO217" s="1071"/>
      <c r="TRP217" s="1158"/>
      <c r="TRQ217" s="1070"/>
      <c r="TRR217" s="1071"/>
      <c r="TRS217" s="1071"/>
      <c r="TRT217" s="1071"/>
      <c r="TRU217" s="1071"/>
      <c r="TRV217" s="1071"/>
      <c r="TRW217" s="1071"/>
      <c r="TRX217" s="1071"/>
      <c r="TRY217" s="1071"/>
      <c r="TRZ217" s="1158"/>
      <c r="TSA217" s="1070"/>
      <c r="TSB217" s="1071"/>
      <c r="TSC217" s="1071"/>
      <c r="TSD217" s="1071"/>
      <c r="TSE217" s="1071"/>
      <c r="TSF217" s="1071"/>
      <c r="TSG217" s="1071"/>
      <c r="TSH217" s="1071"/>
      <c r="TSI217" s="1071"/>
      <c r="TSJ217" s="1158"/>
      <c r="TSK217" s="1070"/>
      <c r="TSL217" s="1071"/>
      <c r="TSM217" s="1071"/>
      <c r="TSN217" s="1071"/>
      <c r="TSO217" s="1071"/>
      <c r="TSP217" s="1071"/>
      <c r="TSQ217" s="1071"/>
      <c r="TSR217" s="1071"/>
      <c r="TSS217" s="1071"/>
      <c r="TST217" s="1158"/>
      <c r="TSU217" s="1070"/>
      <c r="TSV217" s="1071"/>
      <c r="TSW217" s="1071"/>
      <c r="TSX217" s="1071"/>
      <c r="TSY217" s="1071"/>
      <c r="TSZ217" s="1071"/>
      <c r="TTA217" s="1071"/>
      <c r="TTB217" s="1071"/>
      <c r="TTC217" s="1071"/>
      <c r="TTD217" s="1158"/>
      <c r="TTE217" s="1070"/>
      <c r="TTF217" s="1071"/>
      <c r="TTG217" s="1071"/>
      <c r="TTH217" s="1071"/>
      <c r="TTI217" s="1071"/>
      <c r="TTJ217" s="1071"/>
      <c r="TTK217" s="1071"/>
      <c r="TTL217" s="1071"/>
      <c r="TTM217" s="1071"/>
      <c r="TTN217" s="1158"/>
      <c r="TTO217" s="1070"/>
      <c r="TTP217" s="1071"/>
      <c r="TTQ217" s="1071"/>
      <c r="TTR217" s="1071"/>
      <c r="TTS217" s="1071"/>
      <c r="TTT217" s="1071"/>
      <c r="TTU217" s="1071"/>
      <c r="TTV217" s="1071"/>
      <c r="TTW217" s="1071"/>
      <c r="TTX217" s="1158"/>
      <c r="TTY217" s="1070"/>
      <c r="TTZ217" s="1071"/>
      <c r="TUA217" s="1071"/>
      <c r="TUB217" s="1071"/>
      <c r="TUC217" s="1071"/>
      <c r="TUD217" s="1071"/>
      <c r="TUE217" s="1071"/>
      <c r="TUF217" s="1071"/>
      <c r="TUG217" s="1071"/>
      <c r="TUH217" s="1158"/>
      <c r="TUI217" s="1070"/>
      <c r="TUJ217" s="1071"/>
      <c r="TUK217" s="1071"/>
      <c r="TUL217" s="1071"/>
      <c r="TUM217" s="1071"/>
      <c r="TUN217" s="1071"/>
      <c r="TUO217" s="1071"/>
      <c r="TUP217" s="1071"/>
      <c r="TUQ217" s="1071"/>
      <c r="TUR217" s="1158"/>
      <c r="TUS217" s="1070"/>
      <c r="TUT217" s="1071"/>
      <c r="TUU217" s="1071"/>
      <c r="TUV217" s="1071"/>
      <c r="TUW217" s="1071"/>
      <c r="TUX217" s="1071"/>
      <c r="TUY217" s="1071"/>
      <c r="TUZ217" s="1071"/>
      <c r="TVA217" s="1071"/>
      <c r="TVB217" s="1158"/>
      <c r="TVC217" s="1070"/>
      <c r="TVD217" s="1071"/>
      <c r="TVE217" s="1071"/>
      <c r="TVF217" s="1071"/>
      <c r="TVG217" s="1071"/>
      <c r="TVH217" s="1071"/>
      <c r="TVI217" s="1071"/>
      <c r="TVJ217" s="1071"/>
      <c r="TVK217" s="1071"/>
      <c r="TVL217" s="1158"/>
      <c r="TVM217" s="1070"/>
      <c r="TVN217" s="1071"/>
      <c r="TVO217" s="1071"/>
      <c r="TVP217" s="1071"/>
      <c r="TVQ217" s="1071"/>
      <c r="TVR217" s="1071"/>
      <c r="TVS217" s="1071"/>
      <c r="TVT217" s="1071"/>
      <c r="TVU217" s="1071"/>
      <c r="TVV217" s="1158"/>
      <c r="TVW217" s="1070"/>
      <c r="TVX217" s="1071"/>
      <c r="TVY217" s="1071"/>
      <c r="TVZ217" s="1071"/>
      <c r="TWA217" s="1071"/>
      <c r="TWB217" s="1071"/>
      <c r="TWC217" s="1071"/>
      <c r="TWD217" s="1071"/>
      <c r="TWE217" s="1071"/>
      <c r="TWF217" s="1158"/>
      <c r="TWG217" s="1070"/>
      <c r="TWH217" s="1071"/>
      <c r="TWI217" s="1071"/>
      <c r="TWJ217" s="1071"/>
      <c r="TWK217" s="1071"/>
      <c r="TWL217" s="1071"/>
      <c r="TWM217" s="1071"/>
      <c r="TWN217" s="1071"/>
      <c r="TWO217" s="1071"/>
      <c r="TWP217" s="1158"/>
      <c r="TWQ217" s="1070"/>
      <c r="TWR217" s="1071"/>
      <c r="TWS217" s="1071"/>
      <c r="TWT217" s="1071"/>
      <c r="TWU217" s="1071"/>
      <c r="TWV217" s="1071"/>
      <c r="TWW217" s="1071"/>
      <c r="TWX217" s="1071"/>
      <c r="TWY217" s="1071"/>
      <c r="TWZ217" s="1158"/>
      <c r="TXA217" s="1070"/>
      <c r="TXB217" s="1071"/>
      <c r="TXC217" s="1071"/>
      <c r="TXD217" s="1071"/>
      <c r="TXE217" s="1071"/>
      <c r="TXF217" s="1071"/>
      <c r="TXG217" s="1071"/>
      <c r="TXH217" s="1071"/>
      <c r="TXI217" s="1071"/>
      <c r="TXJ217" s="1158"/>
      <c r="TXK217" s="1070"/>
      <c r="TXL217" s="1071"/>
      <c r="TXM217" s="1071"/>
      <c r="TXN217" s="1071"/>
      <c r="TXO217" s="1071"/>
      <c r="TXP217" s="1071"/>
      <c r="TXQ217" s="1071"/>
      <c r="TXR217" s="1071"/>
      <c r="TXS217" s="1071"/>
      <c r="TXT217" s="1158"/>
      <c r="TXU217" s="1070"/>
      <c r="TXV217" s="1071"/>
      <c r="TXW217" s="1071"/>
      <c r="TXX217" s="1071"/>
      <c r="TXY217" s="1071"/>
      <c r="TXZ217" s="1071"/>
      <c r="TYA217" s="1071"/>
      <c r="TYB217" s="1071"/>
      <c r="TYC217" s="1071"/>
      <c r="TYD217" s="1158"/>
      <c r="TYE217" s="1070"/>
      <c r="TYF217" s="1071"/>
      <c r="TYG217" s="1071"/>
      <c r="TYH217" s="1071"/>
      <c r="TYI217" s="1071"/>
      <c r="TYJ217" s="1071"/>
      <c r="TYK217" s="1071"/>
      <c r="TYL217" s="1071"/>
      <c r="TYM217" s="1071"/>
      <c r="TYN217" s="1158"/>
      <c r="TYO217" s="1070"/>
      <c r="TYP217" s="1071"/>
      <c r="TYQ217" s="1071"/>
      <c r="TYR217" s="1071"/>
      <c r="TYS217" s="1071"/>
      <c r="TYT217" s="1071"/>
      <c r="TYU217" s="1071"/>
      <c r="TYV217" s="1071"/>
      <c r="TYW217" s="1071"/>
      <c r="TYX217" s="1158"/>
      <c r="TYY217" s="1070"/>
      <c r="TYZ217" s="1071"/>
      <c r="TZA217" s="1071"/>
      <c r="TZB217" s="1071"/>
      <c r="TZC217" s="1071"/>
      <c r="TZD217" s="1071"/>
      <c r="TZE217" s="1071"/>
      <c r="TZF217" s="1071"/>
      <c r="TZG217" s="1071"/>
      <c r="TZH217" s="1158"/>
      <c r="TZI217" s="1070"/>
      <c r="TZJ217" s="1071"/>
      <c r="TZK217" s="1071"/>
      <c r="TZL217" s="1071"/>
      <c r="TZM217" s="1071"/>
      <c r="TZN217" s="1071"/>
      <c r="TZO217" s="1071"/>
      <c r="TZP217" s="1071"/>
      <c r="TZQ217" s="1071"/>
      <c r="TZR217" s="1158"/>
      <c r="TZS217" s="1070"/>
      <c r="TZT217" s="1071"/>
      <c r="TZU217" s="1071"/>
      <c r="TZV217" s="1071"/>
      <c r="TZW217" s="1071"/>
      <c r="TZX217" s="1071"/>
      <c r="TZY217" s="1071"/>
      <c r="TZZ217" s="1071"/>
      <c r="UAA217" s="1071"/>
      <c r="UAB217" s="1158"/>
      <c r="UAC217" s="1070"/>
      <c r="UAD217" s="1071"/>
      <c r="UAE217" s="1071"/>
      <c r="UAF217" s="1071"/>
      <c r="UAG217" s="1071"/>
      <c r="UAH217" s="1071"/>
      <c r="UAI217" s="1071"/>
      <c r="UAJ217" s="1071"/>
      <c r="UAK217" s="1071"/>
      <c r="UAL217" s="1158"/>
      <c r="UAM217" s="1070"/>
      <c r="UAN217" s="1071"/>
      <c r="UAO217" s="1071"/>
      <c r="UAP217" s="1071"/>
      <c r="UAQ217" s="1071"/>
      <c r="UAR217" s="1071"/>
      <c r="UAS217" s="1071"/>
      <c r="UAT217" s="1071"/>
      <c r="UAU217" s="1071"/>
      <c r="UAV217" s="1158"/>
      <c r="UAW217" s="1070"/>
      <c r="UAX217" s="1071"/>
      <c r="UAY217" s="1071"/>
      <c r="UAZ217" s="1071"/>
      <c r="UBA217" s="1071"/>
      <c r="UBB217" s="1071"/>
      <c r="UBC217" s="1071"/>
      <c r="UBD217" s="1071"/>
      <c r="UBE217" s="1071"/>
      <c r="UBF217" s="1158"/>
      <c r="UBG217" s="1070"/>
      <c r="UBH217" s="1071"/>
      <c r="UBI217" s="1071"/>
      <c r="UBJ217" s="1071"/>
      <c r="UBK217" s="1071"/>
      <c r="UBL217" s="1071"/>
      <c r="UBM217" s="1071"/>
      <c r="UBN217" s="1071"/>
      <c r="UBO217" s="1071"/>
      <c r="UBP217" s="1158"/>
      <c r="UBQ217" s="1070"/>
      <c r="UBR217" s="1071"/>
      <c r="UBS217" s="1071"/>
      <c r="UBT217" s="1071"/>
      <c r="UBU217" s="1071"/>
      <c r="UBV217" s="1071"/>
      <c r="UBW217" s="1071"/>
      <c r="UBX217" s="1071"/>
      <c r="UBY217" s="1071"/>
      <c r="UBZ217" s="1158"/>
      <c r="UCA217" s="1070"/>
      <c r="UCB217" s="1071"/>
      <c r="UCC217" s="1071"/>
      <c r="UCD217" s="1071"/>
      <c r="UCE217" s="1071"/>
      <c r="UCF217" s="1071"/>
      <c r="UCG217" s="1071"/>
      <c r="UCH217" s="1071"/>
      <c r="UCI217" s="1071"/>
      <c r="UCJ217" s="1158"/>
      <c r="UCK217" s="1070"/>
      <c r="UCL217" s="1071"/>
      <c r="UCM217" s="1071"/>
      <c r="UCN217" s="1071"/>
      <c r="UCO217" s="1071"/>
      <c r="UCP217" s="1071"/>
      <c r="UCQ217" s="1071"/>
      <c r="UCR217" s="1071"/>
      <c r="UCS217" s="1071"/>
      <c r="UCT217" s="1158"/>
      <c r="UCU217" s="1070"/>
      <c r="UCV217" s="1071"/>
      <c r="UCW217" s="1071"/>
      <c r="UCX217" s="1071"/>
      <c r="UCY217" s="1071"/>
      <c r="UCZ217" s="1071"/>
      <c r="UDA217" s="1071"/>
      <c r="UDB217" s="1071"/>
      <c r="UDC217" s="1071"/>
      <c r="UDD217" s="1158"/>
      <c r="UDE217" s="1070"/>
      <c r="UDF217" s="1071"/>
      <c r="UDG217" s="1071"/>
      <c r="UDH217" s="1071"/>
      <c r="UDI217" s="1071"/>
      <c r="UDJ217" s="1071"/>
      <c r="UDK217" s="1071"/>
      <c r="UDL217" s="1071"/>
      <c r="UDM217" s="1071"/>
      <c r="UDN217" s="1158"/>
      <c r="UDO217" s="1070"/>
      <c r="UDP217" s="1071"/>
      <c r="UDQ217" s="1071"/>
      <c r="UDR217" s="1071"/>
      <c r="UDS217" s="1071"/>
      <c r="UDT217" s="1071"/>
      <c r="UDU217" s="1071"/>
      <c r="UDV217" s="1071"/>
      <c r="UDW217" s="1071"/>
      <c r="UDX217" s="1158"/>
      <c r="UDY217" s="1070"/>
      <c r="UDZ217" s="1071"/>
      <c r="UEA217" s="1071"/>
      <c r="UEB217" s="1071"/>
      <c r="UEC217" s="1071"/>
      <c r="UED217" s="1071"/>
      <c r="UEE217" s="1071"/>
      <c r="UEF217" s="1071"/>
      <c r="UEG217" s="1071"/>
      <c r="UEH217" s="1158"/>
      <c r="UEI217" s="1070"/>
      <c r="UEJ217" s="1071"/>
      <c r="UEK217" s="1071"/>
      <c r="UEL217" s="1071"/>
      <c r="UEM217" s="1071"/>
      <c r="UEN217" s="1071"/>
      <c r="UEO217" s="1071"/>
      <c r="UEP217" s="1071"/>
      <c r="UEQ217" s="1071"/>
      <c r="UER217" s="1158"/>
      <c r="UES217" s="1070"/>
      <c r="UET217" s="1071"/>
      <c r="UEU217" s="1071"/>
      <c r="UEV217" s="1071"/>
      <c r="UEW217" s="1071"/>
      <c r="UEX217" s="1071"/>
      <c r="UEY217" s="1071"/>
      <c r="UEZ217" s="1071"/>
      <c r="UFA217" s="1071"/>
      <c r="UFB217" s="1158"/>
      <c r="UFC217" s="1070"/>
      <c r="UFD217" s="1071"/>
      <c r="UFE217" s="1071"/>
      <c r="UFF217" s="1071"/>
      <c r="UFG217" s="1071"/>
      <c r="UFH217" s="1071"/>
      <c r="UFI217" s="1071"/>
      <c r="UFJ217" s="1071"/>
      <c r="UFK217" s="1071"/>
      <c r="UFL217" s="1158"/>
      <c r="UFM217" s="1070"/>
      <c r="UFN217" s="1071"/>
      <c r="UFO217" s="1071"/>
      <c r="UFP217" s="1071"/>
      <c r="UFQ217" s="1071"/>
      <c r="UFR217" s="1071"/>
      <c r="UFS217" s="1071"/>
      <c r="UFT217" s="1071"/>
      <c r="UFU217" s="1071"/>
      <c r="UFV217" s="1158"/>
      <c r="UFW217" s="1070"/>
      <c r="UFX217" s="1071"/>
      <c r="UFY217" s="1071"/>
      <c r="UFZ217" s="1071"/>
      <c r="UGA217" s="1071"/>
      <c r="UGB217" s="1071"/>
      <c r="UGC217" s="1071"/>
      <c r="UGD217" s="1071"/>
      <c r="UGE217" s="1071"/>
      <c r="UGF217" s="1158"/>
      <c r="UGG217" s="1070"/>
      <c r="UGH217" s="1071"/>
      <c r="UGI217" s="1071"/>
      <c r="UGJ217" s="1071"/>
      <c r="UGK217" s="1071"/>
      <c r="UGL217" s="1071"/>
      <c r="UGM217" s="1071"/>
      <c r="UGN217" s="1071"/>
      <c r="UGO217" s="1071"/>
      <c r="UGP217" s="1158"/>
      <c r="UGQ217" s="1070"/>
      <c r="UGR217" s="1071"/>
      <c r="UGS217" s="1071"/>
      <c r="UGT217" s="1071"/>
      <c r="UGU217" s="1071"/>
      <c r="UGV217" s="1071"/>
      <c r="UGW217" s="1071"/>
      <c r="UGX217" s="1071"/>
      <c r="UGY217" s="1071"/>
      <c r="UGZ217" s="1158"/>
      <c r="UHA217" s="1070"/>
      <c r="UHB217" s="1071"/>
      <c r="UHC217" s="1071"/>
      <c r="UHD217" s="1071"/>
      <c r="UHE217" s="1071"/>
      <c r="UHF217" s="1071"/>
      <c r="UHG217" s="1071"/>
      <c r="UHH217" s="1071"/>
      <c r="UHI217" s="1071"/>
      <c r="UHJ217" s="1158"/>
      <c r="UHK217" s="1070"/>
      <c r="UHL217" s="1071"/>
      <c r="UHM217" s="1071"/>
      <c r="UHN217" s="1071"/>
      <c r="UHO217" s="1071"/>
      <c r="UHP217" s="1071"/>
      <c r="UHQ217" s="1071"/>
      <c r="UHR217" s="1071"/>
      <c r="UHS217" s="1071"/>
      <c r="UHT217" s="1158"/>
      <c r="UHU217" s="1070"/>
      <c r="UHV217" s="1071"/>
      <c r="UHW217" s="1071"/>
      <c r="UHX217" s="1071"/>
      <c r="UHY217" s="1071"/>
      <c r="UHZ217" s="1071"/>
      <c r="UIA217" s="1071"/>
      <c r="UIB217" s="1071"/>
      <c r="UIC217" s="1071"/>
      <c r="UID217" s="1158"/>
      <c r="UIE217" s="1070"/>
      <c r="UIF217" s="1071"/>
      <c r="UIG217" s="1071"/>
      <c r="UIH217" s="1071"/>
      <c r="UII217" s="1071"/>
      <c r="UIJ217" s="1071"/>
      <c r="UIK217" s="1071"/>
      <c r="UIL217" s="1071"/>
      <c r="UIM217" s="1071"/>
      <c r="UIN217" s="1158"/>
      <c r="UIO217" s="1070"/>
      <c r="UIP217" s="1071"/>
      <c r="UIQ217" s="1071"/>
      <c r="UIR217" s="1071"/>
      <c r="UIS217" s="1071"/>
      <c r="UIT217" s="1071"/>
      <c r="UIU217" s="1071"/>
      <c r="UIV217" s="1071"/>
      <c r="UIW217" s="1071"/>
      <c r="UIX217" s="1158"/>
      <c r="UIY217" s="1070"/>
      <c r="UIZ217" s="1071"/>
      <c r="UJA217" s="1071"/>
      <c r="UJB217" s="1071"/>
      <c r="UJC217" s="1071"/>
      <c r="UJD217" s="1071"/>
      <c r="UJE217" s="1071"/>
      <c r="UJF217" s="1071"/>
      <c r="UJG217" s="1071"/>
      <c r="UJH217" s="1158"/>
      <c r="UJI217" s="1070"/>
      <c r="UJJ217" s="1071"/>
      <c r="UJK217" s="1071"/>
      <c r="UJL217" s="1071"/>
      <c r="UJM217" s="1071"/>
      <c r="UJN217" s="1071"/>
      <c r="UJO217" s="1071"/>
      <c r="UJP217" s="1071"/>
      <c r="UJQ217" s="1071"/>
      <c r="UJR217" s="1158"/>
      <c r="UJS217" s="1070"/>
      <c r="UJT217" s="1071"/>
      <c r="UJU217" s="1071"/>
      <c r="UJV217" s="1071"/>
      <c r="UJW217" s="1071"/>
      <c r="UJX217" s="1071"/>
      <c r="UJY217" s="1071"/>
      <c r="UJZ217" s="1071"/>
      <c r="UKA217" s="1071"/>
      <c r="UKB217" s="1158"/>
      <c r="UKC217" s="1070"/>
      <c r="UKD217" s="1071"/>
      <c r="UKE217" s="1071"/>
      <c r="UKF217" s="1071"/>
      <c r="UKG217" s="1071"/>
      <c r="UKH217" s="1071"/>
      <c r="UKI217" s="1071"/>
      <c r="UKJ217" s="1071"/>
      <c r="UKK217" s="1071"/>
      <c r="UKL217" s="1158"/>
      <c r="UKM217" s="1070"/>
      <c r="UKN217" s="1071"/>
      <c r="UKO217" s="1071"/>
      <c r="UKP217" s="1071"/>
      <c r="UKQ217" s="1071"/>
      <c r="UKR217" s="1071"/>
      <c r="UKS217" s="1071"/>
      <c r="UKT217" s="1071"/>
      <c r="UKU217" s="1071"/>
      <c r="UKV217" s="1158"/>
      <c r="UKW217" s="1070"/>
      <c r="UKX217" s="1071"/>
      <c r="UKY217" s="1071"/>
      <c r="UKZ217" s="1071"/>
      <c r="ULA217" s="1071"/>
      <c r="ULB217" s="1071"/>
      <c r="ULC217" s="1071"/>
      <c r="ULD217" s="1071"/>
      <c r="ULE217" s="1071"/>
      <c r="ULF217" s="1158"/>
      <c r="ULG217" s="1070"/>
      <c r="ULH217" s="1071"/>
      <c r="ULI217" s="1071"/>
      <c r="ULJ217" s="1071"/>
      <c r="ULK217" s="1071"/>
      <c r="ULL217" s="1071"/>
      <c r="ULM217" s="1071"/>
      <c r="ULN217" s="1071"/>
      <c r="ULO217" s="1071"/>
      <c r="ULP217" s="1158"/>
      <c r="ULQ217" s="1070"/>
      <c r="ULR217" s="1071"/>
      <c r="ULS217" s="1071"/>
      <c r="ULT217" s="1071"/>
      <c r="ULU217" s="1071"/>
      <c r="ULV217" s="1071"/>
      <c r="ULW217" s="1071"/>
      <c r="ULX217" s="1071"/>
      <c r="ULY217" s="1071"/>
      <c r="ULZ217" s="1158"/>
      <c r="UMA217" s="1070"/>
      <c r="UMB217" s="1071"/>
      <c r="UMC217" s="1071"/>
      <c r="UMD217" s="1071"/>
      <c r="UME217" s="1071"/>
      <c r="UMF217" s="1071"/>
      <c r="UMG217" s="1071"/>
      <c r="UMH217" s="1071"/>
      <c r="UMI217" s="1071"/>
      <c r="UMJ217" s="1158"/>
      <c r="UMK217" s="1070"/>
      <c r="UML217" s="1071"/>
      <c r="UMM217" s="1071"/>
      <c r="UMN217" s="1071"/>
      <c r="UMO217" s="1071"/>
      <c r="UMP217" s="1071"/>
      <c r="UMQ217" s="1071"/>
      <c r="UMR217" s="1071"/>
      <c r="UMS217" s="1071"/>
      <c r="UMT217" s="1158"/>
      <c r="UMU217" s="1070"/>
      <c r="UMV217" s="1071"/>
      <c r="UMW217" s="1071"/>
      <c r="UMX217" s="1071"/>
      <c r="UMY217" s="1071"/>
      <c r="UMZ217" s="1071"/>
      <c r="UNA217" s="1071"/>
      <c r="UNB217" s="1071"/>
      <c r="UNC217" s="1071"/>
      <c r="UND217" s="1158"/>
      <c r="UNE217" s="1070"/>
      <c r="UNF217" s="1071"/>
      <c r="UNG217" s="1071"/>
      <c r="UNH217" s="1071"/>
      <c r="UNI217" s="1071"/>
      <c r="UNJ217" s="1071"/>
      <c r="UNK217" s="1071"/>
      <c r="UNL217" s="1071"/>
      <c r="UNM217" s="1071"/>
      <c r="UNN217" s="1158"/>
      <c r="UNO217" s="1070"/>
      <c r="UNP217" s="1071"/>
      <c r="UNQ217" s="1071"/>
      <c r="UNR217" s="1071"/>
      <c r="UNS217" s="1071"/>
      <c r="UNT217" s="1071"/>
      <c r="UNU217" s="1071"/>
      <c r="UNV217" s="1071"/>
      <c r="UNW217" s="1071"/>
      <c r="UNX217" s="1158"/>
      <c r="UNY217" s="1070"/>
      <c r="UNZ217" s="1071"/>
      <c r="UOA217" s="1071"/>
      <c r="UOB217" s="1071"/>
      <c r="UOC217" s="1071"/>
      <c r="UOD217" s="1071"/>
      <c r="UOE217" s="1071"/>
      <c r="UOF217" s="1071"/>
      <c r="UOG217" s="1071"/>
      <c r="UOH217" s="1158"/>
      <c r="UOI217" s="1070"/>
      <c r="UOJ217" s="1071"/>
      <c r="UOK217" s="1071"/>
      <c r="UOL217" s="1071"/>
      <c r="UOM217" s="1071"/>
      <c r="UON217" s="1071"/>
      <c r="UOO217" s="1071"/>
      <c r="UOP217" s="1071"/>
      <c r="UOQ217" s="1071"/>
      <c r="UOR217" s="1158"/>
      <c r="UOS217" s="1070"/>
      <c r="UOT217" s="1071"/>
      <c r="UOU217" s="1071"/>
      <c r="UOV217" s="1071"/>
      <c r="UOW217" s="1071"/>
      <c r="UOX217" s="1071"/>
      <c r="UOY217" s="1071"/>
      <c r="UOZ217" s="1071"/>
      <c r="UPA217" s="1071"/>
      <c r="UPB217" s="1158"/>
      <c r="UPC217" s="1070"/>
      <c r="UPD217" s="1071"/>
      <c r="UPE217" s="1071"/>
      <c r="UPF217" s="1071"/>
      <c r="UPG217" s="1071"/>
      <c r="UPH217" s="1071"/>
      <c r="UPI217" s="1071"/>
      <c r="UPJ217" s="1071"/>
      <c r="UPK217" s="1071"/>
      <c r="UPL217" s="1158"/>
      <c r="UPM217" s="1070"/>
      <c r="UPN217" s="1071"/>
      <c r="UPO217" s="1071"/>
      <c r="UPP217" s="1071"/>
      <c r="UPQ217" s="1071"/>
      <c r="UPR217" s="1071"/>
      <c r="UPS217" s="1071"/>
      <c r="UPT217" s="1071"/>
      <c r="UPU217" s="1071"/>
      <c r="UPV217" s="1158"/>
      <c r="UPW217" s="1070"/>
      <c r="UPX217" s="1071"/>
      <c r="UPY217" s="1071"/>
      <c r="UPZ217" s="1071"/>
      <c r="UQA217" s="1071"/>
      <c r="UQB217" s="1071"/>
      <c r="UQC217" s="1071"/>
      <c r="UQD217" s="1071"/>
      <c r="UQE217" s="1071"/>
      <c r="UQF217" s="1158"/>
      <c r="UQG217" s="1070"/>
      <c r="UQH217" s="1071"/>
      <c r="UQI217" s="1071"/>
      <c r="UQJ217" s="1071"/>
      <c r="UQK217" s="1071"/>
      <c r="UQL217" s="1071"/>
      <c r="UQM217" s="1071"/>
      <c r="UQN217" s="1071"/>
      <c r="UQO217" s="1071"/>
      <c r="UQP217" s="1158"/>
      <c r="UQQ217" s="1070"/>
      <c r="UQR217" s="1071"/>
      <c r="UQS217" s="1071"/>
      <c r="UQT217" s="1071"/>
      <c r="UQU217" s="1071"/>
      <c r="UQV217" s="1071"/>
      <c r="UQW217" s="1071"/>
      <c r="UQX217" s="1071"/>
      <c r="UQY217" s="1071"/>
      <c r="UQZ217" s="1158"/>
      <c r="URA217" s="1070"/>
      <c r="URB217" s="1071"/>
      <c r="URC217" s="1071"/>
      <c r="URD217" s="1071"/>
      <c r="URE217" s="1071"/>
      <c r="URF217" s="1071"/>
      <c r="URG217" s="1071"/>
      <c r="URH217" s="1071"/>
      <c r="URI217" s="1071"/>
      <c r="URJ217" s="1158"/>
      <c r="URK217" s="1070"/>
      <c r="URL217" s="1071"/>
      <c r="URM217" s="1071"/>
      <c r="URN217" s="1071"/>
      <c r="URO217" s="1071"/>
      <c r="URP217" s="1071"/>
      <c r="URQ217" s="1071"/>
      <c r="URR217" s="1071"/>
      <c r="URS217" s="1071"/>
      <c r="URT217" s="1158"/>
      <c r="URU217" s="1070"/>
      <c r="URV217" s="1071"/>
      <c r="URW217" s="1071"/>
      <c r="URX217" s="1071"/>
      <c r="URY217" s="1071"/>
      <c r="URZ217" s="1071"/>
      <c r="USA217" s="1071"/>
      <c r="USB217" s="1071"/>
      <c r="USC217" s="1071"/>
      <c r="USD217" s="1158"/>
      <c r="USE217" s="1070"/>
      <c r="USF217" s="1071"/>
      <c r="USG217" s="1071"/>
      <c r="USH217" s="1071"/>
      <c r="USI217" s="1071"/>
      <c r="USJ217" s="1071"/>
      <c r="USK217" s="1071"/>
      <c r="USL217" s="1071"/>
      <c r="USM217" s="1071"/>
      <c r="USN217" s="1158"/>
      <c r="USO217" s="1070"/>
      <c r="USP217" s="1071"/>
      <c r="USQ217" s="1071"/>
      <c r="USR217" s="1071"/>
      <c r="USS217" s="1071"/>
      <c r="UST217" s="1071"/>
      <c r="USU217" s="1071"/>
      <c r="USV217" s="1071"/>
      <c r="USW217" s="1071"/>
      <c r="USX217" s="1158"/>
      <c r="USY217" s="1070"/>
      <c r="USZ217" s="1071"/>
      <c r="UTA217" s="1071"/>
      <c r="UTB217" s="1071"/>
      <c r="UTC217" s="1071"/>
      <c r="UTD217" s="1071"/>
      <c r="UTE217" s="1071"/>
      <c r="UTF217" s="1071"/>
      <c r="UTG217" s="1071"/>
      <c r="UTH217" s="1158"/>
      <c r="UTI217" s="1070"/>
      <c r="UTJ217" s="1071"/>
      <c r="UTK217" s="1071"/>
      <c r="UTL217" s="1071"/>
      <c r="UTM217" s="1071"/>
      <c r="UTN217" s="1071"/>
      <c r="UTO217" s="1071"/>
      <c r="UTP217" s="1071"/>
      <c r="UTQ217" s="1071"/>
      <c r="UTR217" s="1158"/>
      <c r="UTS217" s="1070"/>
      <c r="UTT217" s="1071"/>
      <c r="UTU217" s="1071"/>
      <c r="UTV217" s="1071"/>
      <c r="UTW217" s="1071"/>
      <c r="UTX217" s="1071"/>
      <c r="UTY217" s="1071"/>
      <c r="UTZ217" s="1071"/>
      <c r="UUA217" s="1071"/>
      <c r="UUB217" s="1158"/>
      <c r="UUC217" s="1070"/>
      <c r="UUD217" s="1071"/>
      <c r="UUE217" s="1071"/>
      <c r="UUF217" s="1071"/>
      <c r="UUG217" s="1071"/>
      <c r="UUH217" s="1071"/>
      <c r="UUI217" s="1071"/>
      <c r="UUJ217" s="1071"/>
      <c r="UUK217" s="1071"/>
      <c r="UUL217" s="1158"/>
      <c r="UUM217" s="1070"/>
      <c r="UUN217" s="1071"/>
      <c r="UUO217" s="1071"/>
      <c r="UUP217" s="1071"/>
      <c r="UUQ217" s="1071"/>
      <c r="UUR217" s="1071"/>
      <c r="UUS217" s="1071"/>
      <c r="UUT217" s="1071"/>
      <c r="UUU217" s="1071"/>
      <c r="UUV217" s="1158"/>
      <c r="UUW217" s="1070"/>
      <c r="UUX217" s="1071"/>
      <c r="UUY217" s="1071"/>
      <c r="UUZ217" s="1071"/>
      <c r="UVA217" s="1071"/>
      <c r="UVB217" s="1071"/>
      <c r="UVC217" s="1071"/>
      <c r="UVD217" s="1071"/>
      <c r="UVE217" s="1071"/>
      <c r="UVF217" s="1158"/>
      <c r="UVG217" s="1070"/>
      <c r="UVH217" s="1071"/>
      <c r="UVI217" s="1071"/>
      <c r="UVJ217" s="1071"/>
      <c r="UVK217" s="1071"/>
      <c r="UVL217" s="1071"/>
      <c r="UVM217" s="1071"/>
      <c r="UVN217" s="1071"/>
      <c r="UVO217" s="1071"/>
      <c r="UVP217" s="1158"/>
      <c r="UVQ217" s="1070"/>
      <c r="UVR217" s="1071"/>
      <c r="UVS217" s="1071"/>
      <c r="UVT217" s="1071"/>
      <c r="UVU217" s="1071"/>
      <c r="UVV217" s="1071"/>
      <c r="UVW217" s="1071"/>
      <c r="UVX217" s="1071"/>
      <c r="UVY217" s="1071"/>
      <c r="UVZ217" s="1158"/>
      <c r="UWA217" s="1070"/>
      <c r="UWB217" s="1071"/>
      <c r="UWC217" s="1071"/>
      <c r="UWD217" s="1071"/>
      <c r="UWE217" s="1071"/>
      <c r="UWF217" s="1071"/>
      <c r="UWG217" s="1071"/>
      <c r="UWH217" s="1071"/>
      <c r="UWI217" s="1071"/>
      <c r="UWJ217" s="1158"/>
      <c r="UWK217" s="1070"/>
      <c r="UWL217" s="1071"/>
      <c r="UWM217" s="1071"/>
      <c r="UWN217" s="1071"/>
      <c r="UWO217" s="1071"/>
      <c r="UWP217" s="1071"/>
      <c r="UWQ217" s="1071"/>
      <c r="UWR217" s="1071"/>
      <c r="UWS217" s="1071"/>
      <c r="UWT217" s="1158"/>
      <c r="UWU217" s="1070"/>
      <c r="UWV217" s="1071"/>
      <c r="UWW217" s="1071"/>
      <c r="UWX217" s="1071"/>
      <c r="UWY217" s="1071"/>
      <c r="UWZ217" s="1071"/>
      <c r="UXA217" s="1071"/>
      <c r="UXB217" s="1071"/>
      <c r="UXC217" s="1071"/>
      <c r="UXD217" s="1158"/>
      <c r="UXE217" s="1070"/>
      <c r="UXF217" s="1071"/>
      <c r="UXG217" s="1071"/>
      <c r="UXH217" s="1071"/>
      <c r="UXI217" s="1071"/>
      <c r="UXJ217" s="1071"/>
      <c r="UXK217" s="1071"/>
      <c r="UXL217" s="1071"/>
      <c r="UXM217" s="1071"/>
      <c r="UXN217" s="1158"/>
      <c r="UXO217" s="1070"/>
      <c r="UXP217" s="1071"/>
      <c r="UXQ217" s="1071"/>
      <c r="UXR217" s="1071"/>
      <c r="UXS217" s="1071"/>
      <c r="UXT217" s="1071"/>
      <c r="UXU217" s="1071"/>
      <c r="UXV217" s="1071"/>
      <c r="UXW217" s="1071"/>
      <c r="UXX217" s="1158"/>
      <c r="UXY217" s="1070"/>
      <c r="UXZ217" s="1071"/>
      <c r="UYA217" s="1071"/>
      <c r="UYB217" s="1071"/>
      <c r="UYC217" s="1071"/>
      <c r="UYD217" s="1071"/>
      <c r="UYE217" s="1071"/>
      <c r="UYF217" s="1071"/>
      <c r="UYG217" s="1071"/>
      <c r="UYH217" s="1158"/>
      <c r="UYI217" s="1070"/>
      <c r="UYJ217" s="1071"/>
      <c r="UYK217" s="1071"/>
      <c r="UYL217" s="1071"/>
      <c r="UYM217" s="1071"/>
      <c r="UYN217" s="1071"/>
      <c r="UYO217" s="1071"/>
      <c r="UYP217" s="1071"/>
      <c r="UYQ217" s="1071"/>
      <c r="UYR217" s="1158"/>
      <c r="UYS217" s="1070"/>
      <c r="UYT217" s="1071"/>
      <c r="UYU217" s="1071"/>
      <c r="UYV217" s="1071"/>
      <c r="UYW217" s="1071"/>
      <c r="UYX217" s="1071"/>
      <c r="UYY217" s="1071"/>
      <c r="UYZ217" s="1071"/>
      <c r="UZA217" s="1071"/>
      <c r="UZB217" s="1158"/>
      <c r="UZC217" s="1070"/>
      <c r="UZD217" s="1071"/>
      <c r="UZE217" s="1071"/>
      <c r="UZF217" s="1071"/>
      <c r="UZG217" s="1071"/>
      <c r="UZH217" s="1071"/>
      <c r="UZI217" s="1071"/>
      <c r="UZJ217" s="1071"/>
      <c r="UZK217" s="1071"/>
      <c r="UZL217" s="1158"/>
      <c r="UZM217" s="1070"/>
      <c r="UZN217" s="1071"/>
      <c r="UZO217" s="1071"/>
      <c r="UZP217" s="1071"/>
      <c r="UZQ217" s="1071"/>
      <c r="UZR217" s="1071"/>
      <c r="UZS217" s="1071"/>
      <c r="UZT217" s="1071"/>
      <c r="UZU217" s="1071"/>
      <c r="UZV217" s="1158"/>
      <c r="UZW217" s="1070"/>
      <c r="UZX217" s="1071"/>
      <c r="UZY217" s="1071"/>
      <c r="UZZ217" s="1071"/>
      <c r="VAA217" s="1071"/>
      <c r="VAB217" s="1071"/>
      <c r="VAC217" s="1071"/>
      <c r="VAD217" s="1071"/>
      <c r="VAE217" s="1071"/>
      <c r="VAF217" s="1158"/>
      <c r="VAG217" s="1070"/>
      <c r="VAH217" s="1071"/>
      <c r="VAI217" s="1071"/>
      <c r="VAJ217" s="1071"/>
      <c r="VAK217" s="1071"/>
      <c r="VAL217" s="1071"/>
      <c r="VAM217" s="1071"/>
      <c r="VAN217" s="1071"/>
      <c r="VAO217" s="1071"/>
      <c r="VAP217" s="1158"/>
      <c r="VAQ217" s="1070"/>
      <c r="VAR217" s="1071"/>
      <c r="VAS217" s="1071"/>
      <c r="VAT217" s="1071"/>
      <c r="VAU217" s="1071"/>
      <c r="VAV217" s="1071"/>
      <c r="VAW217" s="1071"/>
      <c r="VAX217" s="1071"/>
      <c r="VAY217" s="1071"/>
      <c r="VAZ217" s="1158"/>
      <c r="VBA217" s="1070"/>
      <c r="VBB217" s="1071"/>
      <c r="VBC217" s="1071"/>
      <c r="VBD217" s="1071"/>
      <c r="VBE217" s="1071"/>
      <c r="VBF217" s="1071"/>
      <c r="VBG217" s="1071"/>
      <c r="VBH217" s="1071"/>
      <c r="VBI217" s="1071"/>
      <c r="VBJ217" s="1158"/>
      <c r="VBK217" s="1070"/>
      <c r="VBL217" s="1071"/>
      <c r="VBM217" s="1071"/>
      <c r="VBN217" s="1071"/>
      <c r="VBO217" s="1071"/>
      <c r="VBP217" s="1071"/>
      <c r="VBQ217" s="1071"/>
      <c r="VBR217" s="1071"/>
      <c r="VBS217" s="1071"/>
      <c r="VBT217" s="1158"/>
      <c r="VBU217" s="1070"/>
      <c r="VBV217" s="1071"/>
      <c r="VBW217" s="1071"/>
      <c r="VBX217" s="1071"/>
      <c r="VBY217" s="1071"/>
      <c r="VBZ217" s="1071"/>
      <c r="VCA217" s="1071"/>
      <c r="VCB217" s="1071"/>
      <c r="VCC217" s="1071"/>
      <c r="VCD217" s="1158"/>
      <c r="VCE217" s="1070"/>
      <c r="VCF217" s="1071"/>
      <c r="VCG217" s="1071"/>
      <c r="VCH217" s="1071"/>
      <c r="VCI217" s="1071"/>
      <c r="VCJ217" s="1071"/>
      <c r="VCK217" s="1071"/>
      <c r="VCL217" s="1071"/>
      <c r="VCM217" s="1071"/>
      <c r="VCN217" s="1158"/>
      <c r="VCO217" s="1070"/>
      <c r="VCP217" s="1071"/>
      <c r="VCQ217" s="1071"/>
      <c r="VCR217" s="1071"/>
      <c r="VCS217" s="1071"/>
      <c r="VCT217" s="1071"/>
      <c r="VCU217" s="1071"/>
      <c r="VCV217" s="1071"/>
      <c r="VCW217" s="1071"/>
      <c r="VCX217" s="1158"/>
      <c r="VCY217" s="1070"/>
      <c r="VCZ217" s="1071"/>
      <c r="VDA217" s="1071"/>
      <c r="VDB217" s="1071"/>
      <c r="VDC217" s="1071"/>
      <c r="VDD217" s="1071"/>
      <c r="VDE217" s="1071"/>
      <c r="VDF217" s="1071"/>
      <c r="VDG217" s="1071"/>
      <c r="VDH217" s="1158"/>
      <c r="VDI217" s="1070"/>
      <c r="VDJ217" s="1071"/>
      <c r="VDK217" s="1071"/>
      <c r="VDL217" s="1071"/>
      <c r="VDM217" s="1071"/>
      <c r="VDN217" s="1071"/>
      <c r="VDO217" s="1071"/>
      <c r="VDP217" s="1071"/>
      <c r="VDQ217" s="1071"/>
      <c r="VDR217" s="1158"/>
      <c r="VDS217" s="1070"/>
      <c r="VDT217" s="1071"/>
      <c r="VDU217" s="1071"/>
      <c r="VDV217" s="1071"/>
      <c r="VDW217" s="1071"/>
      <c r="VDX217" s="1071"/>
      <c r="VDY217" s="1071"/>
      <c r="VDZ217" s="1071"/>
      <c r="VEA217" s="1071"/>
      <c r="VEB217" s="1158"/>
      <c r="VEC217" s="1070"/>
      <c r="VED217" s="1071"/>
      <c r="VEE217" s="1071"/>
      <c r="VEF217" s="1071"/>
      <c r="VEG217" s="1071"/>
      <c r="VEH217" s="1071"/>
      <c r="VEI217" s="1071"/>
      <c r="VEJ217" s="1071"/>
      <c r="VEK217" s="1071"/>
      <c r="VEL217" s="1158"/>
      <c r="VEM217" s="1070"/>
      <c r="VEN217" s="1071"/>
      <c r="VEO217" s="1071"/>
      <c r="VEP217" s="1071"/>
      <c r="VEQ217" s="1071"/>
      <c r="VER217" s="1071"/>
      <c r="VES217" s="1071"/>
      <c r="VET217" s="1071"/>
      <c r="VEU217" s="1071"/>
      <c r="VEV217" s="1158"/>
      <c r="VEW217" s="1070"/>
      <c r="VEX217" s="1071"/>
      <c r="VEY217" s="1071"/>
      <c r="VEZ217" s="1071"/>
      <c r="VFA217" s="1071"/>
      <c r="VFB217" s="1071"/>
      <c r="VFC217" s="1071"/>
      <c r="VFD217" s="1071"/>
      <c r="VFE217" s="1071"/>
      <c r="VFF217" s="1158"/>
      <c r="VFG217" s="1070"/>
      <c r="VFH217" s="1071"/>
      <c r="VFI217" s="1071"/>
      <c r="VFJ217" s="1071"/>
      <c r="VFK217" s="1071"/>
      <c r="VFL217" s="1071"/>
      <c r="VFM217" s="1071"/>
      <c r="VFN217" s="1071"/>
      <c r="VFO217" s="1071"/>
      <c r="VFP217" s="1158"/>
      <c r="VFQ217" s="1070"/>
      <c r="VFR217" s="1071"/>
      <c r="VFS217" s="1071"/>
      <c r="VFT217" s="1071"/>
      <c r="VFU217" s="1071"/>
      <c r="VFV217" s="1071"/>
      <c r="VFW217" s="1071"/>
      <c r="VFX217" s="1071"/>
      <c r="VFY217" s="1071"/>
      <c r="VFZ217" s="1158"/>
      <c r="VGA217" s="1070"/>
      <c r="VGB217" s="1071"/>
      <c r="VGC217" s="1071"/>
      <c r="VGD217" s="1071"/>
      <c r="VGE217" s="1071"/>
      <c r="VGF217" s="1071"/>
      <c r="VGG217" s="1071"/>
      <c r="VGH217" s="1071"/>
      <c r="VGI217" s="1071"/>
      <c r="VGJ217" s="1158"/>
      <c r="VGK217" s="1070"/>
      <c r="VGL217" s="1071"/>
      <c r="VGM217" s="1071"/>
      <c r="VGN217" s="1071"/>
      <c r="VGO217" s="1071"/>
      <c r="VGP217" s="1071"/>
      <c r="VGQ217" s="1071"/>
      <c r="VGR217" s="1071"/>
      <c r="VGS217" s="1071"/>
      <c r="VGT217" s="1158"/>
      <c r="VGU217" s="1070"/>
      <c r="VGV217" s="1071"/>
      <c r="VGW217" s="1071"/>
      <c r="VGX217" s="1071"/>
      <c r="VGY217" s="1071"/>
      <c r="VGZ217" s="1071"/>
      <c r="VHA217" s="1071"/>
      <c r="VHB217" s="1071"/>
      <c r="VHC217" s="1071"/>
      <c r="VHD217" s="1158"/>
      <c r="VHE217" s="1070"/>
      <c r="VHF217" s="1071"/>
      <c r="VHG217" s="1071"/>
      <c r="VHH217" s="1071"/>
      <c r="VHI217" s="1071"/>
      <c r="VHJ217" s="1071"/>
      <c r="VHK217" s="1071"/>
      <c r="VHL217" s="1071"/>
      <c r="VHM217" s="1071"/>
      <c r="VHN217" s="1158"/>
      <c r="VHO217" s="1070"/>
      <c r="VHP217" s="1071"/>
      <c r="VHQ217" s="1071"/>
      <c r="VHR217" s="1071"/>
      <c r="VHS217" s="1071"/>
      <c r="VHT217" s="1071"/>
      <c r="VHU217" s="1071"/>
      <c r="VHV217" s="1071"/>
      <c r="VHW217" s="1071"/>
      <c r="VHX217" s="1158"/>
      <c r="VHY217" s="1070"/>
      <c r="VHZ217" s="1071"/>
      <c r="VIA217" s="1071"/>
      <c r="VIB217" s="1071"/>
      <c r="VIC217" s="1071"/>
      <c r="VID217" s="1071"/>
      <c r="VIE217" s="1071"/>
      <c r="VIF217" s="1071"/>
      <c r="VIG217" s="1071"/>
      <c r="VIH217" s="1158"/>
      <c r="VII217" s="1070"/>
      <c r="VIJ217" s="1071"/>
      <c r="VIK217" s="1071"/>
      <c r="VIL217" s="1071"/>
      <c r="VIM217" s="1071"/>
      <c r="VIN217" s="1071"/>
      <c r="VIO217" s="1071"/>
      <c r="VIP217" s="1071"/>
      <c r="VIQ217" s="1071"/>
      <c r="VIR217" s="1158"/>
      <c r="VIS217" s="1070"/>
      <c r="VIT217" s="1071"/>
      <c r="VIU217" s="1071"/>
      <c r="VIV217" s="1071"/>
      <c r="VIW217" s="1071"/>
      <c r="VIX217" s="1071"/>
      <c r="VIY217" s="1071"/>
      <c r="VIZ217" s="1071"/>
      <c r="VJA217" s="1071"/>
      <c r="VJB217" s="1158"/>
      <c r="VJC217" s="1070"/>
      <c r="VJD217" s="1071"/>
      <c r="VJE217" s="1071"/>
      <c r="VJF217" s="1071"/>
      <c r="VJG217" s="1071"/>
      <c r="VJH217" s="1071"/>
      <c r="VJI217" s="1071"/>
      <c r="VJJ217" s="1071"/>
      <c r="VJK217" s="1071"/>
      <c r="VJL217" s="1158"/>
      <c r="VJM217" s="1070"/>
      <c r="VJN217" s="1071"/>
      <c r="VJO217" s="1071"/>
      <c r="VJP217" s="1071"/>
      <c r="VJQ217" s="1071"/>
      <c r="VJR217" s="1071"/>
      <c r="VJS217" s="1071"/>
      <c r="VJT217" s="1071"/>
      <c r="VJU217" s="1071"/>
      <c r="VJV217" s="1158"/>
      <c r="VJW217" s="1070"/>
      <c r="VJX217" s="1071"/>
      <c r="VJY217" s="1071"/>
      <c r="VJZ217" s="1071"/>
      <c r="VKA217" s="1071"/>
      <c r="VKB217" s="1071"/>
      <c r="VKC217" s="1071"/>
      <c r="VKD217" s="1071"/>
      <c r="VKE217" s="1071"/>
      <c r="VKF217" s="1158"/>
      <c r="VKG217" s="1070"/>
      <c r="VKH217" s="1071"/>
      <c r="VKI217" s="1071"/>
      <c r="VKJ217" s="1071"/>
      <c r="VKK217" s="1071"/>
      <c r="VKL217" s="1071"/>
      <c r="VKM217" s="1071"/>
      <c r="VKN217" s="1071"/>
      <c r="VKO217" s="1071"/>
      <c r="VKP217" s="1158"/>
      <c r="VKQ217" s="1070"/>
      <c r="VKR217" s="1071"/>
      <c r="VKS217" s="1071"/>
      <c r="VKT217" s="1071"/>
      <c r="VKU217" s="1071"/>
      <c r="VKV217" s="1071"/>
      <c r="VKW217" s="1071"/>
      <c r="VKX217" s="1071"/>
      <c r="VKY217" s="1071"/>
      <c r="VKZ217" s="1158"/>
      <c r="VLA217" s="1070"/>
      <c r="VLB217" s="1071"/>
      <c r="VLC217" s="1071"/>
      <c r="VLD217" s="1071"/>
      <c r="VLE217" s="1071"/>
      <c r="VLF217" s="1071"/>
      <c r="VLG217" s="1071"/>
      <c r="VLH217" s="1071"/>
      <c r="VLI217" s="1071"/>
      <c r="VLJ217" s="1158"/>
      <c r="VLK217" s="1070"/>
      <c r="VLL217" s="1071"/>
      <c r="VLM217" s="1071"/>
      <c r="VLN217" s="1071"/>
      <c r="VLO217" s="1071"/>
      <c r="VLP217" s="1071"/>
      <c r="VLQ217" s="1071"/>
      <c r="VLR217" s="1071"/>
      <c r="VLS217" s="1071"/>
      <c r="VLT217" s="1158"/>
      <c r="VLU217" s="1070"/>
      <c r="VLV217" s="1071"/>
      <c r="VLW217" s="1071"/>
      <c r="VLX217" s="1071"/>
      <c r="VLY217" s="1071"/>
      <c r="VLZ217" s="1071"/>
      <c r="VMA217" s="1071"/>
      <c r="VMB217" s="1071"/>
      <c r="VMC217" s="1071"/>
      <c r="VMD217" s="1158"/>
      <c r="VME217" s="1070"/>
      <c r="VMF217" s="1071"/>
      <c r="VMG217" s="1071"/>
      <c r="VMH217" s="1071"/>
      <c r="VMI217" s="1071"/>
      <c r="VMJ217" s="1071"/>
      <c r="VMK217" s="1071"/>
      <c r="VML217" s="1071"/>
      <c r="VMM217" s="1071"/>
      <c r="VMN217" s="1158"/>
      <c r="VMO217" s="1070"/>
      <c r="VMP217" s="1071"/>
      <c r="VMQ217" s="1071"/>
      <c r="VMR217" s="1071"/>
      <c r="VMS217" s="1071"/>
      <c r="VMT217" s="1071"/>
      <c r="VMU217" s="1071"/>
      <c r="VMV217" s="1071"/>
      <c r="VMW217" s="1071"/>
      <c r="VMX217" s="1158"/>
      <c r="VMY217" s="1070"/>
      <c r="VMZ217" s="1071"/>
      <c r="VNA217" s="1071"/>
      <c r="VNB217" s="1071"/>
      <c r="VNC217" s="1071"/>
      <c r="VND217" s="1071"/>
      <c r="VNE217" s="1071"/>
      <c r="VNF217" s="1071"/>
      <c r="VNG217" s="1071"/>
      <c r="VNH217" s="1158"/>
      <c r="VNI217" s="1070"/>
      <c r="VNJ217" s="1071"/>
      <c r="VNK217" s="1071"/>
      <c r="VNL217" s="1071"/>
      <c r="VNM217" s="1071"/>
      <c r="VNN217" s="1071"/>
      <c r="VNO217" s="1071"/>
      <c r="VNP217" s="1071"/>
      <c r="VNQ217" s="1071"/>
      <c r="VNR217" s="1158"/>
      <c r="VNS217" s="1070"/>
      <c r="VNT217" s="1071"/>
      <c r="VNU217" s="1071"/>
      <c r="VNV217" s="1071"/>
      <c r="VNW217" s="1071"/>
      <c r="VNX217" s="1071"/>
      <c r="VNY217" s="1071"/>
      <c r="VNZ217" s="1071"/>
      <c r="VOA217" s="1071"/>
      <c r="VOB217" s="1158"/>
      <c r="VOC217" s="1070"/>
      <c r="VOD217" s="1071"/>
      <c r="VOE217" s="1071"/>
      <c r="VOF217" s="1071"/>
      <c r="VOG217" s="1071"/>
      <c r="VOH217" s="1071"/>
      <c r="VOI217" s="1071"/>
      <c r="VOJ217" s="1071"/>
      <c r="VOK217" s="1071"/>
      <c r="VOL217" s="1158"/>
      <c r="VOM217" s="1070"/>
      <c r="VON217" s="1071"/>
      <c r="VOO217" s="1071"/>
      <c r="VOP217" s="1071"/>
      <c r="VOQ217" s="1071"/>
      <c r="VOR217" s="1071"/>
      <c r="VOS217" s="1071"/>
      <c r="VOT217" s="1071"/>
      <c r="VOU217" s="1071"/>
      <c r="VOV217" s="1158"/>
      <c r="VOW217" s="1070"/>
      <c r="VOX217" s="1071"/>
      <c r="VOY217" s="1071"/>
      <c r="VOZ217" s="1071"/>
      <c r="VPA217" s="1071"/>
      <c r="VPB217" s="1071"/>
      <c r="VPC217" s="1071"/>
      <c r="VPD217" s="1071"/>
      <c r="VPE217" s="1071"/>
      <c r="VPF217" s="1158"/>
      <c r="VPG217" s="1070"/>
      <c r="VPH217" s="1071"/>
      <c r="VPI217" s="1071"/>
      <c r="VPJ217" s="1071"/>
      <c r="VPK217" s="1071"/>
      <c r="VPL217" s="1071"/>
      <c r="VPM217" s="1071"/>
      <c r="VPN217" s="1071"/>
      <c r="VPO217" s="1071"/>
      <c r="VPP217" s="1158"/>
      <c r="VPQ217" s="1070"/>
      <c r="VPR217" s="1071"/>
      <c r="VPS217" s="1071"/>
      <c r="VPT217" s="1071"/>
      <c r="VPU217" s="1071"/>
      <c r="VPV217" s="1071"/>
      <c r="VPW217" s="1071"/>
      <c r="VPX217" s="1071"/>
      <c r="VPY217" s="1071"/>
      <c r="VPZ217" s="1158"/>
      <c r="VQA217" s="1070"/>
      <c r="VQB217" s="1071"/>
      <c r="VQC217" s="1071"/>
      <c r="VQD217" s="1071"/>
      <c r="VQE217" s="1071"/>
      <c r="VQF217" s="1071"/>
      <c r="VQG217" s="1071"/>
      <c r="VQH217" s="1071"/>
      <c r="VQI217" s="1071"/>
      <c r="VQJ217" s="1158"/>
      <c r="VQK217" s="1070"/>
      <c r="VQL217" s="1071"/>
      <c r="VQM217" s="1071"/>
      <c r="VQN217" s="1071"/>
      <c r="VQO217" s="1071"/>
      <c r="VQP217" s="1071"/>
      <c r="VQQ217" s="1071"/>
      <c r="VQR217" s="1071"/>
      <c r="VQS217" s="1071"/>
      <c r="VQT217" s="1158"/>
      <c r="VQU217" s="1070"/>
      <c r="VQV217" s="1071"/>
      <c r="VQW217" s="1071"/>
      <c r="VQX217" s="1071"/>
      <c r="VQY217" s="1071"/>
      <c r="VQZ217" s="1071"/>
      <c r="VRA217" s="1071"/>
      <c r="VRB217" s="1071"/>
      <c r="VRC217" s="1071"/>
      <c r="VRD217" s="1158"/>
      <c r="VRE217" s="1070"/>
      <c r="VRF217" s="1071"/>
      <c r="VRG217" s="1071"/>
      <c r="VRH217" s="1071"/>
      <c r="VRI217" s="1071"/>
      <c r="VRJ217" s="1071"/>
      <c r="VRK217" s="1071"/>
      <c r="VRL217" s="1071"/>
      <c r="VRM217" s="1071"/>
      <c r="VRN217" s="1158"/>
      <c r="VRO217" s="1070"/>
      <c r="VRP217" s="1071"/>
      <c r="VRQ217" s="1071"/>
      <c r="VRR217" s="1071"/>
      <c r="VRS217" s="1071"/>
      <c r="VRT217" s="1071"/>
      <c r="VRU217" s="1071"/>
      <c r="VRV217" s="1071"/>
      <c r="VRW217" s="1071"/>
      <c r="VRX217" s="1158"/>
      <c r="VRY217" s="1070"/>
      <c r="VRZ217" s="1071"/>
      <c r="VSA217" s="1071"/>
      <c r="VSB217" s="1071"/>
      <c r="VSC217" s="1071"/>
      <c r="VSD217" s="1071"/>
      <c r="VSE217" s="1071"/>
      <c r="VSF217" s="1071"/>
      <c r="VSG217" s="1071"/>
      <c r="VSH217" s="1158"/>
      <c r="VSI217" s="1070"/>
      <c r="VSJ217" s="1071"/>
      <c r="VSK217" s="1071"/>
      <c r="VSL217" s="1071"/>
      <c r="VSM217" s="1071"/>
      <c r="VSN217" s="1071"/>
      <c r="VSO217" s="1071"/>
      <c r="VSP217" s="1071"/>
      <c r="VSQ217" s="1071"/>
      <c r="VSR217" s="1158"/>
      <c r="VSS217" s="1070"/>
      <c r="VST217" s="1071"/>
      <c r="VSU217" s="1071"/>
      <c r="VSV217" s="1071"/>
      <c r="VSW217" s="1071"/>
      <c r="VSX217" s="1071"/>
      <c r="VSY217" s="1071"/>
      <c r="VSZ217" s="1071"/>
      <c r="VTA217" s="1071"/>
      <c r="VTB217" s="1158"/>
      <c r="VTC217" s="1070"/>
      <c r="VTD217" s="1071"/>
      <c r="VTE217" s="1071"/>
      <c r="VTF217" s="1071"/>
      <c r="VTG217" s="1071"/>
      <c r="VTH217" s="1071"/>
      <c r="VTI217" s="1071"/>
      <c r="VTJ217" s="1071"/>
      <c r="VTK217" s="1071"/>
      <c r="VTL217" s="1158"/>
      <c r="VTM217" s="1070"/>
      <c r="VTN217" s="1071"/>
      <c r="VTO217" s="1071"/>
      <c r="VTP217" s="1071"/>
      <c r="VTQ217" s="1071"/>
      <c r="VTR217" s="1071"/>
      <c r="VTS217" s="1071"/>
      <c r="VTT217" s="1071"/>
      <c r="VTU217" s="1071"/>
      <c r="VTV217" s="1158"/>
      <c r="VTW217" s="1070"/>
      <c r="VTX217" s="1071"/>
      <c r="VTY217" s="1071"/>
      <c r="VTZ217" s="1071"/>
      <c r="VUA217" s="1071"/>
      <c r="VUB217" s="1071"/>
      <c r="VUC217" s="1071"/>
      <c r="VUD217" s="1071"/>
      <c r="VUE217" s="1071"/>
      <c r="VUF217" s="1158"/>
      <c r="VUG217" s="1070"/>
      <c r="VUH217" s="1071"/>
      <c r="VUI217" s="1071"/>
      <c r="VUJ217" s="1071"/>
      <c r="VUK217" s="1071"/>
      <c r="VUL217" s="1071"/>
      <c r="VUM217" s="1071"/>
      <c r="VUN217" s="1071"/>
      <c r="VUO217" s="1071"/>
      <c r="VUP217" s="1158"/>
      <c r="VUQ217" s="1070"/>
      <c r="VUR217" s="1071"/>
      <c r="VUS217" s="1071"/>
      <c r="VUT217" s="1071"/>
      <c r="VUU217" s="1071"/>
      <c r="VUV217" s="1071"/>
      <c r="VUW217" s="1071"/>
      <c r="VUX217" s="1071"/>
      <c r="VUY217" s="1071"/>
      <c r="VUZ217" s="1158"/>
      <c r="VVA217" s="1070"/>
      <c r="VVB217" s="1071"/>
      <c r="VVC217" s="1071"/>
      <c r="VVD217" s="1071"/>
      <c r="VVE217" s="1071"/>
      <c r="VVF217" s="1071"/>
      <c r="VVG217" s="1071"/>
      <c r="VVH217" s="1071"/>
      <c r="VVI217" s="1071"/>
      <c r="VVJ217" s="1158"/>
      <c r="VVK217" s="1070"/>
      <c r="VVL217" s="1071"/>
      <c r="VVM217" s="1071"/>
      <c r="VVN217" s="1071"/>
      <c r="VVO217" s="1071"/>
      <c r="VVP217" s="1071"/>
      <c r="VVQ217" s="1071"/>
      <c r="VVR217" s="1071"/>
      <c r="VVS217" s="1071"/>
      <c r="VVT217" s="1158"/>
      <c r="VVU217" s="1070"/>
      <c r="VVV217" s="1071"/>
      <c r="VVW217" s="1071"/>
      <c r="VVX217" s="1071"/>
      <c r="VVY217" s="1071"/>
      <c r="VVZ217" s="1071"/>
      <c r="VWA217" s="1071"/>
      <c r="VWB217" s="1071"/>
      <c r="VWC217" s="1071"/>
      <c r="VWD217" s="1158"/>
      <c r="VWE217" s="1070"/>
      <c r="VWF217" s="1071"/>
      <c r="VWG217" s="1071"/>
      <c r="VWH217" s="1071"/>
      <c r="VWI217" s="1071"/>
      <c r="VWJ217" s="1071"/>
      <c r="VWK217" s="1071"/>
      <c r="VWL217" s="1071"/>
      <c r="VWM217" s="1071"/>
      <c r="VWN217" s="1158"/>
      <c r="VWO217" s="1070"/>
      <c r="VWP217" s="1071"/>
      <c r="VWQ217" s="1071"/>
      <c r="VWR217" s="1071"/>
      <c r="VWS217" s="1071"/>
      <c r="VWT217" s="1071"/>
      <c r="VWU217" s="1071"/>
      <c r="VWV217" s="1071"/>
      <c r="VWW217" s="1071"/>
      <c r="VWX217" s="1158"/>
      <c r="VWY217" s="1070"/>
      <c r="VWZ217" s="1071"/>
      <c r="VXA217" s="1071"/>
      <c r="VXB217" s="1071"/>
      <c r="VXC217" s="1071"/>
      <c r="VXD217" s="1071"/>
      <c r="VXE217" s="1071"/>
      <c r="VXF217" s="1071"/>
      <c r="VXG217" s="1071"/>
      <c r="VXH217" s="1158"/>
      <c r="VXI217" s="1070"/>
      <c r="VXJ217" s="1071"/>
      <c r="VXK217" s="1071"/>
      <c r="VXL217" s="1071"/>
      <c r="VXM217" s="1071"/>
      <c r="VXN217" s="1071"/>
      <c r="VXO217" s="1071"/>
      <c r="VXP217" s="1071"/>
      <c r="VXQ217" s="1071"/>
      <c r="VXR217" s="1158"/>
      <c r="VXS217" s="1070"/>
      <c r="VXT217" s="1071"/>
      <c r="VXU217" s="1071"/>
      <c r="VXV217" s="1071"/>
      <c r="VXW217" s="1071"/>
      <c r="VXX217" s="1071"/>
      <c r="VXY217" s="1071"/>
      <c r="VXZ217" s="1071"/>
      <c r="VYA217" s="1071"/>
      <c r="VYB217" s="1158"/>
      <c r="VYC217" s="1070"/>
      <c r="VYD217" s="1071"/>
      <c r="VYE217" s="1071"/>
      <c r="VYF217" s="1071"/>
      <c r="VYG217" s="1071"/>
      <c r="VYH217" s="1071"/>
      <c r="VYI217" s="1071"/>
      <c r="VYJ217" s="1071"/>
      <c r="VYK217" s="1071"/>
      <c r="VYL217" s="1158"/>
      <c r="VYM217" s="1070"/>
      <c r="VYN217" s="1071"/>
      <c r="VYO217" s="1071"/>
      <c r="VYP217" s="1071"/>
      <c r="VYQ217" s="1071"/>
      <c r="VYR217" s="1071"/>
      <c r="VYS217" s="1071"/>
      <c r="VYT217" s="1071"/>
      <c r="VYU217" s="1071"/>
      <c r="VYV217" s="1158"/>
      <c r="VYW217" s="1070"/>
      <c r="VYX217" s="1071"/>
      <c r="VYY217" s="1071"/>
      <c r="VYZ217" s="1071"/>
      <c r="VZA217" s="1071"/>
      <c r="VZB217" s="1071"/>
      <c r="VZC217" s="1071"/>
      <c r="VZD217" s="1071"/>
      <c r="VZE217" s="1071"/>
      <c r="VZF217" s="1158"/>
      <c r="VZG217" s="1070"/>
      <c r="VZH217" s="1071"/>
      <c r="VZI217" s="1071"/>
      <c r="VZJ217" s="1071"/>
      <c r="VZK217" s="1071"/>
      <c r="VZL217" s="1071"/>
      <c r="VZM217" s="1071"/>
      <c r="VZN217" s="1071"/>
      <c r="VZO217" s="1071"/>
      <c r="VZP217" s="1158"/>
      <c r="VZQ217" s="1070"/>
      <c r="VZR217" s="1071"/>
      <c r="VZS217" s="1071"/>
      <c r="VZT217" s="1071"/>
      <c r="VZU217" s="1071"/>
      <c r="VZV217" s="1071"/>
      <c r="VZW217" s="1071"/>
      <c r="VZX217" s="1071"/>
      <c r="VZY217" s="1071"/>
      <c r="VZZ217" s="1158"/>
      <c r="WAA217" s="1070"/>
      <c r="WAB217" s="1071"/>
      <c r="WAC217" s="1071"/>
      <c r="WAD217" s="1071"/>
      <c r="WAE217" s="1071"/>
      <c r="WAF217" s="1071"/>
      <c r="WAG217" s="1071"/>
      <c r="WAH217" s="1071"/>
      <c r="WAI217" s="1071"/>
      <c r="WAJ217" s="1158"/>
      <c r="WAK217" s="1070"/>
      <c r="WAL217" s="1071"/>
      <c r="WAM217" s="1071"/>
      <c r="WAN217" s="1071"/>
      <c r="WAO217" s="1071"/>
      <c r="WAP217" s="1071"/>
      <c r="WAQ217" s="1071"/>
      <c r="WAR217" s="1071"/>
      <c r="WAS217" s="1071"/>
      <c r="WAT217" s="1158"/>
      <c r="WAU217" s="1070"/>
      <c r="WAV217" s="1071"/>
      <c r="WAW217" s="1071"/>
      <c r="WAX217" s="1071"/>
      <c r="WAY217" s="1071"/>
      <c r="WAZ217" s="1071"/>
      <c r="WBA217" s="1071"/>
      <c r="WBB217" s="1071"/>
      <c r="WBC217" s="1071"/>
      <c r="WBD217" s="1158"/>
      <c r="WBE217" s="1070"/>
      <c r="WBF217" s="1071"/>
      <c r="WBG217" s="1071"/>
      <c r="WBH217" s="1071"/>
      <c r="WBI217" s="1071"/>
      <c r="WBJ217" s="1071"/>
      <c r="WBK217" s="1071"/>
      <c r="WBL217" s="1071"/>
      <c r="WBM217" s="1071"/>
      <c r="WBN217" s="1158"/>
      <c r="WBO217" s="1070"/>
      <c r="WBP217" s="1071"/>
      <c r="WBQ217" s="1071"/>
      <c r="WBR217" s="1071"/>
      <c r="WBS217" s="1071"/>
      <c r="WBT217" s="1071"/>
      <c r="WBU217" s="1071"/>
      <c r="WBV217" s="1071"/>
      <c r="WBW217" s="1071"/>
      <c r="WBX217" s="1158"/>
      <c r="WBY217" s="1070"/>
      <c r="WBZ217" s="1071"/>
      <c r="WCA217" s="1071"/>
      <c r="WCB217" s="1071"/>
      <c r="WCC217" s="1071"/>
      <c r="WCD217" s="1071"/>
      <c r="WCE217" s="1071"/>
      <c r="WCF217" s="1071"/>
      <c r="WCG217" s="1071"/>
      <c r="WCH217" s="1158"/>
      <c r="WCI217" s="1070"/>
      <c r="WCJ217" s="1071"/>
      <c r="WCK217" s="1071"/>
      <c r="WCL217" s="1071"/>
      <c r="WCM217" s="1071"/>
      <c r="WCN217" s="1071"/>
      <c r="WCO217" s="1071"/>
      <c r="WCP217" s="1071"/>
      <c r="WCQ217" s="1071"/>
      <c r="WCR217" s="1158"/>
      <c r="WCS217" s="1070"/>
      <c r="WCT217" s="1071"/>
      <c r="WCU217" s="1071"/>
      <c r="WCV217" s="1071"/>
      <c r="WCW217" s="1071"/>
      <c r="WCX217" s="1071"/>
      <c r="WCY217" s="1071"/>
      <c r="WCZ217" s="1071"/>
      <c r="WDA217" s="1071"/>
      <c r="WDB217" s="1158"/>
      <c r="WDC217" s="1070"/>
      <c r="WDD217" s="1071"/>
      <c r="WDE217" s="1071"/>
      <c r="WDF217" s="1071"/>
      <c r="WDG217" s="1071"/>
      <c r="WDH217" s="1071"/>
      <c r="WDI217" s="1071"/>
      <c r="WDJ217" s="1071"/>
      <c r="WDK217" s="1071"/>
      <c r="WDL217" s="1158"/>
      <c r="WDM217" s="1070"/>
      <c r="WDN217" s="1071"/>
      <c r="WDO217" s="1071"/>
      <c r="WDP217" s="1071"/>
      <c r="WDQ217" s="1071"/>
      <c r="WDR217" s="1071"/>
      <c r="WDS217" s="1071"/>
      <c r="WDT217" s="1071"/>
      <c r="WDU217" s="1071"/>
      <c r="WDV217" s="1158"/>
      <c r="WDW217" s="1070"/>
      <c r="WDX217" s="1071"/>
      <c r="WDY217" s="1071"/>
      <c r="WDZ217" s="1071"/>
      <c r="WEA217" s="1071"/>
      <c r="WEB217" s="1071"/>
      <c r="WEC217" s="1071"/>
      <c r="WED217" s="1071"/>
      <c r="WEE217" s="1071"/>
      <c r="WEF217" s="1158"/>
      <c r="WEG217" s="1070"/>
      <c r="WEH217" s="1071"/>
      <c r="WEI217" s="1071"/>
      <c r="WEJ217" s="1071"/>
      <c r="WEK217" s="1071"/>
      <c r="WEL217" s="1071"/>
      <c r="WEM217" s="1071"/>
      <c r="WEN217" s="1071"/>
      <c r="WEO217" s="1071"/>
      <c r="WEP217" s="1158"/>
      <c r="WEQ217" s="1070"/>
      <c r="WER217" s="1071"/>
      <c r="WES217" s="1071"/>
      <c r="WET217" s="1071"/>
      <c r="WEU217" s="1071"/>
      <c r="WEV217" s="1071"/>
      <c r="WEW217" s="1071"/>
      <c r="WEX217" s="1071"/>
      <c r="WEY217" s="1071"/>
      <c r="WEZ217" s="1158"/>
      <c r="WFA217" s="1070"/>
      <c r="WFB217" s="1071"/>
      <c r="WFC217" s="1071"/>
      <c r="WFD217" s="1071"/>
      <c r="WFE217" s="1071"/>
      <c r="WFF217" s="1071"/>
      <c r="WFG217" s="1071"/>
      <c r="WFH217" s="1071"/>
      <c r="WFI217" s="1071"/>
      <c r="WFJ217" s="1158"/>
      <c r="WFK217" s="1070"/>
      <c r="WFL217" s="1071"/>
      <c r="WFM217" s="1071"/>
      <c r="WFN217" s="1071"/>
      <c r="WFO217" s="1071"/>
      <c r="WFP217" s="1071"/>
      <c r="WFQ217" s="1071"/>
      <c r="WFR217" s="1071"/>
      <c r="WFS217" s="1071"/>
      <c r="WFT217" s="1158"/>
      <c r="WFU217" s="1070"/>
      <c r="WFV217" s="1071"/>
      <c r="WFW217" s="1071"/>
      <c r="WFX217" s="1071"/>
      <c r="WFY217" s="1071"/>
      <c r="WFZ217" s="1071"/>
      <c r="WGA217" s="1071"/>
      <c r="WGB217" s="1071"/>
      <c r="WGC217" s="1071"/>
      <c r="WGD217" s="1158"/>
      <c r="WGE217" s="1070"/>
      <c r="WGF217" s="1071"/>
      <c r="WGG217" s="1071"/>
      <c r="WGH217" s="1071"/>
      <c r="WGI217" s="1071"/>
      <c r="WGJ217" s="1071"/>
      <c r="WGK217" s="1071"/>
      <c r="WGL217" s="1071"/>
      <c r="WGM217" s="1071"/>
      <c r="WGN217" s="1158"/>
      <c r="WGO217" s="1070"/>
      <c r="WGP217" s="1071"/>
      <c r="WGQ217" s="1071"/>
      <c r="WGR217" s="1071"/>
      <c r="WGS217" s="1071"/>
      <c r="WGT217" s="1071"/>
      <c r="WGU217" s="1071"/>
      <c r="WGV217" s="1071"/>
      <c r="WGW217" s="1071"/>
      <c r="WGX217" s="1158"/>
      <c r="WGY217" s="1070"/>
      <c r="WGZ217" s="1071"/>
      <c r="WHA217" s="1071"/>
      <c r="WHB217" s="1071"/>
      <c r="WHC217" s="1071"/>
      <c r="WHD217" s="1071"/>
      <c r="WHE217" s="1071"/>
      <c r="WHF217" s="1071"/>
      <c r="WHG217" s="1071"/>
      <c r="WHH217" s="1158"/>
      <c r="WHI217" s="1070"/>
      <c r="WHJ217" s="1071"/>
      <c r="WHK217" s="1071"/>
      <c r="WHL217" s="1071"/>
      <c r="WHM217" s="1071"/>
      <c r="WHN217" s="1071"/>
      <c r="WHO217" s="1071"/>
      <c r="WHP217" s="1071"/>
      <c r="WHQ217" s="1071"/>
      <c r="WHR217" s="1158"/>
      <c r="WHS217" s="1070"/>
      <c r="WHT217" s="1071"/>
      <c r="WHU217" s="1071"/>
      <c r="WHV217" s="1071"/>
      <c r="WHW217" s="1071"/>
      <c r="WHX217" s="1071"/>
      <c r="WHY217" s="1071"/>
      <c r="WHZ217" s="1071"/>
      <c r="WIA217" s="1071"/>
      <c r="WIB217" s="1158"/>
      <c r="WIC217" s="1070"/>
      <c r="WID217" s="1071"/>
      <c r="WIE217" s="1071"/>
      <c r="WIF217" s="1071"/>
      <c r="WIG217" s="1071"/>
      <c r="WIH217" s="1071"/>
      <c r="WII217" s="1071"/>
      <c r="WIJ217" s="1071"/>
      <c r="WIK217" s="1071"/>
      <c r="WIL217" s="1158"/>
      <c r="WIM217" s="1070"/>
      <c r="WIN217" s="1071"/>
      <c r="WIO217" s="1071"/>
      <c r="WIP217" s="1071"/>
      <c r="WIQ217" s="1071"/>
      <c r="WIR217" s="1071"/>
      <c r="WIS217" s="1071"/>
      <c r="WIT217" s="1071"/>
      <c r="WIU217" s="1071"/>
      <c r="WIV217" s="1158"/>
      <c r="WIW217" s="1070"/>
      <c r="WIX217" s="1071"/>
      <c r="WIY217" s="1071"/>
      <c r="WIZ217" s="1071"/>
      <c r="WJA217" s="1071"/>
      <c r="WJB217" s="1071"/>
      <c r="WJC217" s="1071"/>
      <c r="WJD217" s="1071"/>
      <c r="WJE217" s="1071"/>
      <c r="WJF217" s="1158"/>
      <c r="WJG217" s="1070"/>
      <c r="WJH217" s="1071"/>
      <c r="WJI217" s="1071"/>
      <c r="WJJ217" s="1071"/>
      <c r="WJK217" s="1071"/>
      <c r="WJL217" s="1071"/>
      <c r="WJM217" s="1071"/>
      <c r="WJN217" s="1071"/>
      <c r="WJO217" s="1071"/>
      <c r="WJP217" s="1158"/>
      <c r="WJQ217" s="1070"/>
      <c r="WJR217" s="1071"/>
      <c r="WJS217" s="1071"/>
      <c r="WJT217" s="1071"/>
      <c r="WJU217" s="1071"/>
      <c r="WJV217" s="1071"/>
      <c r="WJW217" s="1071"/>
      <c r="WJX217" s="1071"/>
      <c r="WJY217" s="1071"/>
      <c r="WJZ217" s="1158"/>
      <c r="WKA217" s="1070"/>
      <c r="WKB217" s="1071"/>
      <c r="WKC217" s="1071"/>
      <c r="WKD217" s="1071"/>
      <c r="WKE217" s="1071"/>
      <c r="WKF217" s="1071"/>
      <c r="WKG217" s="1071"/>
      <c r="WKH217" s="1071"/>
      <c r="WKI217" s="1071"/>
      <c r="WKJ217" s="1158"/>
      <c r="WKK217" s="1070"/>
      <c r="WKL217" s="1071"/>
      <c r="WKM217" s="1071"/>
      <c r="WKN217" s="1071"/>
      <c r="WKO217" s="1071"/>
      <c r="WKP217" s="1071"/>
      <c r="WKQ217" s="1071"/>
      <c r="WKR217" s="1071"/>
      <c r="WKS217" s="1071"/>
      <c r="WKT217" s="1158"/>
      <c r="WKU217" s="1070"/>
      <c r="WKV217" s="1071"/>
      <c r="WKW217" s="1071"/>
      <c r="WKX217" s="1071"/>
      <c r="WKY217" s="1071"/>
      <c r="WKZ217" s="1071"/>
      <c r="WLA217" s="1071"/>
      <c r="WLB217" s="1071"/>
      <c r="WLC217" s="1071"/>
      <c r="WLD217" s="1158"/>
      <c r="WLE217" s="1070"/>
      <c r="WLF217" s="1071"/>
      <c r="WLG217" s="1071"/>
      <c r="WLH217" s="1071"/>
      <c r="WLI217" s="1071"/>
      <c r="WLJ217" s="1071"/>
      <c r="WLK217" s="1071"/>
      <c r="WLL217" s="1071"/>
      <c r="WLM217" s="1071"/>
      <c r="WLN217" s="1158"/>
      <c r="WLO217" s="1070"/>
      <c r="WLP217" s="1071"/>
      <c r="WLQ217" s="1071"/>
      <c r="WLR217" s="1071"/>
      <c r="WLS217" s="1071"/>
      <c r="WLT217" s="1071"/>
      <c r="WLU217" s="1071"/>
      <c r="WLV217" s="1071"/>
      <c r="WLW217" s="1071"/>
      <c r="WLX217" s="1158"/>
      <c r="WLY217" s="1070"/>
      <c r="WLZ217" s="1071"/>
      <c r="WMA217" s="1071"/>
      <c r="WMB217" s="1071"/>
      <c r="WMC217" s="1071"/>
      <c r="WMD217" s="1071"/>
      <c r="WME217" s="1071"/>
      <c r="WMF217" s="1071"/>
      <c r="WMG217" s="1071"/>
      <c r="WMH217" s="1158"/>
      <c r="WMI217" s="1070"/>
      <c r="WMJ217" s="1071"/>
      <c r="WMK217" s="1071"/>
      <c r="WML217" s="1071"/>
      <c r="WMM217" s="1071"/>
      <c r="WMN217" s="1071"/>
      <c r="WMO217" s="1071"/>
      <c r="WMP217" s="1071"/>
      <c r="WMQ217" s="1071"/>
      <c r="WMR217" s="1158"/>
      <c r="WMS217" s="1070"/>
      <c r="WMT217" s="1071"/>
      <c r="WMU217" s="1071"/>
      <c r="WMV217" s="1071"/>
      <c r="WMW217" s="1071"/>
      <c r="WMX217" s="1071"/>
      <c r="WMY217" s="1071"/>
      <c r="WMZ217" s="1071"/>
      <c r="WNA217" s="1071"/>
      <c r="WNB217" s="1158"/>
      <c r="WNC217" s="1070"/>
      <c r="WND217" s="1071"/>
      <c r="WNE217" s="1071"/>
      <c r="WNF217" s="1071"/>
      <c r="WNG217" s="1071"/>
      <c r="WNH217" s="1071"/>
      <c r="WNI217" s="1071"/>
      <c r="WNJ217" s="1071"/>
      <c r="WNK217" s="1071"/>
      <c r="WNL217" s="1158"/>
      <c r="WNM217" s="1070"/>
      <c r="WNN217" s="1071"/>
      <c r="WNO217" s="1071"/>
      <c r="WNP217" s="1071"/>
      <c r="WNQ217" s="1071"/>
      <c r="WNR217" s="1071"/>
      <c r="WNS217" s="1071"/>
      <c r="WNT217" s="1071"/>
      <c r="WNU217" s="1071"/>
      <c r="WNV217" s="1158"/>
      <c r="WNW217" s="1070"/>
      <c r="WNX217" s="1071"/>
      <c r="WNY217" s="1071"/>
      <c r="WNZ217" s="1071"/>
      <c r="WOA217" s="1071"/>
      <c r="WOB217" s="1071"/>
      <c r="WOC217" s="1071"/>
      <c r="WOD217" s="1071"/>
      <c r="WOE217" s="1071"/>
      <c r="WOF217" s="1158"/>
      <c r="WOG217" s="1070"/>
      <c r="WOH217" s="1071"/>
      <c r="WOI217" s="1071"/>
      <c r="WOJ217" s="1071"/>
      <c r="WOK217" s="1071"/>
      <c r="WOL217" s="1071"/>
      <c r="WOM217" s="1071"/>
      <c r="WON217" s="1071"/>
      <c r="WOO217" s="1071"/>
      <c r="WOP217" s="1158"/>
      <c r="WOQ217" s="1070"/>
      <c r="WOR217" s="1071"/>
      <c r="WOS217" s="1071"/>
      <c r="WOT217" s="1071"/>
      <c r="WOU217" s="1071"/>
      <c r="WOV217" s="1071"/>
      <c r="WOW217" s="1071"/>
      <c r="WOX217" s="1071"/>
      <c r="WOY217" s="1071"/>
      <c r="WOZ217" s="1158"/>
      <c r="WPA217" s="1070"/>
      <c r="WPB217" s="1071"/>
      <c r="WPC217" s="1071"/>
      <c r="WPD217" s="1071"/>
      <c r="WPE217" s="1071"/>
      <c r="WPF217" s="1071"/>
      <c r="WPG217" s="1071"/>
      <c r="WPH217" s="1071"/>
      <c r="WPI217" s="1071"/>
      <c r="WPJ217" s="1158"/>
      <c r="WPK217" s="1070"/>
      <c r="WPL217" s="1071"/>
      <c r="WPM217" s="1071"/>
      <c r="WPN217" s="1071"/>
      <c r="WPO217" s="1071"/>
      <c r="WPP217" s="1071"/>
      <c r="WPQ217" s="1071"/>
      <c r="WPR217" s="1071"/>
      <c r="WPS217" s="1071"/>
      <c r="WPT217" s="1158"/>
      <c r="WPU217" s="1070"/>
      <c r="WPV217" s="1071"/>
      <c r="WPW217" s="1071"/>
      <c r="WPX217" s="1071"/>
      <c r="WPY217" s="1071"/>
      <c r="WPZ217" s="1071"/>
      <c r="WQA217" s="1071"/>
      <c r="WQB217" s="1071"/>
      <c r="WQC217" s="1071"/>
      <c r="WQD217" s="1158"/>
      <c r="WQE217" s="1070"/>
      <c r="WQF217" s="1071"/>
      <c r="WQG217" s="1071"/>
      <c r="WQH217" s="1071"/>
      <c r="WQI217" s="1071"/>
      <c r="WQJ217" s="1071"/>
      <c r="WQK217" s="1071"/>
      <c r="WQL217" s="1071"/>
      <c r="WQM217" s="1071"/>
      <c r="WQN217" s="1158"/>
      <c r="WQO217" s="1070"/>
      <c r="WQP217" s="1071"/>
      <c r="WQQ217" s="1071"/>
      <c r="WQR217" s="1071"/>
      <c r="WQS217" s="1071"/>
      <c r="WQT217" s="1071"/>
      <c r="WQU217" s="1071"/>
      <c r="WQV217" s="1071"/>
      <c r="WQW217" s="1071"/>
      <c r="WQX217" s="1158"/>
      <c r="WQY217" s="1070"/>
      <c r="WQZ217" s="1071"/>
      <c r="WRA217" s="1071"/>
      <c r="WRB217" s="1071"/>
      <c r="WRC217" s="1071"/>
      <c r="WRD217" s="1071"/>
      <c r="WRE217" s="1071"/>
      <c r="WRF217" s="1071"/>
      <c r="WRG217" s="1071"/>
      <c r="WRH217" s="1158"/>
      <c r="WRI217" s="1070"/>
      <c r="WRJ217" s="1071"/>
      <c r="WRK217" s="1071"/>
      <c r="WRL217" s="1071"/>
      <c r="WRM217" s="1071"/>
      <c r="WRN217" s="1071"/>
      <c r="WRO217" s="1071"/>
      <c r="WRP217" s="1071"/>
      <c r="WRQ217" s="1071"/>
      <c r="WRR217" s="1158"/>
      <c r="WRS217" s="1070"/>
      <c r="WRT217" s="1071"/>
      <c r="WRU217" s="1071"/>
      <c r="WRV217" s="1071"/>
      <c r="WRW217" s="1071"/>
      <c r="WRX217" s="1071"/>
      <c r="WRY217" s="1071"/>
      <c r="WRZ217" s="1071"/>
      <c r="WSA217" s="1071"/>
      <c r="WSB217" s="1158"/>
      <c r="WSC217" s="1070"/>
      <c r="WSD217" s="1071"/>
      <c r="WSE217" s="1071"/>
      <c r="WSF217" s="1071"/>
      <c r="WSG217" s="1071"/>
      <c r="WSH217" s="1071"/>
      <c r="WSI217" s="1071"/>
      <c r="WSJ217" s="1071"/>
      <c r="WSK217" s="1071"/>
      <c r="WSL217" s="1158"/>
      <c r="WSM217" s="1070"/>
      <c r="WSN217" s="1071"/>
      <c r="WSO217" s="1071"/>
      <c r="WSP217" s="1071"/>
      <c r="WSQ217" s="1071"/>
      <c r="WSR217" s="1071"/>
      <c r="WSS217" s="1071"/>
      <c r="WST217" s="1071"/>
      <c r="WSU217" s="1071"/>
      <c r="WSV217" s="1158"/>
      <c r="WSW217" s="1070"/>
      <c r="WSX217" s="1071"/>
      <c r="WSY217" s="1071"/>
      <c r="WSZ217" s="1071"/>
      <c r="WTA217" s="1071"/>
      <c r="WTB217" s="1071"/>
      <c r="WTC217" s="1071"/>
      <c r="WTD217" s="1071"/>
      <c r="WTE217" s="1071"/>
      <c r="WTF217" s="1158"/>
      <c r="WTG217" s="1070"/>
      <c r="WTH217" s="1071"/>
      <c r="WTI217" s="1071"/>
      <c r="WTJ217" s="1071"/>
      <c r="WTK217" s="1071"/>
      <c r="WTL217" s="1071"/>
      <c r="WTM217" s="1071"/>
      <c r="WTN217" s="1071"/>
      <c r="WTO217" s="1071"/>
      <c r="WTP217" s="1158"/>
      <c r="WTQ217" s="1070"/>
      <c r="WTR217" s="1071"/>
      <c r="WTS217" s="1071"/>
      <c r="WTT217" s="1071"/>
      <c r="WTU217" s="1071"/>
      <c r="WTV217" s="1071"/>
      <c r="WTW217" s="1071"/>
      <c r="WTX217" s="1071"/>
      <c r="WTY217" s="1071"/>
      <c r="WTZ217" s="1158"/>
      <c r="WUA217" s="1070"/>
      <c r="WUB217" s="1071"/>
      <c r="WUC217" s="1071"/>
      <c r="WUD217" s="1071"/>
      <c r="WUE217" s="1071"/>
      <c r="WUF217" s="1071"/>
      <c r="WUG217" s="1071"/>
      <c r="WUH217" s="1071"/>
      <c r="WUI217" s="1071"/>
      <c r="WUJ217" s="1158"/>
      <c r="WUK217" s="1070"/>
      <c r="WUL217" s="1071"/>
      <c r="WUM217" s="1071"/>
      <c r="WUN217" s="1071"/>
      <c r="WUO217" s="1071"/>
      <c r="WUP217" s="1071"/>
      <c r="WUQ217" s="1071"/>
      <c r="WUR217" s="1071"/>
      <c r="WUS217" s="1071"/>
      <c r="WUT217" s="1158"/>
      <c r="WUU217" s="1070"/>
      <c r="WUV217" s="1071"/>
      <c r="WUW217" s="1071"/>
      <c r="WUX217" s="1071"/>
      <c r="WUY217" s="1071"/>
      <c r="WUZ217" s="1071"/>
      <c r="WVA217" s="1071"/>
      <c r="WVB217" s="1071"/>
      <c r="WVC217" s="1071"/>
      <c r="WVD217" s="1158"/>
      <c r="WVE217" s="1070"/>
      <c r="WVF217" s="1071"/>
      <c r="WVG217" s="1071"/>
      <c r="WVH217" s="1071"/>
      <c r="WVI217" s="1071"/>
      <c r="WVJ217" s="1071"/>
      <c r="WVK217" s="1071"/>
      <c r="WVL217" s="1071"/>
      <c r="WVM217" s="1071"/>
      <c r="WVN217" s="1158"/>
      <c r="WVO217" s="1070"/>
      <c r="WVP217" s="1071"/>
      <c r="WVQ217" s="1071"/>
      <c r="WVR217" s="1071"/>
      <c r="WVS217" s="1071"/>
      <c r="WVT217" s="1071"/>
      <c r="WVU217" s="1071"/>
      <c r="WVV217" s="1071"/>
      <c r="WVW217" s="1071"/>
      <c r="WVX217" s="1158"/>
      <c r="WVY217" s="1070"/>
      <c r="WVZ217" s="1071"/>
      <c r="WWA217" s="1071"/>
      <c r="WWB217" s="1071"/>
      <c r="WWC217" s="1071"/>
      <c r="WWD217" s="1071"/>
      <c r="WWE217" s="1071"/>
      <c r="WWF217" s="1071"/>
      <c r="WWG217" s="1071"/>
      <c r="WWH217" s="1158"/>
      <c r="WWI217" s="1070"/>
      <c r="WWJ217" s="1071"/>
      <c r="WWK217" s="1071"/>
      <c r="WWL217" s="1071"/>
      <c r="WWM217" s="1071"/>
      <c r="WWN217" s="1071"/>
      <c r="WWO217" s="1071"/>
      <c r="WWP217" s="1071"/>
      <c r="WWQ217" s="1071"/>
      <c r="WWR217" s="1158"/>
      <c r="WWS217" s="1070"/>
      <c r="WWT217" s="1071"/>
      <c r="WWU217" s="1071"/>
      <c r="WWV217" s="1071"/>
      <c r="WWW217" s="1071"/>
      <c r="WWX217" s="1071"/>
      <c r="WWY217" s="1071"/>
      <c r="WWZ217" s="1071"/>
      <c r="WXA217" s="1071"/>
      <c r="WXB217" s="1158"/>
      <c r="WXC217" s="1070"/>
      <c r="WXD217" s="1071"/>
      <c r="WXE217" s="1071"/>
      <c r="WXF217" s="1071"/>
      <c r="WXG217" s="1071"/>
      <c r="WXH217" s="1071"/>
      <c r="WXI217" s="1071"/>
      <c r="WXJ217" s="1071"/>
      <c r="WXK217" s="1071"/>
      <c r="WXL217" s="1158"/>
      <c r="WXM217" s="1070"/>
      <c r="WXN217" s="1071"/>
      <c r="WXO217" s="1071"/>
      <c r="WXP217" s="1071"/>
      <c r="WXQ217" s="1071"/>
      <c r="WXR217" s="1071"/>
      <c r="WXS217" s="1071"/>
      <c r="WXT217" s="1071"/>
      <c r="WXU217" s="1071"/>
      <c r="WXV217" s="1158"/>
      <c r="WXW217" s="1070"/>
      <c r="WXX217" s="1071"/>
      <c r="WXY217" s="1071"/>
      <c r="WXZ217" s="1071"/>
      <c r="WYA217" s="1071"/>
      <c r="WYB217" s="1071"/>
      <c r="WYC217" s="1071"/>
      <c r="WYD217" s="1071"/>
      <c r="WYE217" s="1071"/>
      <c r="WYF217" s="1158"/>
      <c r="WYG217" s="1070"/>
      <c r="WYH217" s="1071"/>
      <c r="WYI217" s="1071"/>
      <c r="WYJ217" s="1071"/>
      <c r="WYK217" s="1071"/>
      <c r="WYL217" s="1071"/>
      <c r="WYM217" s="1071"/>
      <c r="WYN217" s="1071"/>
      <c r="WYO217" s="1071"/>
      <c r="WYP217" s="1158"/>
      <c r="WYQ217" s="1070"/>
      <c r="WYR217" s="1071"/>
      <c r="WYS217" s="1071"/>
      <c r="WYT217" s="1071"/>
      <c r="WYU217" s="1071"/>
      <c r="WYV217" s="1071"/>
      <c r="WYW217" s="1071"/>
      <c r="WYX217" s="1071"/>
      <c r="WYY217" s="1071"/>
      <c r="WYZ217" s="1158"/>
      <c r="WZA217" s="1070"/>
      <c r="WZB217" s="1071"/>
      <c r="WZC217" s="1071"/>
      <c r="WZD217" s="1071"/>
      <c r="WZE217" s="1071"/>
      <c r="WZF217" s="1071"/>
      <c r="WZG217" s="1071"/>
      <c r="WZH217" s="1071"/>
      <c r="WZI217" s="1071"/>
      <c r="WZJ217" s="1158"/>
      <c r="WZK217" s="1070"/>
      <c r="WZL217" s="1071"/>
      <c r="WZM217" s="1071"/>
      <c r="WZN217" s="1071"/>
      <c r="WZO217" s="1071"/>
      <c r="WZP217" s="1071"/>
      <c r="WZQ217" s="1071"/>
      <c r="WZR217" s="1071"/>
      <c r="WZS217" s="1071"/>
      <c r="WZT217" s="1158"/>
      <c r="WZU217" s="1070"/>
      <c r="WZV217" s="1071"/>
      <c r="WZW217" s="1071"/>
      <c r="WZX217" s="1071"/>
      <c r="WZY217" s="1071"/>
      <c r="WZZ217" s="1071"/>
      <c r="XAA217" s="1071"/>
      <c r="XAB217" s="1071"/>
      <c r="XAC217" s="1071"/>
      <c r="XAD217" s="1158"/>
      <c r="XAE217" s="1070"/>
      <c r="XAF217" s="1071"/>
      <c r="XAG217" s="1071"/>
      <c r="XAH217" s="1071"/>
      <c r="XAI217" s="1071"/>
      <c r="XAJ217" s="1071"/>
      <c r="XAK217" s="1071"/>
      <c r="XAL217" s="1071"/>
      <c r="XAM217" s="1071"/>
      <c r="XAN217" s="1158"/>
      <c r="XAO217" s="1070"/>
      <c r="XAP217" s="1071"/>
      <c r="XAQ217" s="1071"/>
      <c r="XAR217" s="1071"/>
      <c r="XAS217" s="1071"/>
      <c r="XAT217" s="1071"/>
      <c r="XAU217" s="1071"/>
      <c r="XAV217" s="1071"/>
      <c r="XAW217" s="1071"/>
      <c r="XAX217" s="1158"/>
      <c r="XAY217" s="1070"/>
      <c r="XAZ217" s="1071"/>
      <c r="XBA217" s="1071"/>
      <c r="XBB217" s="1071"/>
      <c r="XBC217" s="1071"/>
      <c r="XBD217" s="1071"/>
      <c r="XBE217" s="1071"/>
      <c r="XBF217" s="1071"/>
      <c r="XBG217" s="1071"/>
      <c r="XBH217" s="1158"/>
      <c r="XBI217" s="1070"/>
      <c r="XBJ217" s="1071"/>
      <c r="XBK217" s="1071"/>
      <c r="XBL217" s="1071"/>
      <c r="XBM217" s="1071"/>
      <c r="XBN217" s="1071"/>
      <c r="XBO217" s="1071"/>
      <c r="XBP217" s="1071"/>
      <c r="XBQ217" s="1071"/>
      <c r="XBR217" s="1158"/>
      <c r="XBS217" s="1070"/>
      <c r="XBT217" s="1071"/>
      <c r="XBU217" s="1071"/>
      <c r="XBV217" s="1071"/>
      <c r="XBW217" s="1071"/>
      <c r="XBX217" s="1071"/>
      <c r="XBY217" s="1071"/>
      <c r="XBZ217" s="1071"/>
      <c r="XCA217" s="1071"/>
      <c r="XCB217" s="1158"/>
      <c r="XCC217" s="1070"/>
      <c r="XCD217" s="1071"/>
      <c r="XCE217" s="1071"/>
      <c r="XCF217" s="1071"/>
      <c r="XCG217" s="1071"/>
      <c r="XCH217" s="1071"/>
      <c r="XCI217" s="1071"/>
      <c r="XCJ217" s="1071"/>
      <c r="XCK217" s="1071"/>
      <c r="XCL217" s="1158"/>
      <c r="XCM217" s="1070"/>
      <c r="XCN217" s="1071"/>
      <c r="XCO217" s="1071"/>
      <c r="XCP217" s="1071"/>
      <c r="XCQ217" s="1071"/>
      <c r="XCR217" s="1071"/>
      <c r="XCS217" s="1071"/>
      <c r="XCT217" s="1071"/>
      <c r="XCU217" s="1071"/>
      <c r="XCV217" s="1158"/>
      <c r="XCW217" s="1070"/>
      <c r="XCX217" s="1071"/>
      <c r="XCY217" s="1071"/>
      <c r="XCZ217" s="1071"/>
      <c r="XDA217" s="1071"/>
      <c r="XDB217" s="1071"/>
      <c r="XDC217" s="1071"/>
      <c r="XDD217" s="1071"/>
      <c r="XDE217" s="1071"/>
      <c r="XDF217" s="1158"/>
      <c r="XDG217" s="1070"/>
      <c r="XDH217" s="1071"/>
      <c r="XDI217" s="1071"/>
      <c r="XDJ217" s="1071"/>
      <c r="XDK217" s="1071"/>
      <c r="XDL217" s="1071"/>
      <c r="XDM217" s="1071"/>
      <c r="XDN217" s="1071"/>
      <c r="XDO217" s="1071"/>
      <c r="XDP217" s="1158"/>
      <c r="XDQ217" s="1070"/>
      <c r="XDR217" s="1071"/>
      <c r="XDS217" s="1071"/>
      <c r="XDT217" s="1071"/>
      <c r="XDU217" s="1071"/>
      <c r="XDV217" s="1071"/>
      <c r="XDW217" s="1071"/>
      <c r="XDX217" s="1071"/>
      <c r="XDY217" s="1071"/>
      <c r="XDZ217" s="1158"/>
      <c r="XEA217" s="1070"/>
      <c r="XEB217" s="1071"/>
      <c r="XEC217" s="1071"/>
      <c r="XED217" s="1071"/>
      <c r="XEE217" s="1071"/>
      <c r="XEF217" s="1071"/>
      <c r="XEG217" s="1071"/>
      <c r="XEH217" s="1071"/>
      <c r="XEI217" s="1071"/>
      <c r="XEJ217" s="1158"/>
      <c r="XEK217" s="1070"/>
      <c r="XEL217" s="1071"/>
      <c r="XEM217" s="1071"/>
      <c r="XEN217" s="1071"/>
      <c r="XEO217" s="1071"/>
      <c r="XEP217" s="1071"/>
      <c r="XEQ217" s="1071"/>
      <c r="XER217" s="1071"/>
      <c r="XES217" s="1071"/>
      <c r="XET217" s="1158"/>
      <c r="XEU217" s="1070"/>
      <c r="XEV217" s="1071"/>
      <c r="XEW217" s="1071"/>
      <c r="XEX217" s="1071"/>
    </row>
    <row r="218" spans="1:16378" s="42" customFormat="1" ht="12.95" customHeight="1">
      <c r="B218" s="75">
        <v>111072</v>
      </c>
      <c r="C218" s="82">
        <f>C215+1</f>
        <v>181</v>
      </c>
      <c r="D218" s="717" t="s">
        <v>27</v>
      </c>
      <c r="E218" s="722">
        <v>111072</v>
      </c>
      <c r="F218" s="49" t="s">
        <v>331</v>
      </c>
      <c r="G218" s="49" t="s">
        <v>272</v>
      </c>
      <c r="H218" s="49">
        <v>24</v>
      </c>
      <c r="I218" s="49">
        <v>242.84</v>
      </c>
      <c r="J218" s="49">
        <f>ROUND(I218*(1-VLOOKUP(M218,скидки!A:B,2,0)),2)</f>
        <v>242.84</v>
      </c>
      <c r="K218" s="49" t="s">
        <v>368</v>
      </c>
      <c r="L218" s="1175" t="s">
        <v>286</v>
      </c>
      <c r="M218" s="42" t="s">
        <v>1109</v>
      </c>
    </row>
    <row r="219" spans="1:16378" s="43" customFormat="1" ht="12.95" customHeight="1">
      <c r="B219" s="76">
        <v>106515</v>
      </c>
      <c r="C219" s="718">
        <f>C218+1</f>
        <v>182</v>
      </c>
      <c r="D219" s="716" t="s">
        <v>1058</v>
      </c>
      <c r="E219" s="586">
        <v>112802</v>
      </c>
      <c r="F219" s="586" t="s">
        <v>296</v>
      </c>
      <c r="G219" s="586" t="s">
        <v>272</v>
      </c>
      <c r="H219" s="586">
        <v>1</v>
      </c>
      <c r="I219" s="47">
        <v>2820.92</v>
      </c>
      <c r="J219" s="586">
        <f>ROUND(I219*(1-VLOOKUP(M219,скидки!A:B,2,0)),2)</f>
        <v>2820.92</v>
      </c>
      <c r="K219" s="586" t="s">
        <v>368</v>
      </c>
      <c r="L219" s="1176"/>
      <c r="M219" s="42" t="s">
        <v>1109</v>
      </c>
      <c r="N219" s="42"/>
    </row>
    <row r="220" spans="1:16378" s="42" customFormat="1" ht="12.95" customHeight="1">
      <c r="B220" s="77">
        <v>106574</v>
      </c>
      <c r="C220" s="719">
        <f>C219+1</f>
        <v>183</v>
      </c>
      <c r="D220" s="724" t="s">
        <v>26</v>
      </c>
      <c r="E220" s="586">
        <v>126784</v>
      </c>
      <c r="F220" s="723" t="s">
        <v>296</v>
      </c>
      <c r="G220" s="586" t="s">
        <v>272</v>
      </c>
      <c r="H220" s="723">
        <v>1</v>
      </c>
      <c r="I220" s="725">
        <v>12385.7</v>
      </c>
      <c r="J220" s="586">
        <f>ROUND(I220*(1-VLOOKUP(M220,скидки!A:B,2,0)),2)</f>
        <v>12385.7</v>
      </c>
      <c r="K220" s="586" t="s">
        <v>368</v>
      </c>
      <c r="L220" s="1176"/>
      <c r="M220" s="42" t="s">
        <v>1109</v>
      </c>
    </row>
    <row r="221" spans="1:16378" s="42" customFormat="1" ht="12.95" customHeight="1">
      <c r="B221" s="77">
        <v>106016</v>
      </c>
      <c r="C221" s="719">
        <f>C220+1</f>
        <v>184</v>
      </c>
      <c r="D221" s="724" t="s">
        <v>1444</v>
      </c>
      <c r="E221" s="586">
        <v>106016</v>
      </c>
      <c r="F221" s="723"/>
      <c r="G221" s="586" t="s">
        <v>272</v>
      </c>
      <c r="H221" s="723">
        <v>1</v>
      </c>
      <c r="I221" s="725">
        <v>2365</v>
      </c>
      <c r="J221" s="586">
        <f>ROUND(I221*(1-VLOOKUP(M221,скидки!A:B,2,0)),2)</f>
        <v>2365</v>
      </c>
      <c r="K221" s="586" t="s">
        <v>368</v>
      </c>
      <c r="L221" s="1176"/>
      <c r="M221" s="42" t="s">
        <v>1109</v>
      </c>
    </row>
    <row r="222" spans="1:16378" s="42" customFormat="1" ht="12.95" customHeight="1" thickBot="1">
      <c r="B222" s="78">
        <v>103266</v>
      </c>
      <c r="C222" s="653">
        <f>C221+1</f>
        <v>185</v>
      </c>
      <c r="D222" s="724" t="s">
        <v>23</v>
      </c>
      <c r="E222" s="586">
        <v>103266</v>
      </c>
      <c r="F222" s="723"/>
      <c r="G222" s="586" t="s">
        <v>272</v>
      </c>
      <c r="H222" s="723">
        <v>1</v>
      </c>
      <c r="I222" s="725">
        <v>2435.5500000000002</v>
      </c>
      <c r="J222" s="586">
        <f>ROUND(I222*(1-VLOOKUP(M222,скидки!A:B,2,0)),2)</f>
        <v>2435.5500000000002</v>
      </c>
      <c r="K222" s="586" t="s">
        <v>368</v>
      </c>
      <c r="L222" s="1176"/>
      <c r="M222" s="42" t="s">
        <v>1109</v>
      </c>
    </row>
    <row r="223" spans="1:16378" s="42" customFormat="1" ht="12.95" customHeight="1" thickTop="1">
      <c r="B223" s="176"/>
      <c r="C223" s="653">
        <f t="shared" ref="C223:C224" si="17">C222+1</f>
        <v>186</v>
      </c>
      <c r="D223" s="817" t="s">
        <v>1781</v>
      </c>
      <c r="E223" s="586">
        <v>109953</v>
      </c>
      <c r="F223" s="814"/>
      <c r="G223" s="586" t="s">
        <v>272</v>
      </c>
      <c r="H223" s="814">
        <v>1</v>
      </c>
      <c r="I223" s="818">
        <v>1158.31</v>
      </c>
      <c r="J223" s="586">
        <f>ROUND(I223*(1-VLOOKUP(M223,скидки!A:B,2,0)),2)</f>
        <v>1158.31</v>
      </c>
      <c r="K223" s="586" t="s">
        <v>368</v>
      </c>
      <c r="L223" s="1176"/>
      <c r="M223" s="42" t="s">
        <v>1109</v>
      </c>
    </row>
    <row r="224" spans="1:16378">
      <c r="C224" s="653">
        <f t="shared" si="17"/>
        <v>187</v>
      </c>
      <c r="D224" s="724" t="s">
        <v>1445</v>
      </c>
      <c r="E224" s="723">
        <v>120167</v>
      </c>
      <c r="F224" s="724"/>
      <c r="G224" s="586" t="s">
        <v>272</v>
      </c>
      <c r="H224" s="723">
        <v>12</v>
      </c>
      <c r="I224" s="586">
        <v>142.19</v>
      </c>
      <c r="J224" s="723">
        <v>128.77000000000001</v>
      </c>
      <c r="K224" s="725" t="s">
        <v>368</v>
      </c>
      <c r="L224" s="1176"/>
      <c r="M224" s="28" t="s">
        <v>1109</v>
      </c>
      <c r="N224" s="42"/>
    </row>
    <row r="225" spans="3:14" ht="18" customHeight="1" thickBot="1">
      <c r="C225" s="1183" t="s">
        <v>1480</v>
      </c>
      <c r="D225" s="1184"/>
      <c r="E225" s="1184"/>
      <c r="F225" s="1184"/>
      <c r="G225" s="1184"/>
      <c r="H225" s="1184"/>
      <c r="I225" s="1184"/>
      <c r="J225" s="1184"/>
      <c r="K225" s="1184"/>
      <c r="L225" s="728"/>
      <c r="N225" s="42"/>
    </row>
  </sheetData>
  <autoFilter ref="A10:XEX225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704">
    <mergeCell ref="C225:K225"/>
    <mergeCell ref="L218:L224"/>
    <mergeCell ref="C37:L37"/>
    <mergeCell ref="C91:L91"/>
    <mergeCell ref="C107:L107"/>
    <mergeCell ref="E3:L3"/>
    <mergeCell ref="E4:L4"/>
    <mergeCell ref="C9:L9"/>
    <mergeCell ref="C6:L6"/>
    <mergeCell ref="C10:L10"/>
    <mergeCell ref="C7:L7"/>
    <mergeCell ref="C1:D5"/>
    <mergeCell ref="E1:L1"/>
    <mergeCell ref="E2:L2"/>
    <mergeCell ref="E5:L5"/>
    <mergeCell ref="D161:D162"/>
    <mergeCell ref="C155:L155"/>
    <mergeCell ref="L134:L135"/>
    <mergeCell ref="L137:L144"/>
    <mergeCell ref="C38:L38"/>
    <mergeCell ref="C108:L108"/>
    <mergeCell ref="L110:L116"/>
    <mergeCell ref="C125:L125"/>
    <mergeCell ref="C92:L92"/>
    <mergeCell ref="C109:L109"/>
    <mergeCell ref="C117:L117"/>
    <mergeCell ref="C124:L124"/>
    <mergeCell ref="L118:L123"/>
    <mergeCell ref="L93:L106"/>
    <mergeCell ref="L11:L36"/>
    <mergeCell ref="L39:L90"/>
    <mergeCell ref="C170:L170"/>
    <mergeCell ref="L126:L132"/>
    <mergeCell ref="J205:J212"/>
    <mergeCell ref="I205:I212"/>
    <mergeCell ref="H205:H212"/>
    <mergeCell ref="G205:G212"/>
    <mergeCell ref="F205:F212"/>
    <mergeCell ref="D213:D214"/>
    <mergeCell ref="C204:L204"/>
    <mergeCell ref="L151:L153"/>
    <mergeCell ref="D159:D160"/>
    <mergeCell ref="C133:L133"/>
    <mergeCell ref="C146:L146"/>
    <mergeCell ref="L147:L150"/>
    <mergeCell ref="C136:L136"/>
    <mergeCell ref="J213:J214"/>
    <mergeCell ref="C169:K169"/>
    <mergeCell ref="C205:C212"/>
    <mergeCell ref="K205:K212"/>
    <mergeCell ref="D205:D212"/>
    <mergeCell ref="C145:L145"/>
    <mergeCell ref="L156:L169"/>
    <mergeCell ref="CG217:CP217"/>
    <mergeCell ref="CQ217:CZ217"/>
    <mergeCell ref="DA217:DJ217"/>
    <mergeCell ref="DK217:DT217"/>
    <mergeCell ref="DU217:ED217"/>
    <mergeCell ref="AI217:AR217"/>
    <mergeCell ref="AS217:BB217"/>
    <mergeCell ref="BC217:BL217"/>
    <mergeCell ref="BM217:BV217"/>
    <mergeCell ref="BW217:CF217"/>
    <mergeCell ref="O217:X217"/>
    <mergeCell ref="Y217:AH217"/>
    <mergeCell ref="C154:L154"/>
    <mergeCell ref="I213:I214"/>
    <mergeCell ref="K213:K214"/>
    <mergeCell ref="C217:L217"/>
    <mergeCell ref="C213:C214"/>
    <mergeCell ref="G213:G214"/>
    <mergeCell ref="C191:L191"/>
    <mergeCell ref="L205:L216"/>
    <mergeCell ref="F213:F214"/>
    <mergeCell ref="L192:L203"/>
    <mergeCell ref="L171:L190"/>
    <mergeCell ref="C215:C216"/>
    <mergeCell ref="C203:K203"/>
    <mergeCell ref="H213:H214"/>
    <mergeCell ref="LW217:MF217"/>
    <mergeCell ref="MG217:MP217"/>
    <mergeCell ref="MQ217:MZ217"/>
    <mergeCell ref="EE217:EN217"/>
    <mergeCell ref="EO217:EX217"/>
    <mergeCell ref="EY217:FH217"/>
    <mergeCell ref="NA217:NJ217"/>
    <mergeCell ref="NK217:NT217"/>
    <mergeCell ref="JY217:KH217"/>
    <mergeCell ref="KI217:KR217"/>
    <mergeCell ref="KS217:LB217"/>
    <mergeCell ref="LC217:LL217"/>
    <mergeCell ref="LM217:LV217"/>
    <mergeCell ref="IA217:IJ217"/>
    <mergeCell ref="IK217:IT217"/>
    <mergeCell ref="IU217:JD217"/>
    <mergeCell ref="JE217:JN217"/>
    <mergeCell ref="JO217:JX217"/>
    <mergeCell ref="GC217:GL217"/>
    <mergeCell ref="GM217:GV217"/>
    <mergeCell ref="GW217:HF217"/>
    <mergeCell ref="HG217:HP217"/>
    <mergeCell ref="HQ217:HZ217"/>
    <mergeCell ref="FI217:FR217"/>
    <mergeCell ref="FS217:GB217"/>
    <mergeCell ref="TO217:TX217"/>
    <mergeCell ref="TY217:UH217"/>
    <mergeCell ref="UI217:UR217"/>
    <mergeCell ref="US217:VB217"/>
    <mergeCell ref="VC217:VL217"/>
    <mergeCell ref="RQ217:RZ217"/>
    <mergeCell ref="SA217:SJ217"/>
    <mergeCell ref="SK217:ST217"/>
    <mergeCell ref="SU217:TD217"/>
    <mergeCell ref="TE217:TN217"/>
    <mergeCell ref="PS217:QB217"/>
    <mergeCell ref="QC217:QL217"/>
    <mergeCell ref="QM217:QV217"/>
    <mergeCell ref="QW217:RF217"/>
    <mergeCell ref="RG217:RP217"/>
    <mergeCell ref="NU217:OD217"/>
    <mergeCell ref="OE217:ON217"/>
    <mergeCell ref="OO217:OX217"/>
    <mergeCell ref="OY217:PH217"/>
    <mergeCell ref="PI217:PR217"/>
    <mergeCell ref="ABG217:ABP217"/>
    <mergeCell ref="ABQ217:ABZ217"/>
    <mergeCell ref="ACA217:ACJ217"/>
    <mergeCell ref="ACK217:ACT217"/>
    <mergeCell ref="ACU217:ADD217"/>
    <mergeCell ref="ZI217:ZR217"/>
    <mergeCell ref="ZS217:AAB217"/>
    <mergeCell ref="AAC217:AAL217"/>
    <mergeCell ref="AAM217:AAV217"/>
    <mergeCell ref="AAW217:ABF217"/>
    <mergeCell ref="XK217:XT217"/>
    <mergeCell ref="XU217:YD217"/>
    <mergeCell ref="YE217:YN217"/>
    <mergeCell ref="YO217:YX217"/>
    <mergeCell ref="YY217:ZH217"/>
    <mergeCell ref="VM217:VV217"/>
    <mergeCell ref="VW217:WF217"/>
    <mergeCell ref="WG217:WP217"/>
    <mergeCell ref="WQ217:WZ217"/>
    <mergeCell ref="XA217:XJ217"/>
    <mergeCell ref="AIY217:AJH217"/>
    <mergeCell ref="AJI217:AJR217"/>
    <mergeCell ref="AJS217:AKB217"/>
    <mergeCell ref="AKC217:AKL217"/>
    <mergeCell ref="AKM217:AKV217"/>
    <mergeCell ref="AHA217:AHJ217"/>
    <mergeCell ref="AHK217:AHT217"/>
    <mergeCell ref="AHU217:AID217"/>
    <mergeCell ref="AIE217:AIN217"/>
    <mergeCell ref="AIO217:AIX217"/>
    <mergeCell ref="AFC217:AFL217"/>
    <mergeCell ref="AFM217:AFV217"/>
    <mergeCell ref="AFW217:AGF217"/>
    <mergeCell ref="AGG217:AGP217"/>
    <mergeCell ref="AGQ217:AGZ217"/>
    <mergeCell ref="ADE217:ADN217"/>
    <mergeCell ref="ADO217:ADX217"/>
    <mergeCell ref="ADY217:AEH217"/>
    <mergeCell ref="AEI217:AER217"/>
    <mergeCell ref="AES217:AFB217"/>
    <mergeCell ref="AQQ217:AQZ217"/>
    <mergeCell ref="ARA217:ARJ217"/>
    <mergeCell ref="ARK217:ART217"/>
    <mergeCell ref="ARU217:ASD217"/>
    <mergeCell ref="ASE217:ASN217"/>
    <mergeCell ref="AOS217:APB217"/>
    <mergeCell ref="APC217:APL217"/>
    <mergeCell ref="APM217:APV217"/>
    <mergeCell ref="APW217:AQF217"/>
    <mergeCell ref="AQG217:AQP217"/>
    <mergeCell ref="AMU217:AND217"/>
    <mergeCell ref="ANE217:ANN217"/>
    <mergeCell ref="ANO217:ANX217"/>
    <mergeCell ref="ANY217:AOH217"/>
    <mergeCell ref="AOI217:AOR217"/>
    <mergeCell ref="AKW217:ALF217"/>
    <mergeCell ref="ALG217:ALP217"/>
    <mergeCell ref="ALQ217:ALZ217"/>
    <mergeCell ref="AMA217:AMJ217"/>
    <mergeCell ref="AMK217:AMT217"/>
    <mergeCell ref="AYI217:AYR217"/>
    <mergeCell ref="AYS217:AZB217"/>
    <mergeCell ref="AZC217:AZL217"/>
    <mergeCell ref="AZM217:AZV217"/>
    <mergeCell ref="AZW217:BAF217"/>
    <mergeCell ref="AWK217:AWT217"/>
    <mergeCell ref="AWU217:AXD217"/>
    <mergeCell ref="AXE217:AXN217"/>
    <mergeCell ref="AXO217:AXX217"/>
    <mergeCell ref="AXY217:AYH217"/>
    <mergeCell ref="AUM217:AUV217"/>
    <mergeCell ref="AUW217:AVF217"/>
    <mergeCell ref="AVG217:AVP217"/>
    <mergeCell ref="AVQ217:AVZ217"/>
    <mergeCell ref="AWA217:AWJ217"/>
    <mergeCell ref="ASO217:ASX217"/>
    <mergeCell ref="ASY217:ATH217"/>
    <mergeCell ref="ATI217:ATR217"/>
    <mergeCell ref="ATS217:AUB217"/>
    <mergeCell ref="AUC217:AUL217"/>
    <mergeCell ref="BGA217:BGJ217"/>
    <mergeCell ref="BGK217:BGT217"/>
    <mergeCell ref="BGU217:BHD217"/>
    <mergeCell ref="BHE217:BHN217"/>
    <mergeCell ref="BHO217:BHX217"/>
    <mergeCell ref="BEC217:BEL217"/>
    <mergeCell ref="BEM217:BEV217"/>
    <mergeCell ref="BEW217:BFF217"/>
    <mergeCell ref="BFG217:BFP217"/>
    <mergeCell ref="BFQ217:BFZ217"/>
    <mergeCell ref="BCE217:BCN217"/>
    <mergeCell ref="BCO217:BCX217"/>
    <mergeCell ref="BCY217:BDH217"/>
    <mergeCell ref="BDI217:BDR217"/>
    <mergeCell ref="BDS217:BEB217"/>
    <mergeCell ref="BAG217:BAP217"/>
    <mergeCell ref="BAQ217:BAZ217"/>
    <mergeCell ref="BBA217:BBJ217"/>
    <mergeCell ref="BBK217:BBT217"/>
    <mergeCell ref="BBU217:BCD217"/>
    <mergeCell ref="BNS217:BOB217"/>
    <mergeCell ref="BOC217:BOL217"/>
    <mergeCell ref="BOM217:BOV217"/>
    <mergeCell ref="BOW217:BPF217"/>
    <mergeCell ref="BPG217:BPP217"/>
    <mergeCell ref="BLU217:BMD217"/>
    <mergeCell ref="BME217:BMN217"/>
    <mergeCell ref="BMO217:BMX217"/>
    <mergeCell ref="BMY217:BNH217"/>
    <mergeCell ref="BNI217:BNR217"/>
    <mergeCell ref="BJW217:BKF217"/>
    <mergeCell ref="BKG217:BKP217"/>
    <mergeCell ref="BKQ217:BKZ217"/>
    <mergeCell ref="BLA217:BLJ217"/>
    <mergeCell ref="BLK217:BLT217"/>
    <mergeCell ref="BHY217:BIH217"/>
    <mergeCell ref="BII217:BIR217"/>
    <mergeCell ref="BIS217:BJB217"/>
    <mergeCell ref="BJC217:BJL217"/>
    <mergeCell ref="BJM217:BJV217"/>
    <mergeCell ref="BVK217:BVT217"/>
    <mergeCell ref="BVU217:BWD217"/>
    <mergeCell ref="BWE217:BWN217"/>
    <mergeCell ref="BWO217:BWX217"/>
    <mergeCell ref="BWY217:BXH217"/>
    <mergeCell ref="BTM217:BTV217"/>
    <mergeCell ref="BTW217:BUF217"/>
    <mergeCell ref="BUG217:BUP217"/>
    <mergeCell ref="BUQ217:BUZ217"/>
    <mergeCell ref="BVA217:BVJ217"/>
    <mergeCell ref="BRO217:BRX217"/>
    <mergeCell ref="BRY217:BSH217"/>
    <mergeCell ref="BSI217:BSR217"/>
    <mergeCell ref="BSS217:BTB217"/>
    <mergeCell ref="BTC217:BTL217"/>
    <mergeCell ref="BPQ217:BPZ217"/>
    <mergeCell ref="BQA217:BQJ217"/>
    <mergeCell ref="BQK217:BQT217"/>
    <mergeCell ref="BQU217:BRD217"/>
    <mergeCell ref="BRE217:BRN217"/>
    <mergeCell ref="CDC217:CDL217"/>
    <mergeCell ref="CDM217:CDV217"/>
    <mergeCell ref="CDW217:CEF217"/>
    <mergeCell ref="CEG217:CEP217"/>
    <mergeCell ref="CEQ217:CEZ217"/>
    <mergeCell ref="CBE217:CBN217"/>
    <mergeCell ref="CBO217:CBX217"/>
    <mergeCell ref="CBY217:CCH217"/>
    <mergeCell ref="CCI217:CCR217"/>
    <mergeCell ref="CCS217:CDB217"/>
    <mergeCell ref="BZG217:BZP217"/>
    <mergeCell ref="BZQ217:BZZ217"/>
    <mergeCell ref="CAA217:CAJ217"/>
    <mergeCell ref="CAK217:CAT217"/>
    <mergeCell ref="CAU217:CBD217"/>
    <mergeCell ref="BXI217:BXR217"/>
    <mergeCell ref="BXS217:BYB217"/>
    <mergeCell ref="BYC217:BYL217"/>
    <mergeCell ref="BYM217:BYV217"/>
    <mergeCell ref="BYW217:BZF217"/>
    <mergeCell ref="CKU217:CLD217"/>
    <mergeCell ref="CLE217:CLN217"/>
    <mergeCell ref="CLO217:CLX217"/>
    <mergeCell ref="CLY217:CMH217"/>
    <mergeCell ref="CMI217:CMR217"/>
    <mergeCell ref="CIW217:CJF217"/>
    <mergeCell ref="CJG217:CJP217"/>
    <mergeCell ref="CJQ217:CJZ217"/>
    <mergeCell ref="CKA217:CKJ217"/>
    <mergeCell ref="CKK217:CKT217"/>
    <mergeCell ref="CGY217:CHH217"/>
    <mergeCell ref="CHI217:CHR217"/>
    <mergeCell ref="CHS217:CIB217"/>
    <mergeCell ref="CIC217:CIL217"/>
    <mergeCell ref="CIM217:CIV217"/>
    <mergeCell ref="CFA217:CFJ217"/>
    <mergeCell ref="CFK217:CFT217"/>
    <mergeCell ref="CFU217:CGD217"/>
    <mergeCell ref="CGE217:CGN217"/>
    <mergeCell ref="CGO217:CGX217"/>
    <mergeCell ref="CSM217:CSV217"/>
    <mergeCell ref="CSW217:CTF217"/>
    <mergeCell ref="CTG217:CTP217"/>
    <mergeCell ref="CTQ217:CTZ217"/>
    <mergeCell ref="CUA217:CUJ217"/>
    <mergeCell ref="CQO217:CQX217"/>
    <mergeCell ref="CQY217:CRH217"/>
    <mergeCell ref="CRI217:CRR217"/>
    <mergeCell ref="CRS217:CSB217"/>
    <mergeCell ref="CSC217:CSL217"/>
    <mergeCell ref="COQ217:COZ217"/>
    <mergeCell ref="CPA217:CPJ217"/>
    <mergeCell ref="CPK217:CPT217"/>
    <mergeCell ref="CPU217:CQD217"/>
    <mergeCell ref="CQE217:CQN217"/>
    <mergeCell ref="CMS217:CNB217"/>
    <mergeCell ref="CNC217:CNL217"/>
    <mergeCell ref="CNM217:CNV217"/>
    <mergeCell ref="CNW217:COF217"/>
    <mergeCell ref="COG217:COP217"/>
    <mergeCell ref="DAE217:DAN217"/>
    <mergeCell ref="DAO217:DAX217"/>
    <mergeCell ref="DAY217:DBH217"/>
    <mergeCell ref="DBI217:DBR217"/>
    <mergeCell ref="DBS217:DCB217"/>
    <mergeCell ref="CYG217:CYP217"/>
    <mergeCell ref="CYQ217:CYZ217"/>
    <mergeCell ref="CZA217:CZJ217"/>
    <mergeCell ref="CZK217:CZT217"/>
    <mergeCell ref="CZU217:DAD217"/>
    <mergeCell ref="CWI217:CWR217"/>
    <mergeCell ref="CWS217:CXB217"/>
    <mergeCell ref="CXC217:CXL217"/>
    <mergeCell ref="CXM217:CXV217"/>
    <mergeCell ref="CXW217:CYF217"/>
    <mergeCell ref="CUK217:CUT217"/>
    <mergeCell ref="CUU217:CVD217"/>
    <mergeCell ref="CVE217:CVN217"/>
    <mergeCell ref="CVO217:CVX217"/>
    <mergeCell ref="CVY217:CWH217"/>
    <mergeCell ref="DHW217:DIF217"/>
    <mergeCell ref="DIG217:DIP217"/>
    <mergeCell ref="DIQ217:DIZ217"/>
    <mergeCell ref="DJA217:DJJ217"/>
    <mergeCell ref="DJK217:DJT217"/>
    <mergeCell ref="DFY217:DGH217"/>
    <mergeCell ref="DGI217:DGR217"/>
    <mergeCell ref="DGS217:DHB217"/>
    <mergeCell ref="DHC217:DHL217"/>
    <mergeCell ref="DHM217:DHV217"/>
    <mergeCell ref="DEA217:DEJ217"/>
    <mergeCell ref="DEK217:DET217"/>
    <mergeCell ref="DEU217:DFD217"/>
    <mergeCell ref="DFE217:DFN217"/>
    <mergeCell ref="DFO217:DFX217"/>
    <mergeCell ref="DCC217:DCL217"/>
    <mergeCell ref="DCM217:DCV217"/>
    <mergeCell ref="DCW217:DDF217"/>
    <mergeCell ref="DDG217:DDP217"/>
    <mergeCell ref="DDQ217:DDZ217"/>
    <mergeCell ref="DPO217:DPX217"/>
    <mergeCell ref="DPY217:DQH217"/>
    <mergeCell ref="DQI217:DQR217"/>
    <mergeCell ref="DQS217:DRB217"/>
    <mergeCell ref="DRC217:DRL217"/>
    <mergeCell ref="DNQ217:DNZ217"/>
    <mergeCell ref="DOA217:DOJ217"/>
    <mergeCell ref="DOK217:DOT217"/>
    <mergeCell ref="DOU217:DPD217"/>
    <mergeCell ref="DPE217:DPN217"/>
    <mergeCell ref="DLS217:DMB217"/>
    <mergeCell ref="DMC217:DML217"/>
    <mergeCell ref="DMM217:DMV217"/>
    <mergeCell ref="DMW217:DNF217"/>
    <mergeCell ref="DNG217:DNP217"/>
    <mergeCell ref="DJU217:DKD217"/>
    <mergeCell ref="DKE217:DKN217"/>
    <mergeCell ref="DKO217:DKX217"/>
    <mergeCell ref="DKY217:DLH217"/>
    <mergeCell ref="DLI217:DLR217"/>
    <mergeCell ref="DXG217:DXP217"/>
    <mergeCell ref="DXQ217:DXZ217"/>
    <mergeCell ref="DYA217:DYJ217"/>
    <mergeCell ref="DYK217:DYT217"/>
    <mergeCell ref="DYU217:DZD217"/>
    <mergeCell ref="DVI217:DVR217"/>
    <mergeCell ref="DVS217:DWB217"/>
    <mergeCell ref="DWC217:DWL217"/>
    <mergeCell ref="DWM217:DWV217"/>
    <mergeCell ref="DWW217:DXF217"/>
    <mergeCell ref="DTK217:DTT217"/>
    <mergeCell ref="DTU217:DUD217"/>
    <mergeCell ref="DUE217:DUN217"/>
    <mergeCell ref="DUO217:DUX217"/>
    <mergeCell ref="DUY217:DVH217"/>
    <mergeCell ref="DRM217:DRV217"/>
    <mergeCell ref="DRW217:DSF217"/>
    <mergeCell ref="DSG217:DSP217"/>
    <mergeCell ref="DSQ217:DSZ217"/>
    <mergeCell ref="DTA217:DTJ217"/>
    <mergeCell ref="EEY217:EFH217"/>
    <mergeCell ref="EFI217:EFR217"/>
    <mergeCell ref="EFS217:EGB217"/>
    <mergeCell ref="EGC217:EGL217"/>
    <mergeCell ref="EGM217:EGV217"/>
    <mergeCell ref="EDA217:EDJ217"/>
    <mergeCell ref="EDK217:EDT217"/>
    <mergeCell ref="EDU217:EED217"/>
    <mergeCell ref="EEE217:EEN217"/>
    <mergeCell ref="EEO217:EEX217"/>
    <mergeCell ref="EBC217:EBL217"/>
    <mergeCell ref="EBM217:EBV217"/>
    <mergeCell ref="EBW217:ECF217"/>
    <mergeCell ref="ECG217:ECP217"/>
    <mergeCell ref="ECQ217:ECZ217"/>
    <mergeCell ref="DZE217:DZN217"/>
    <mergeCell ref="DZO217:DZX217"/>
    <mergeCell ref="DZY217:EAH217"/>
    <mergeCell ref="EAI217:EAR217"/>
    <mergeCell ref="EAS217:EBB217"/>
    <mergeCell ref="EMQ217:EMZ217"/>
    <mergeCell ref="ENA217:ENJ217"/>
    <mergeCell ref="ENK217:ENT217"/>
    <mergeCell ref="ENU217:EOD217"/>
    <mergeCell ref="EOE217:EON217"/>
    <mergeCell ref="EKS217:ELB217"/>
    <mergeCell ref="ELC217:ELL217"/>
    <mergeCell ref="ELM217:ELV217"/>
    <mergeCell ref="ELW217:EMF217"/>
    <mergeCell ref="EMG217:EMP217"/>
    <mergeCell ref="EIU217:EJD217"/>
    <mergeCell ref="EJE217:EJN217"/>
    <mergeCell ref="EJO217:EJX217"/>
    <mergeCell ref="EJY217:EKH217"/>
    <mergeCell ref="EKI217:EKR217"/>
    <mergeCell ref="EGW217:EHF217"/>
    <mergeCell ref="EHG217:EHP217"/>
    <mergeCell ref="EHQ217:EHZ217"/>
    <mergeCell ref="EIA217:EIJ217"/>
    <mergeCell ref="EIK217:EIT217"/>
    <mergeCell ref="EUI217:EUR217"/>
    <mergeCell ref="EUS217:EVB217"/>
    <mergeCell ref="EVC217:EVL217"/>
    <mergeCell ref="EVM217:EVV217"/>
    <mergeCell ref="EVW217:EWF217"/>
    <mergeCell ref="ESK217:EST217"/>
    <mergeCell ref="ESU217:ETD217"/>
    <mergeCell ref="ETE217:ETN217"/>
    <mergeCell ref="ETO217:ETX217"/>
    <mergeCell ref="ETY217:EUH217"/>
    <mergeCell ref="EQM217:EQV217"/>
    <mergeCell ref="EQW217:ERF217"/>
    <mergeCell ref="ERG217:ERP217"/>
    <mergeCell ref="ERQ217:ERZ217"/>
    <mergeCell ref="ESA217:ESJ217"/>
    <mergeCell ref="EOO217:EOX217"/>
    <mergeCell ref="EOY217:EPH217"/>
    <mergeCell ref="EPI217:EPR217"/>
    <mergeCell ref="EPS217:EQB217"/>
    <mergeCell ref="EQC217:EQL217"/>
    <mergeCell ref="FCA217:FCJ217"/>
    <mergeCell ref="FCK217:FCT217"/>
    <mergeCell ref="FCU217:FDD217"/>
    <mergeCell ref="FDE217:FDN217"/>
    <mergeCell ref="FDO217:FDX217"/>
    <mergeCell ref="FAC217:FAL217"/>
    <mergeCell ref="FAM217:FAV217"/>
    <mergeCell ref="FAW217:FBF217"/>
    <mergeCell ref="FBG217:FBP217"/>
    <mergeCell ref="FBQ217:FBZ217"/>
    <mergeCell ref="EYE217:EYN217"/>
    <mergeCell ref="EYO217:EYX217"/>
    <mergeCell ref="EYY217:EZH217"/>
    <mergeCell ref="EZI217:EZR217"/>
    <mergeCell ref="EZS217:FAB217"/>
    <mergeCell ref="EWG217:EWP217"/>
    <mergeCell ref="EWQ217:EWZ217"/>
    <mergeCell ref="EXA217:EXJ217"/>
    <mergeCell ref="EXK217:EXT217"/>
    <mergeCell ref="EXU217:EYD217"/>
    <mergeCell ref="FJS217:FKB217"/>
    <mergeCell ref="FKC217:FKL217"/>
    <mergeCell ref="FKM217:FKV217"/>
    <mergeCell ref="FKW217:FLF217"/>
    <mergeCell ref="FLG217:FLP217"/>
    <mergeCell ref="FHU217:FID217"/>
    <mergeCell ref="FIE217:FIN217"/>
    <mergeCell ref="FIO217:FIX217"/>
    <mergeCell ref="FIY217:FJH217"/>
    <mergeCell ref="FJI217:FJR217"/>
    <mergeCell ref="FFW217:FGF217"/>
    <mergeCell ref="FGG217:FGP217"/>
    <mergeCell ref="FGQ217:FGZ217"/>
    <mergeCell ref="FHA217:FHJ217"/>
    <mergeCell ref="FHK217:FHT217"/>
    <mergeCell ref="FDY217:FEH217"/>
    <mergeCell ref="FEI217:FER217"/>
    <mergeCell ref="FES217:FFB217"/>
    <mergeCell ref="FFC217:FFL217"/>
    <mergeCell ref="FFM217:FFV217"/>
    <mergeCell ref="FRK217:FRT217"/>
    <mergeCell ref="FRU217:FSD217"/>
    <mergeCell ref="FSE217:FSN217"/>
    <mergeCell ref="FSO217:FSX217"/>
    <mergeCell ref="FSY217:FTH217"/>
    <mergeCell ref="FPM217:FPV217"/>
    <mergeCell ref="FPW217:FQF217"/>
    <mergeCell ref="FQG217:FQP217"/>
    <mergeCell ref="FQQ217:FQZ217"/>
    <mergeCell ref="FRA217:FRJ217"/>
    <mergeCell ref="FNO217:FNX217"/>
    <mergeCell ref="FNY217:FOH217"/>
    <mergeCell ref="FOI217:FOR217"/>
    <mergeCell ref="FOS217:FPB217"/>
    <mergeCell ref="FPC217:FPL217"/>
    <mergeCell ref="FLQ217:FLZ217"/>
    <mergeCell ref="FMA217:FMJ217"/>
    <mergeCell ref="FMK217:FMT217"/>
    <mergeCell ref="FMU217:FND217"/>
    <mergeCell ref="FNE217:FNN217"/>
    <mergeCell ref="FZC217:FZL217"/>
    <mergeCell ref="FZM217:FZV217"/>
    <mergeCell ref="FZW217:GAF217"/>
    <mergeCell ref="GAG217:GAP217"/>
    <mergeCell ref="GAQ217:GAZ217"/>
    <mergeCell ref="FXE217:FXN217"/>
    <mergeCell ref="FXO217:FXX217"/>
    <mergeCell ref="FXY217:FYH217"/>
    <mergeCell ref="FYI217:FYR217"/>
    <mergeCell ref="FYS217:FZB217"/>
    <mergeCell ref="FVG217:FVP217"/>
    <mergeCell ref="FVQ217:FVZ217"/>
    <mergeCell ref="FWA217:FWJ217"/>
    <mergeCell ref="FWK217:FWT217"/>
    <mergeCell ref="FWU217:FXD217"/>
    <mergeCell ref="FTI217:FTR217"/>
    <mergeCell ref="FTS217:FUB217"/>
    <mergeCell ref="FUC217:FUL217"/>
    <mergeCell ref="FUM217:FUV217"/>
    <mergeCell ref="FUW217:FVF217"/>
    <mergeCell ref="GGU217:GHD217"/>
    <mergeCell ref="GHE217:GHN217"/>
    <mergeCell ref="GHO217:GHX217"/>
    <mergeCell ref="GHY217:GIH217"/>
    <mergeCell ref="GII217:GIR217"/>
    <mergeCell ref="GEW217:GFF217"/>
    <mergeCell ref="GFG217:GFP217"/>
    <mergeCell ref="GFQ217:GFZ217"/>
    <mergeCell ref="GGA217:GGJ217"/>
    <mergeCell ref="GGK217:GGT217"/>
    <mergeCell ref="GCY217:GDH217"/>
    <mergeCell ref="GDI217:GDR217"/>
    <mergeCell ref="GDS217:GEB217"/>
    <mergeCell ref="GEC217:GEL217"/>
    <mergeCell ref="GEM217:GEV217"/>
    <mergeCell ref="GBA217:GBJ217"/>
    <mergeCell ref="GBK217:GBT217"/>
    <mergeCell ref="GBU217:GCD217"/>
    <mergeCell ref="GCE217:GCN217"/>
    <mergeCell ref="GCO217:GCX217"/>
    <mergeCell ref="GOM217:GOV217"/>
    <mergeCell ref="GOW217:GPF217"/>
    <mergeCell ref="GPG217:GPP217"/>
    <mergeCell ref="GPQ217:GPZ217"/>
    <mergeCell ref="GQA217:GQJ217"/>
    <mergeCell ref="GMO217:GMX217"/>
    <mergeCell ref="GMY217:GNH217"/>
    <mergeCell ref="GNI217:GNR217"/>
    <mergeCell ref="GNS217:GOB217"/>
    <mergeCell ref="GOC217:GOL217"/>
    <mergeCell ref="GKQ217:GKZ217"/>
    <mergeCell ref="GLA217:GLJ217"/>
    <mergeCell ref="GLK217:GLT217"/>
    <mergeCell ref="GLU217:GMD217"/>
    <mergeCell ref="GME217:GMN217"/>
    <mergeCell ref="GIS217:GJB217"/>
    <mergeCell ref="GJC217:GJL217"/>
    <mergeCell ref="GJM217:GJV217"/>
    <mergeCell ref="GJW217:GKF217"/>
    <mergeCell ref="GKG217:GKP217"/>
    <mergeCell ref="GWE217:GWN217"/>
    <mergeCell ref="GWO217:GWX217"/>
    <mergeCell ref="GWY217:GXH217"/>
    <mergeCell ref="GXI217:GXR217"/>
    <mergeCell ref="GXS217:GYB217"/>
    <mergeCell ref="GUG217:GUP217"/>
    <mergeCell ref="GUQ217:GUZ217"/>
    <mergeCell ref="GVA217:GVJ217"/>
    <mergeCell ref="GVK217:GVT217"/>
    <mergeCell ref="GVU217:GWD217"/>
    <mergeCell ref="GSI217:GSR217"/>
    <mergeCell ref="GSS217:GTB217"/>
    <mergeCell ref="GTC217:GTL217"/>
    <mergeCell ref="GTM217:GTV217"/>
    <mergeCell ref="GTW217:GUF217"/>
    <mergeCell ref="GQK217:GQT217"/>
    <mergeCell ref="GQU217:GRD217"/>
    <mergeCell ref="GRE217:GRN217"/>
    <mergeCell ref="GRO217:GRX217"/>
    <mergeCell ref="GRY217:GSH217"/>
    <mergeCell ref="HDW217:HEF217"/>
    <mergeCell ref="HEG217:HEP217"/>
    <mergeCell ref="HEQ217:HEZ217"/>
    <mergeCell ref="HFA217:HFJ217"/>
    <mergeCell ref="HFK217:HFT217"/>
    <mergeCell ref="HBY217:HCH217"/>
    <mergeCell ref="HCI217:HCR217"/>
    <mergeCell ref="HCS217:HDB217"/>
    <mergeCell ref="HDC217:HDL217"/>
    <mergeCell ref="HDM217:HDV217"/>
    <mergeCell ref="HAA217:HAJ217"/>
    <mergeCell ref="HAK217:HAT217"/>
    <mergeCell ref="HAU217:HBD217"/>
    <mergeCell ref="HBE217:HBN217"/>
    <mergeCell ref="HBO217:HBX217"/>
    <mergeCell ref="GYC217:GYL217"/>
    <mergeCell ref="GYM217:GYV217"/>
    <mergeCell ref="GYW217:GZF217"/>
    <mergeCell ref="GZG217:GZP217"/>
    <mergeCell ref="GZQ217:GZZ217"/>
    <mergeCell ref="HLO217:HLX217"/>
    <mergeCell ref="HLY217:HMH217"/>
    <mergeCell ref="HMI217:HMR217"/>
    <mergeCell ref="HMS217:HNB217"/>
    <mergeCell ref="HNC217:HNL217"/>
    <mergeCell ref="HJQ217:HJZ217"/>
    <mergeCell ref="HKA217:HKJ217"/>
    <mergeCell ref="HKK217:HKT217"/>
    <mergeCell ref="HKU217:HLD217"/>
    <mergeCell ref="HLE217:HLN217"/>
    <mergeCell ref="HHS217:HIB217"/>
    <mergeCell ref="HIC217:HIL217"/>
    <mergeCell ref="HIM217:HIV217"/>
    <mergeCell ref="HIW217:HJF217"/>
    <mergeCell ref="HJG217:HJP217"/>
    <mergeCell ref="HFU217:HGD217"/>
    <mergeCell ref="HGE217:HGN217"/>
    <mergeCell ref="HGO217:HGX217"/>
    <mergeCell ref="HGY217:HHH217"/>
    <mergeCell ref="HHI217:HHR217"/>
    <mergeCell ref="HTG217:HTP217"/>
    <mergeCell ref="HTQ217:HTZ217"/>
    <mergeCell ref="HUA217:HUJ217"/>
    <mergeCell ref="HUK217:HUT217"/>
    <mergeCell ref="HUU217:HVD217"/>
    <mergeCell ref="HRI217:HRR217"/>
    <mergeCell ref="HRS217:HSB217"/>
    <mergeCell ref="HSC217:HSL217"/>
    <mergeCell ref="HSM217:HSV217"/>
    <mergeCell ref="HSW217:HTF217"/>
    <mergeCell ref="HPK217:HPT217"/>
    <mergeCell ref="HPU217:HQD217"/>
    <mergeCell ref="HQE217:HQN217"/>
    <mergeCell ref="HQO217:HQX217"/>
    <mergeCell ref="HQY217:HRH217"/>
    <mergeCell ref="HNM217:HNV217"/>
    <mergeCell ref="HNW217:HOF217"/>
    <mergeCell ref="HOG217:HOP217"/>
    <mergeCell ref="HOQ217:HOZ217"/>
    <mergeCell ref="HPA217:HPJ217"/>
    <mergeCell ref="IAY217:IBH217"/>
    <mergeCell ref="IBI217:IBR217"/>
    <mergeCell ref="IBS217:ICB217"/>
    <mergeCell ref="ICC217:ICL217"/>
    <mergeCell ref="ICM217:ICV217"/>
    <mergeCell ref="HZA217:HZJ217"/>
    <mergeCell ref="HZK217:HZT217"/>
    <mergeCell ref="HZU217:IAD217"/>
    <mergeCell ref="IAE217:IAN217"/>
    <mergeCell ref="IAO217:IAX217"/>
    <mergeCell ref="HXC217:HXL217"/>
    <mergeCell ref="HXM217:HXV217"/>
    <mergeCell ref="HXW217:HYF217"/>
    <mergeCell ref="HYG217:HYP217"/>
    <mergeCell ref="HYQ217:HYZ217"/>
    <mergeCell ref="HVE217:HVN217"/>
    <mergeCell ref="HVO217:HVX217"/>
    <mergeCell ref="HVY217:HWH217"/>
    <mergeCell ref="HWI217:HWR217"/>
    <mergeCell ref="HWS217:HXB217"/>
    <mergeCell ref="IIQ217:IIZ217"/>
    <mergeCell ref="IJA217:IJJ217"/>
    <mergeCell ref="IJK217:IJT217"/>
    <mergeCell ref="IJU217:IKD217"/>
    <mergeCell ref="IKE217:IKN217"/>
    <mergeCell ref="IGS217:IHB217"/>
    <mergeCell ref="IHC217:IHL217"/>
    <mergeCell ref="IHM217:IHV217"/>
    <mergeCell ref="IHW217:IIF217"/>
    <mergeCell ref="IIG217:IIP217"/>
    <mergeCell ref="IEU217:IFD217"/>
    <mergeCell ref="IFE217:IFN217"/>
    <mergeCell ref="IFO217:IFX217"/>
    <mergeCell ref="IFY217:IGH217"/>
    <mergeCell ref="IGI217:IGR217"/>
    <mergeCell ref="ICW217:IDF217"/>
    <mergeCell ref="IDG217:IDP217"/>
    <mergeCell ref="IDQ217:IDZ217"/>
    <mergeCell ref="IEA217:IEJ217"/>
    <mergeCell ref="IEK217:IET217"/>
    <mergeCell ref="IQI217:IQR217"/>
    <mergeCell ref="IQS217:IRB217"/>
    <mergeCell ref="IRC217:IRL217"/>
    <mergeCell ref="IRM217:IRV217"/>
    <mergeCell ref="IRW217:ISF217"/>
    <mergeCell ref="IOK217:IOT217"/>
    <mergeCell ref="IOU217:IPD217"/>
    <mergeCell ref="IPE217:IPN217"/>
    <mergeCell ref="IPO217:IPX217"/>
    <mergeCell ref="IPY217:IQH217"/>
    <mergeCell ref="IMM217:IMV217"/>
    <mergeCell ref="IMW217:INF217"/>
    <mergeCell ref="ING217:INP217"/>
    <mergeCell ref="INQ217:INZ217"/>
    <mergeCell ref="IOA217:IOJ217"/>
    <mergeCell ref="IKO217:IKX217"/>
    <mergeCell ref="IKY217:ILH217"/>
    <mergeCell ref="ILI217:ILR217"/>
    <mergeCell ref="ILS217:IMB217"/>
    <mergeCell ref="IMC217:IML217"/>
    <mergeCell ref="IYA217:IYJ217"/>
    <mergeCell ref="IYK217:IYT217"/>
    <mergeCell ref="IYU217:IZD217"/>
    <mergeCell ref="IZE217:IZN217"/>
    <mergeCell ref="IZO217:IZX217"/>
    <mergeCell ref="IWC217:IWL217"/>
    <mergeCell ref="IWM217:IWV217"/>
    <mergeCell ref="IWW217:IXF217"/>
    <mergeCell ref="IXG217:IXP217"/>
    <mergeCell ref="IXQ217:IXZ217"/>
    <mergeCell ref="IUE217:IUN217"/>
    <mergeCell ref="IUO217:IUX217"/>
    <mergeCell ref="IUY217:IVH217"/>
    <mergeCell ref="IVI217:IVR217"/>
    <mergeCell ref="IVS217:IWB217"/>
    <mergeCell ref="ISG217:ISP217"/>
    <mergeCell ref="ISQ217:ISZ217"/>
    <mergeCell ref="ITA217:ITJ217"/>
    <mergeCell ref="ITK217:ITT217"/>
    <mergeCell ref="ITU217:IUD217"/>
    <mergeCell ref="JFS217:JGB217"/>
    <mergeCell ref="JGC217:JGL217"/>
    <mergeCell ref="JGM217:JGV217"/>
    <mergeCell ref="JGW217:JHF217"/>
    <mergeCell ref="JHG217:JHP217"/>
    <mergeCell ref="JDU217:JED217"/>
    <mergeCell ref="JEE217:JEN217"/>
    <mergeCell ref="JEO217:JEX217"/>
    <mergeCell ref="JEY217:JFH217"/>
    <mergeCell ref="JFI217:JFR217"/>
    <mergeCell ref="JBW217:JCF217"/>
    <mergeCell ref="JCG217:JCP217"/>
    <mergeCell ref="JCQ217:JCZ217"/>
    <mergeCell ref="JDA217:JDJ217"/>
    <mergeCell ref="JDK217:JDT217"/>
    <mergeCell ref="IZY217:JAH217"/>
    <mergeCell ref="JAI217:JAR217"/>
    <mergeCell ref="JAS217:JBB217"/>
    <mergeCell ref="JBC217:JBL217"/>
    <mergeCell ref="JBM217:JBV217"/>
    <mergeCell ref="JNK217:JNT217"/>
    <mergeCell ref="JNU217:JOD217"/>
    <mergeCell ref="JOE217:JON217"/>
    <mergeCell ref="JOO217:JOX217"/>
    <mergeCell ref="JOY217:JPH217"/>
    <mergeCell ref="JLM217:JLV217"/>
    <mergeCell ref="JLW217:JMF217"/>
    <mergeCell ref="JMG217:JMP217"/>
    <mergeCell ref="JMQ217:JMZ217"/>
    <mergeCell ref="JNA217:JNJ217"/>
    <mergeCell ref="JJO217:JJX217"/>
    <mergeCell ref="JJY217:JKH217"/>
    <mergeCell ref="JKI217:JKR217"/>
    <mergeCell ref="JKS217:JLB217"/>
    <mergeCell ref="JLC217:JLL217"/>
    <mergeCell ref="JHQ217:JHZ217"/>
    <mergeCell ref="JIA217:JIJ217"/>
    <mergeCell ref="JIK217:JIT217"/>
    <mergeCell ref="JIU217:JJD217"/>
    <mergeCell ref="JJE217:JJN217"/>
    <mergeCell ref="JVC217:JVL217"/>
    <mergeCell ref="JVM217:JVV217"/>
    <mergeCell ref="JVW217:JWF217"/>
    <mergeCell ref="JWG217:JWP217"/>
    <mergeCell ref="JWQ217:JWZ217"/>
    <mergeCell ref="JTE217:JTN217"/>
    <mergeCell ref="JTO217:JTX217"/>
    <mergeCell ref="JTY217:JUH217"/>
    <mergeCell ref="JUI217:JUR217"/>
    <mergeCell ref="JUS217:JVB217"/>
    <mergeCell ref="JRG217:JRP217"/>
    <mergeCell ref="JRQ217:JRZ217"/>
    <mergeCell ref="JSA217:JSJ217"/>
    <mergeCell ref="JSK217:JST217"/>
    <mergeCell ref="JSU217:JTD217"/>
    <mergeCell ref="JPI217:JPR217"/>
    <mergeCell ref="JPS217:JQB217"/>
    <mergeCell ref="JQC217:JQL217"/>
    <mergeCell ref="JQM217:JQV217"/>
    <mergeCell ref="JQW217:JRF217"/>
    <mergeCell ref="KCU217:KDD217"/>
    <mergeCell ref="KDE217:KDN217"/>
    <mergeCell ref="KDO217:KDX217"/>
    <mergeCell ref="KDY217:KEH217"/>
    <mergeCell ref="KEI217:KER217"/>
    <mergeCell ref="KAW217:KBF217"/>
    <mergeCell ref="KBG217:KBP217"/>
    <mergeCell ref="KBQ217:KBZ217"/>
    <mergeCell ref="KCA217:KCJ217"/>
    <mergeCell ref="KCK217:KCT217"/>
    <mergeCell ref="JYY217:JZH217"/>
    <mergeCell ref="JZI217:JZR217"/>
    <mergeCell ref="JZS217:KAB217"/>
    <mergeCell ref="KAC217:KAL217"/>
    <mergeCell ref="KAM217:KAV217"/>
    <mergeCell ref="JXA217:JXJ217"/>
    <mergeCell ref="JXK217:JXT217"/>
    <mergeCell ref="JXU217:JYD217"/>
    <mergeCell ref="JYE217:JYN217"/>
    <mergeCell ref="JYO217:JYX217"/>
    <mergeCell ref="KKM217:KKV217"/>
    <mergeCell ref="KKW217:KLF217"/>
    <mergeCell ref="KLG217:KLP217"/>
    <mergeCell ref="KLQ217:KLZ217"/>
    <mergeCell ref="KMA217:KMJ217"/>
    <mergeCell ref="KIO217:KIX217"/>
    <mergeCell ref="KIY217:KJH217"/>
    <mergeCell ref="KJI217:KJR217"/>
    <mergeCell ref="KJS217:KKB217"/>
    <mergeCell ref="KKC217:KKL217"/>
    <mergeCell ref="KGQ217:KGZ217"/>
    <mergeCell ref="KHA217:KHJ217"/>
    <mergeCell ref="KHK217:KHT217"/>
    <mergeCell ref="KHU217:KID217"/>
    <mergeCell ref="KIE217:KIN217"/>
    <mergeCell ref="KES217:KFB217"/>
    <mergeCell ref="KFC217:KFL217"/>
    <mergeCell ref="KFM217:KFV217"/>
    <mergeCell ref="KFW217:KGF217"/>
    <mergeCell ref="KGG217:KGP217"/>
    <mergeCell ref="KSE217:KSN217"/>
    <mergeCell ref="KSO217:KSX217"/>
    <mergeCell ref="KSY217:KTH217"/>
    <mergeCell ref="KTI217:KTR217"/>
    <mergeCell ref="KTS217:KUB217"/>
    <mergeCell ref="KQG217:KQP217"/>
    <mergeCell ref="KQQ217:KQZ217"/>
    <mergeCell ref="KRA217:KRJ217"/>
    <mergeCell ref="KRK217:KRT217"/>
    <mergeCell ref="KRU217:KSD217"/>
    <mergeCell ref="KOI217:KOR217"/>
    <mergeCell ref="KOS217:KPB217"/>
    <mergeCell ref="KPC217:KPL217"/>
    <mergeCell ref="KPM217:KPV217"/>
    <mergeCell ref="KPW217:KQF217"/>
    <mergeCell ref="KMK217:KMT217"/>
    <mergeCell ref="KMU217:KND217"/>
    <mergeCell ref="KNE217:KNN217"/>
    <mergeCell ref="KNO217:KNX217"/>
    <mergeCell ref="KNY217:KOH217"/>
    <mergeCell ref="KZW217:LAF217"/>
    <mergeCell ref="LAG217:LAP217"/>
    <mergeCell ref="LAQ217:LAZ217"/>
    <mergeCell ref="LBA217:LBJ217"/>
    <mergeCell ref="LBK217:LBT217"/>
    <mergeCell ref="KXY217:KYH217"/>
    <mergeCell ref="KYI217:KYR217"/>
    <mergeCell ref="KYS217:KZB217"/>
    <mergeCell ref="KZC217:KZL217"/>
    <mergeCell ref="KZM217:KZV217"/>
    <mergeCell ref="KWA217:KWJ217"/>
    <mergeCell ref="KWK217:KWT217"/>
    <mergeCell ref="KWU217:KXD217"/>
    <mergeCell ref="KXE217:KXN217"/>
    <mergeCell ref="KXO217:KXX217"/>
    <mergeCell ref="KUC217:KUL217"/>
    <mergeCell ref="KUM217:KUV217"/>
    <mergeCell ref="KUW217:KVF217"/>
    <mergeCell ref="KVG217:KVP217"/>
    <mergeCell ref="KVQ217:KVZ217"/>
    <mergeCell ref="LHO217:LHX217"/>
    <mergeCell ref="LHY217:LIH217"/>
    <mergeCell ref="LII217:LIR217"/>
    <mergeCell ref="LIS217:LJB217"/>
    <mergeCell ref="LJC217:LJL217"/>
    <mergeCell ref="LFQ217:LFZ217"/>
    <mergeCell ref="LGA217:LGJ217"/>
    <mergeCell ref="LGK217:LGT217"/>
    <mergeCell ref="LGU217:LHD217"/>
    <mergeCell ref="LHE217:LHN217"/>
    <mergeCell ref="LDS217:LEB217"/>
    <mergeCell ref="LEC217:LEL217"/>
    <mergeCell ref="LEM217:LEV217"/>
    <mergeCell ref="LEW217:LFF217"/>
    <mergeCell ref="LFG217:LFP217"/>
    <mergeCell ref="LBU217:LCD217"/>
    <mergeCell ref="LCE217:LCN217"/>
    <mergeCell ref="LCO217:LCX217"/>
    <mergeCell ref="LCY217:LDH217"/>
    <mergeCell ref="LDI217:LDR217"/>
    <mergeCell ref="LPG217:LPP217"/>
    <mergeCell ref="LPQ217:LPZ217"/>
    <mergeCell ref="LQA217:LQJ217"/>
    <mergeCell ref="LQK217:LQT217"/>
    <mergeCell ref="LQU217:LRD217"/>
    <mergeCell ref="LNI217:LNR217"/>
    <mergeCell ref="LNS217:LOB217"/>
    <mergeCell ref="LOC217:LOL217"/>
    <mergeCell ref="LOM217:LOV217"/>
    <mergeCell ref="LOW217:LPF217"/>
    <mergeCell ref="LLK217:LLT217"/>
    <mergeCell ref="LLU217:LMD217"/>
    <mergeCell ref="LME217:LMN217"/>
    <mergeCell ref="LMO217:LMX217"/>
    <mergeCell ref="LMY217:LNH217"/>
    <mergeCell ref="LJM217:LJV217"/>
    <mergeCell ref="LJW217:LKF217"/>
    <mergeCell ref="LKG217:LKP217"/>
    <mergeCell ref="LKQ217:LKZ217"/>
    <mergeCell ref="LLA217:LLJ217"/>
    <mergeCell ref="LWY217:LXH217"/>
    <mergeCell ref="LXI217:LXR217"/>
    <mergeCell ref="LXS217:LYB217"/>
    <mergeCell ref="LYC217:LYL217"/>
    <mergeCell ref="LYM217:LYV217"/>
    <mergeCell ref="LVA217:LVJ217"/>
    <mergeCell ref="LVK217:LVT217"/>
    <mergeCell ref="LVU217:LWD217"/>
    <mergeCell ref="LWE217:LWN217"/>
    <mergeCell ref="LWO217:LWX217"/>
    <mergeCell ref="LTC217:LTL217"/>
    <mergeCell ref="LTM217:LTV217"/>
    <mergeCell ref="LTW217:LUF217"/>
    <mergeCell ref="LUG217:LUP217"/>
    <mergeCell ref="LUQ217:LUZ217"/>
    <mergeCell ref="LRE217:LRN217"/>
    <mergeCell ref="LRO217:LRX217"/>
    <mergeCell ref="LRY217:LSH217"/>
    <mergeCell ref="LSI217:LSR217"/>
    <mergeCell ref="LSS217:LTB217"/>
    <mergeCell ref="MEQ217:MEZ217"/>
    <mergeCell ref="MFA217:MFJ217"/>
    <mergeCell ref="MFK217:MFT217"/>
    <mergeCell ref="MFU217:MGD217"/>
    <mergeCell ref="MGE217:MGN217"/>
    <mergeCell ref="MCS217:MDB217"/>
    <mergeCell ref="MDC217:MDL217"/>
    <mergeCell ref="MDM217:MDV217"/>
    <mergeCell ref="MDW217:MEF217"/>
    <mergeCell ref="MEG217:MEP217"/>
    <mergeCell ref="MAU217:MBD217"/>
    <mergeCell ref="MBE217:MBN217"/>
    <mergeCell ref="MBO217:MBX217"/>
    <mergeCell ref="MBY217:MCH217"/>
    <mergeCell ref="MCI217:MCR217"/>
    <mergeCell ref="LYW217:LZF217"/>
    <mergeCell ref="LZG217:LZP217"/>
    <mergeCell ref="LZQ217:LZZ217"/>
    <mergeCell ref="MAA217:MAJ217"/>
    <mergeCell ref="MAK217:MAT217"/>
    <mergeCell ref="MMI217:MMR217"/>
    <mergeCell ref="MMS217:MNB217"/>
    <mergeCell ref="MNC217:MNL217"/>
    <mergeCell ref="MNM217:MNV217"/>
    <mergeCell ref="MNW217:MOF217"/>
    <mergeCell ref="MKK217:MKT217"/>
    <mergeCell ref="MKU217:MLD217"/>
    <mergeCell ref="MLE217:MLN217"/>
    <mergeCell ref="MLO217:MLX217"/>
    <mergeCell ref="MLY217:MMH217"/>
    <mergeCell ref="MIM217:MIV217"/>
    <mergeCell ref="MIW217:MJF217"/>
    <mergeCell ref="MJG217:MJP217"/>
    <mergeCell ref="MJQ217:MJZ217"/>
    <mergeCell ref="MKA217:MKJ217"/>
    <mergeCell ref="MGO217:MGX217"/>
    <mergeCell ref="MGY217:MHH217"/>
    <mergeCell ref="MHI217:MHR217"/>
    <mergeCell ref="MHS217:MIB217"/>
    <mergeCell ref="MIC217:MIL217"/>
    <mergeCell ref="MUA217:MUJ217"/>
    <mergeCell ref="MUK217:MUT217"/>
    <mergeCell ref="MUU217:MVD217"/>
    <mergeCell ref="MVE217:MVN217"/>
    <mergeCell ref="MVO217:MVX217"/>
    <mergeCell ref="MSC217:MSL217"/>
    <mergeCell ref="MSM217:MSV217"/>
    <mergeCell ref="MSW217:MTF217"/>
    <mergeCell ref="MTG217:MTP217"/>
    <mergeCell ref="MTQ217:MTZ217"/>
    <mergeCell ref="MQE217:MQN217"/>
    <mergeCell ref="MQO217:MQX217"/>
    <mergeCell ref="MQY217:MRH217"/>
    <mergeCell ref="MRI217:MRR217"/>
    <mergeCell ref="MRS217:MSB217"/>
    <mergeCell ref="MOG217:MOP217"/>
    <mergeCell ref="MOQ217:MOZ217"/>
    <mergeCell ref="MPA217:MPJ217"/>
    <mergeCell ref="MPK217:MPT217"/>
    <mergeCell ref="MPU217:MQD217"/>
    <mergeCell ref="NBS217:NCB217"/>
    <mergeCell ref="NCC217:NCL217"/>
    <mergeCell ref="NCM217:NCV217"/>
    <mergeCell ref="NCW217:NDF217"/>
    <mergeCell ref="NDG217:NDP217"/>
    <mergeCell ref="MZU217:NAD217"/>
    <mergeCell ref="NAE217:NAN217"/>
    <mergeCell ref="NAO217:NAX217"/>
    <mergeCell ref="NAY217:NBH217"/>
    <mergeCell ref="NBI217:NBR217"/>
    <mergeCell ref="MXW217:MYF217"/>
    <mergeCell ref="MYG217:MYP217"/>
    <mergeCell ref="MYQ217:MYZ217"/>
    <mergeCell ref="MZA217:MZJ217"/>
    <mergeCell ref="MZK217:MZT217"/>
    <mergeCell ref="MVY217:MWH217"/>
    <mergeCell ref="MWI217:MWR217"/>
    <mergeCell ref="MWS217:MXB217"/>
    <mergeCell ref="MXC217:MXL217"/>
    <mergeCell ref="MXM217:MXV217"/>
    <mergeCell ref="NJK217:NJT217"/>
    <mergeCell ref="NJU217:NKD217"/>
    <mergeCell ref="NKE217:NKN217"/>
    <mergeCell ref="NKO217:NKX217"/>
    <mergeCell ref="NKY217:NLH217"/>
    <mergeCell ref="NHM217:NHV217"/>
    <mergeCell ref="NHW217:NIF217"/>
    <mergeCell ref="NIG217:NIP217"/>
    <mergeCell ref="NIQ217:NIZ217"/>
    <mergeCell ref="NJA217:NJJ217"/>
    <mergeCell ref="NFO217:NFX217"/>
    <mergeCell ref="NFY217:NGH217"/>
    <mergeCell ref="NGI217:NGR217"/>
    <mergeCell ref="NGS217:NHB217"/>
    <mergeCell ref="NHC217:NHL217"/>
    <mergeCell ref="NDQ217:NDZ217"/>
    <mergeCell ref="NEA217:NEJ217"/>
    <mergeCell ref="NEK217:NET217"/>
    <mergeCell ref="NEU217:NFD217"/>
    <mergeCell ref="NFE217:NFN217"/>
    <mergeCell ref="NRC217:NRL217"/>
    <mergeCell ref="NRM217:NRV217"/>
    <mergeCell ref="NRW217:NSF217"/>
    <mergeCell ref="NSG217:NSP217"/>
    <mergeCell ref="NSQ217:NSZ217"/>
    <mergeCell ref="NPE217:NPN217"/>
    <mergeCell ref="NPO217:NPX217"/>
    <mergeCell ref="NPY217:NQH217"/>
    <mergeCell ref="NQI217:NQR217"/>
    <mergeCell ref="NQS217:NRB217"/>
    <mergeCell ref="NNG217:NNP217"/>
    <mergeCell ref="NNQ217:NNZ217"/>
    <mergeCell ref="NOA217:NOJ217"/>
    <mergeCell ref="NOK217:NOT217"/>
    <mergeCell ref="NOU217:NPD217"/>
    <mergeCell ref="NLI217:NLR217"/>
    <mergeCell ref="NLS217:NMB217"/>
    <mergeCell ref="NMC217:NML217"/>
    <mergeCell ref="NMM217:NMV217"/>
    <mergeCell ref="NMW217:NNF217"/>
    <mergeCell ref="NYU217:NZD217"/>
    <mergeCell ref="NZE217:NZN217"/>
    <mergeCell ref="NZO217:NZX217"/>
    <mergeCell ref="NZY217:OAH217"/>
    <mergeCell ref="OAI217:OAR217"/>
    <mergeCell ref="NWW217:NXF217"/>
    <mergeCell ref="NXG217:NXP217"/>
    <mergeCell ref="NXQ217:NXZ217"/>
    <mergeCell ref="NYA217:NYJ217"/>
    <mergeCell ref="NYK217:NYT217"/>
    <mergeCell ref="NUY217:NVH217"/>
    <mergeCell ref="NVI217:NVR217"/>
    <mergeCell ref="NVS217:NWB217"/>
    <mergeCell ref="NWC217:NWL217"/>
    <mergeCell ref="NWM217:NWV217"/>
    <mergeCell ref="NTA217:NTJ217"/>
    <mergeCell ref="NTK217:NTT217"/>
    <mergeCell ref="NTU217:NUD217"/>
    <mergeCell ref="NUE217:NUN217"/>
    <mergeCell ref="NUO217:NUX217"/>
    <mergeCell ref="OGM217:OGV217"/>
    <mergeCell ref="OGW217:OHF217"/>
    <mergeCell ref="OHG217:OHP217"/>
    <mergeCell ref="OHQ217:OHZ217"/>
    <mergeCell ref="OIA217:OIJ217"/>
    <mergeCell ref="OEO217:OEX217"/>
    <mergeCell ref="OEY217:OFH217"/>
    <mergeCell ref="OFI217:OFR217"/>
    <mergeCell ref="OFS217:OGB217"/>
    <mergeCell ref="OGC217:OGL217"/>
    <mergeCell ref="OCQ217:OCZ217"/>
    <mergeCell ref="ODA217:ODJ217"/>
    <mergeCell ref="ODK217:ODT217"/>
    <mergeCell ref="ODU217:OED217"/>
    <mergeCell ref="OEE217:OEN217"/>
    <mergeCell ref="OAS217:OBB217"/>
    <mergeCell ref="OBC217:OBL217"/>
    <mergeCell ref="OBM217:OBV217"/>
    <mergeCell ref="OBW217:OCF217"/>
    <mergeCell ref="OCG217:OCP217"/>
    <mergeCell ref="OOE217:OON217"/>
    <mergeCell ref="OOO217:OOX217"/>
    <mergeCell ref="OOY217:OPH217"/>
    <mergeCell ref="OPI217:OPR217"/>
    <mergeCell ref="OPS217:OQB217"/>
    <mergeCell ref="OMG217:OMP217"/>
    <mergeCell ref="OMQ217:OMZ217"/>
    <mergeCell ref="ONA217:ONJ217"/>
    <mergeCell ref="ONK217:ONT217"/>
    <mergeCell ref="ONU217:OOD217"/>
    <mergeCell ref="OKI217:OKR217"/>
    <mergeCell ref="OKS217:OLB217"/>
    <mergeCell ref="OLC217:OLL217"/>
    <mergeCell ref="OLM217:OLV217"/>
    <mergeCell ref="OLW217:OMF217"/>
    <mergeCell ref="OIK217:OIT217"/>
    <mergeCell ref="OIU217:OJD217"/>
    <mergeCell ref="OJE217:OJN217"/>
    <mergeCell ref="OJO217:OJX217"/>
    <mergeCell ref="OJY217:OKH217"/>
    <mergeCell ref="OVW217:OWF217"/>
    <mergeCell ref="OWG217:OWP217"/>
    <mergeCell ref="OWQ217:OWZ217"/>
    <mergeCell ref="OXA217:OXJ217"/>
    <mergeCell ref="OXK217:OXT217"/>
    <mergeCell ref="OTY217:OUH217"/>
    <mergeCell ref="OUI217:OUR217"/>
    <mergeCell ref="OUS217:OVB217"/>
    <mergeCell ref="OVC217:OVL217"/>
    <mergeCell ref="OVM217:OVV217"/>
    <mergeCell ref="OSA217:OSJ217"/>
    <mergeCell ref="OSK217:OST217"/>
    <mergeCell ref="OSU217:OTD217"/>
    <mergeCell ref="OTE217:OTN217"/>
    <mergeCell ref="OTO217:OTX217"/>
    <mergeCell ref="OQC217:OQL217"/>
    <mergeCell ref="OQM217:OQV217"/>
    <mergeCell ref="OQW217:ORF217"/>
    <mergeCell ref="ORG217:ORP217"/>
    <mergeCell ref="ORQ217:ORZ217"/>
    <mergeCell ref="PDO217:PDX217"/>
    <mergeCell ref="PDY217:PEH217"/>
    <mergeCell ref="PEI217:PER217"/>
    <mergeCell ref="PES217:PFB217"/>
    <mergeCell ref="PFC217:PFL217"/>
    <mergeCell ref="PBQ217:PBZ217"/>
    <mergeCell ref="PCA217:PCJ217"/>
    <mergeCell ref="PCK217:PCT217"/>
    <mergeCell ref="PCU217:PDD217"/>
    <mergeCell ref="PDE217:PDN217"/>
    <mergeCell ref="OZS217:PAB217"/>
    <mergeCell ref="PAC217:PAL217"/>
    <mergeCell ref="PAM217:PAV217"/>
    <mergeCell ref="PAW217:PBF217"/>
    <mergeCell ref="PBG217:PBP217"/>
    <mergeCell ref="OXU217:OYD217"/>
    <mergeCell ref="OYE217:OYN217"/>
    <mergeCell ref="OYO217:OYX217"/>
    <mergeCell ref="OYY217:OZH217"/>
    <mergeCell ref="OZI217:OZR217"/>
    <mergeCell ref="PLG217:PLP217"/>
    <mergeCell ref="PLQ217:PLZ217"/>
    <mergeCell ref="PMA217:PMJ217"/>
    <mergeCell ref="PMK217:PMT217"/>
    <mergeCell ref="PMU217:PND217"/>
    <mergeCell ref="PJI217:PJR217"/>
    <mergeCell ref="PJS217:PKB217"/>
    <mergeCell ref="PKC217:PKL217"/>
    <mergeCell ref="PKM217:PKV217"/>
    <mergeCell ref="PKW217:PLF217"/>
    <mergeCell ref="PHK217:PHT217"/>
    <mergeCell ref="PHU217:PID217"/>
    <mergeCell ref="PIE217:PIN217"/>
    <mergeCell ref="PIO217:PIX217"/>
    <mergeCell ref="PIY217:PJH217"/>
    <mergeCell ref="PFM217:PFV217"/>
    <mergeCell ref="PFW217:PGF217"/>
    <mergeCell ref="PGG217:PGP217"/>
    <mergeCell ref="PGQ217:PGZ217"/>
    <mergeCell ref="PHA217:PHJ217"/>
    <mergeCell ref="PSY217:PTH217"/>
    <mergeCell ref="PTI217:PTR217"/>
    <mergeCell ref="PTS217:PUB217"/>
    <mergeCell ref="PUC217:PUL217"/>
    <mergeCell ref="PUM217:PUV217"/>
    <mergeCell ref="PRA217:PRJ217"/>
    <mergeCell ref="PRK217:PRT217"/>
    <mergeCell ref="PRU217:PSD217"/>
    <mergeCell ref="PSE217:PSN217"/>
    <mergeCell ref="PSO217:PSX217"/>
    <mergeCell ref="PPC217:PPL217"/>
    <mergeCell ref="PPM217:PPV217"/>
    <mergeCell ref="PPW217:PQF217"/>
    <mergeCell ref="PQG217:PQP217"/>
    <mergeCell ref="PQQ217:PQZ217"/>
    <mergeCell ref="PNE217:PNN217"/>
    <mergeCell ref="PNO217:PNX217"/>
    <mergeCell ref="PNY217:POH217"/>
    <mergeCell ref="POI217:POR217"/>
    <mergeCell ref="POS217:PPB217"/>
    <mergeCell ref="QAQ217:QAZ217"/>
    <mergeCell ref="QBA217:QBJ217"/>
    <mergeCell ref="QBK217:QBT217"/>
    <mergeCell ref="QBU217:QCD217"/>
    <mergeCell ref="QCE217:QCN217"/>
    <mergeCell ref="PYS217:PZB217"/>
    <mergeCell ref="PZC217:PZL217"/>
    <mergeCell ref="PZM217:PZV217"/>
    <mergeCell ref="PZW217:QAF217"/>
    <mergeCell ref="QAG217:QAP217"/>
    <mergeCell ref="PWU217:PXD217"/>
    <mergeCell ref="PXE217:PXN217"/>
    <mergeCell ref="PXO217:PXX217"/>
    <mergeCell ref="PXY217:PYH217"/>
    <mergeCell ref="PYI217:PYR217"/>
    <mergeCell ref="PUW217:PVF217"/>
    <mergeCell ref="PVG217:PVP217"/>
    <mergeCell ref="PVQ217:PVZ217"/>
    <mergeCell ref="PWA217:PWJ217"/>
    <mergeCell ref="PWK217:PWT217"/>
    <mergeCell ref="QII217:QIR217"/>
    <mergeCell ref="QIS217:QJB217"/>
    <mergeCell ref="QJC217:QJL217"/>
    <mergeCell ref="QJM217:QJV217"/>
    <mergeCell ref="QJW217:QKF217"/>
    <mergeCell ref="QGK217:QGT217"/>
    <mergeCell ref="QGU217:QHD217"/>
    <mergeCell ref="QHE217:QHN217"/>
    <mergeCell ref="QHO217:QHX217"/>
    <mergeCell ref="QHY217:QIH217"/>
    <mergeCell ref="QEM217:QEV217"/>
    <mergeCell ref="QEW217:QFF217"/>
    <mergeCell ref="QFG217:QFP217"/>
    <mergeCell ref="QFQ217:QFZ217"/>
    <mergeCell ref="QGA217:QGJ217"/>
    <mergeCell ref="QCO217:QCX217"/>
    <mergeCell ref="QCY217:QDH217"/>
    <mergeCell ref="QDI217:QDR217"/>
    <mergeCell ref="QDS217:QEB217"/>
    <mergeCell ref="QEC217:QEL217"/>
    <mergeCell ref="QQA217:QQJ217"/>
    <mergeCell ref="QQK217:QQT217"/>
    <mergeCell ref="QQU217:QRD217"/>
    <mergeCell ref="QRE217:QRN217"/>
    <mergeCell ref="QRO217:QRX217"/>
    <mergeCell ref="QOC217:QOL217"/>
    <mergeCell ref="QOM217:QOV217"/>
    <mergeCell ref="QOW217:QPF217"/>
    <mergeCell ref="QPG217:QPP217"/>
    <mergeCell ref="QPQ217:QPZ217"/>
    <mergeCell ref="QME217:QMN217"/>
    <mergeCell ref="QMO217:QMX217"/>
    <mergeCell ref="QMY217:QNH217"/>
    <mergeCell ref="QNI217:QNR217"/>
    <mergeCell ref="QNS217:QOB217"/>
    <mergeCell ref="QKG217:QKP217"/>
    <mergeCell ref="QKQ217:QKZ217"/>
    <mergeCell ref="QLA217:QLJ217"/>
    <mergeCell ref="QLK217:QLT217"/>
    <mergeCell ref="QLU217:QMD217"/>
    <mergeCell ref="QXS217:QYB217"/>
    <mergeCell ref="QYC217:QYL217"/>
    <mergeCell ref="QYM217:QYV217"/>
    <mergeCell ref="QYW217:QZF217"/>
    <mergeCell ref="QZG217:QZP217"/>
    <mergeCell ref="QVU217:QWD217"/>
    <mergeCell ref="QWE217:QWN217"/>
    <mergeCell ref="QWO217:QWX217"/>
    <mergeCell ref="QWY217:QXH217"/>
    <mergeCell ref="QXI217:QXR217"/>
    <mergeCell ref="QTW217:QUF217"/>
    <mergeCell ref="QUG217:QUP217"/>
    <mergeCell ref="QUQ217:QUZ217"/>
    <mergeCell ref="QVA217:QVJ217"/>
    <mergeCell ref="QVK217:QVT217"/>
    <mergeCell ref="QRY217:QSH217"/>
    <mergeCell ref="QSI217:QSR217"/>
    <mergeCell ref="QSS217:QTB217"/>
    <mergeCell ref="QTC217:QTL217"/>
    <mergeCell ref="QTM217:QTV217"/>
    <mergeCell ref="RFK217:RFT217"/>
    <mergeCell ref="RFU217:RGD217"/>
    <mergeCell ref="RGE217:RGN217"/>
    <mergeCell ref="RGO217:RGX217"/>
    <mergeCell ref="RGY217:RHH217"/>
    <mergeCell ref="RDM217:RDV217"/>
    <mergeCell ref="RDW217:REF217"/>
    <mergeCell ref="REG217:REP217"/>
    <mergeCell ref="REQ217:REZ217"/>
    <mergeCell ref="RFA217:RFJ217"/>
    <mergeCell ref="RBO217:RBX217"/>
    <mergeCell ref="RBY217:RCH217"/>
    <mergeCell ref="RCI217:RCR217"/>
    <mergeCell ref="RCS217:RDB217"/>
    <mergeCell ref="RDC217:RDL217"/>
    <mergeCell ref="QZQ217:QZZ217"/>
    <mergeCell ref="RAA217:RAJ217"/>
    <mergeCell ref="RAK217:RAT217"/>
    <mergeCell ref="RAU217:RBD217"/>
    <mergeCell ref="RBE217:RBN217"/>
    <mergeCell ref="RNC217:RNL217"/>
    <mergeCell ref="RNM217:RNV217"/>
    <mergeCell ref="RNW217:ROF217"/>
    <mergeCell ref="ROG217:ROP217"/>
    <mergeCell ref="ROQ217:ROZ217"/>
    <mergeCell ref="RLE217:RLN217"/>
    <mergeCell ref="RLO217:RLX217"/>
    <mergeCell ref="RLY217:RMH217"/>
    <mergeCell ref="RMI217:RMR217"/>
    <mergeCell ref="RMS217:RNB217"/>
    <mergeCell ref="RJG217:RJP217"/>
    <mergeCell ref="RJQ217:RJZ217"/>
    <mergeCell ref="RKA217:RKJ217"/>
    <mergeCell ref="RKK217:RKT217"/>
    <mergeCell ref="RKU217:RLD217"/>
    <mergeCell ref="RHI217:RHR217"/>
    <mergeCell ref="RHS217:RIB217"/>
    <mergeCell ref="RIC217:RIL217"/>
    <mergeCell ref="RIM217:RIV217"/>
    <mergeCell ref="RIW217:RJF217"/>
    <mergeCell ref="RUU217:RVD217"/>
    <mergeCell ref="RVE217:RVN217"/>
    <mergeCell ref="RVO217:RVX217"/>
    <mergeCell ref="RVY217:RWH217"/>
    <mergeCell ref="RWI217:RWR217"/>
    <mergeCell ref="RSW217:RTF217"/>
    <mergeCell ref="RTG217:RTP217"/>
    <mergeCell ref="RTQ217:RTZ217"/>
    <mergeCell ref="RUA217:RUJ217"/>
    <mergeCell ref="RUK217:RUT217"/>
    <mergeCell ref="RQY217:RRH217"/>
    <mergeCell ref="RRI217:RRR217"/>
    <mergeCell ref="RRS217:RSB217"/>
    <mergeCell ref="RSC217:RSL217"/>
    <mergeCell ref="RSM217:RSV217"/>
    <mergeCell ref="RPA217:RPJ217"/>
    <mergeCell ref="RPK217:RPT217"/>
    <mergeCell ref="RPU217:RQD217"/>
    <mergeCell ref="RQE217:RQN217"/>
    <mergeCell ref="RQO217:RQX217"/>
    <mergeCell ref="SCM217:SCV217"/>
    <mergeCell ref="SCW217:SDF217"/>
    <mergeCell ref="SDG217:SDP217"/>
    <mergeCell ref="SDQ217:SDZ217"/>
    <mergeCell ref="SEA217:SEJ217"/>
    <mergeCell ref="SAO217:SAX217"/>
    <mergeCell ref="SAY217:SBH217"/>
    <mergeCell ref="SBI217:SBR217"/>
    <mergeCell ref="SBS217:SCB217"/>
    <mergeCell ref="SCC217:SCL217"/>
    <mergeCell ref="RYQ217:RYZ217"/>
    <mergeCell ref="RZA217:RZJ217"/>
    <mergeCell ref="RZK217:RZT217"/>
    <mergeCell ref="RZU217:SAD217"/>
    <mergeCell ref="SAE217:SAN217"/>
    <mergeCell ref="RWS217:RXB217"/>
    <mergeCell ref="RXC217:RXL217"/>
    <mergeCell ref="RXM217:RXV217"/>
    <mergeCell ref="RXW217:RYF217"/>
    <mergeCell ref="RYG217:RYP217"/>
    <mergeCell ref="SKE217:SKN217"/>
    <mergeCell ref="SKO217:SKX217"/>
    <mergeCell ref="SKY217:SLH217"/>
    <mergeCell ref="SLI217:SLR217"/>
    <mergeCell ref="SLS217:SMB217"/>
    <mergeCell ref="SIG217:SIP217"/>
    <mergeCell ref="SIQ217:SIZ217"/>
    <mergeCell ref="SJA217:SJJ217"/>
    <mergeCell ref="SJK217:SJT217"/>
    <mergeCell ref="SJU217:SKD217"/>
    <mergeCell ref="SGI217:SGR217"/>
    <mergeCell ref="SGS217:SHB217"/>
    <mergeCell ref="SHC217:SHL217"/>
    <mergeCell ref="SHM217:SHV217"/>
    <mergeCell ref="SHW217:SIF217"/>
    <mergeCell ref="SEK217:SET217"/>
    <mergeCell ref="SEU217:SFD217"/>
    <mergeCell ref="SFE217:SFN217"/>
    <mergeCell ref="SFO217:SFX217"/>
    <mergeCell ref="SFY217:SGH217"/>
    <mergeCell ref="SRW217:SSF217"/>
    <mergeCell ref="SSG217:SSP217"/>
    <mergeCell ref="SSQ217:SSZ217"/>
    <mergeCell ref="STA217:STJ217"/>
    <mergeCell ref="STK217:STT217"/>
    <mergeCell ref="SPY217:SQH217"/>
    <mergeCell ref="SQI217:SQR217"/>
    <mergeCell ref="SQS217:SRB217"/>
    <mergeCell ref="SRC217:SRL217"/>
    <mergeCell ref="SRM217:SRV217"/>
    <mergeCell ref="SOA217:SOJ217"/>
    <mergeCell ref="SOK217:SOT217"/>
    <mergeCell ref="SOU217:SPD217"/>
    <mergeCell ref="SPE217:SPN217"/>
    <mergeCell ref="SPO217:SPX217"/>
    <mergeCell ref="SMC217:SML217"/>
    <mergeCell ref="SMM217:SMV217"/>
    <mergeCell ref="SMW217:SNF217"/>
    <mergeCell ref="SNG217:SNP217"/>
    <mergeCell ref="SNQ217:SNZ217"/>
    <mergeCell ref="SZO217:SZX217"/>
    <mergeCell ref="SZY217:TAH217"/>
    <mergeCell ref="TAI217:TAR217"/>
    <mergeCell ref="TAS217:TBB217"/>
    <mergeCell ref="TBC217:TBL217"/>
    <mergeCell ref="SXQ217:SXZ217"/>
    <mergeCell ref="SYA217:SYJ217"/>
    <mergeCell ref="SYK217:SYT217"/>
    <mergeCell ref="SYU217:SZD217"/>
    <mergeCell ref="SZE217:SZN217"/>
    <mergeCell ref="SVS217:SWB217"/>
    <mergeCell ref="SWC217:SWL217"/>
    <mergeCell ref="SWM217:SWV217"/>
    <mergeCell ref="SWW217:SXF217"/>
    <mergeCell ref="SXG217:SXP217"/>
    <mergeCell ref="STU217:SUD217"/>
    <mergeCell ref="SUE217:SUN217"/>
    <mergeCell ref="SUO217:SUX217"/>
    <mergeCell ref="SUY217:SVH217"/>
    <mergeCell ref="SVI217:SVR217"/>
    <mergeCell ref="THG217:THP217"/>
    <mergeCell ref="THQ217:THZ217"/>
    <mergeCell ref="TIA217:TIJ217"/>
    <mergeCell ref="TIK217:TIT217"/>
    <mergeCell ref="TIU217:TJD217"/>
    <mergeCell ref="TFI217:TFR217"/>
    <mergeCell ref="TFS217:TGB217"/>
    <mergeCell ref="TGC217:TGL217"/>
    <mergeCell ref="TGM217:TGV217"/>
    <mergeCell ref="TGW217:THF217"/>
    <mergeCell ref="TDK217:TDT217"/>
    <mergeCell ref="TDU217:TED217"/>
    <mergeCell ref="TEE217:TEN217"/>
    <mergeCell ref="TEO217:TEX217"/>
    <mergeCell ref="TEY217:TFH217"/>
    <mergeCell ref="TBM217:TBV217"/>
    <mergeCell ref="TBW217:TCF217"/>
    <mergeCell ref="TCG217:TCP217"/>
    <mergeCell ref="TCQ217:TCZ217"/>
    <mergeCell ref="TDA217:TDJ217"/>
    <mergeCell ref="TOY217:TPH217"/>
    <mergeCell ref="TPI217:TPR217"/>
    <mergeCell ref="TPS217:TQB217"/>
    <mergeCell ref="TQC217:TQL217"/>
    <mergeCell ref="TQM217:TQV217"/>
    <mergeCell ref="TNA217:TNJ217"/>
    <mergeCell ref="TNK217:TNT217"/>
    <mergeCell ref="TNU217:TOD217"/>
    <mergeCell ref="TOE217:TON217"/>
    <mergeCell ref="TOO217:TOX217"/>
    <mergeCell ref="TLC217:TLL217"/>
    <mergeCell ref="TLM217:TLV217"/>
    <mergeCell ref="TLW217:TMF217"/>
    <mergeCell ref="TMG217:TMP217"/>
    <mergeCell ref="TMQ217:TMZ217"/>
    <mergeCell ref="TJE217:TJN217"/>
    <mergeCell ref="TJO217:TJX217"/>
    <mergeCell ref="TJY217:TKH217"/>
    <mergeCell ref="TKI217:TKR217"/>
    <mergeCell ref="TKS217:TLB217"/>
    <mergeCell ref="TWQ217:TWZ217"/>
    <mergeCell ref="TXA217:TXJ217"/>
    <mergeCell ref="TXK217:TXT217"/>
    <mergeCell ref="TXU217:TYD217"/>
    <mergeCell ref="TYE217:TYN217"/>
    <mergeCell ref="TUS217:TVB217"/>
    <mergeCell ref="TVC217:TVL217"/>
    <mergeCell ref="TVM217:TVV217"/>
    <mergeCell ref="TVW217:TWF217"/>
    <mergeCell ref="TWG217:TWP217"/>
    <mergeCell ref="TSU217:TTD217"/>
    <mergeCell ref="TTE217:TTN217"/>
    <mergeCell ref="TTO217:TTX217"/>
    <mergeCell ref="TTY217:TUH217"/>
    <mergeCell ref="TUI217:TUR217"/>
    <mergeCell ref="TQW217:TRF217"/>
    <mergeCell ref="TRG217:TRP217"/>
    <mergeCell ref="TRQ217:TRZ217"/>
    <mergeCell ref="TSA217:TSJ217"/>
    <mergeCell ref="TSK217:TST217"/>
    <mergeCell ref="UEI217:UER217"/>
    <mergeCell ref="UES217:UFB217"/>
    <mergeCell ref="UFC217:UFL217"/>
    <mergeCell ref="UFM217:UFV217"/>
    <mergeCell ref="UFW217:UGF217"/>
    <mergeCell ref="UCK217:UCT217"/>
    <mergeCell ref="UCU217:UDD217"/>
    <mergeCell ref="UDE217:UDN217"/>
    <mergeCell ref="UDO217:UDX217"/>
    <mergeCell ref="UDY217:UEH217"/>
    <mergeCell ref="UAM217:UAV217"/>
    <mergeCell ref="UAW217:UBF217"/>
    <mergeCell ref="UBG217:UBP217"/>
    <mergeCell ref="UBQ217:UBZ217"/>
    <mergeCell ref="UCA217:UCJ217"/>
    <mergeCell ref="TYO217:TYX217"/>
    <mergeCell ref="TYY217:TZH217"/>
    <mergeCell ref="TZI217:TZR217"/>
    <mergeCell ref="TZS217:UAB217"/>
    <mergeCell ref="UAC217:UAL217"/>
    <mergeCell ref="UMA217:UMJ217"/>
    <mergeCell ref="UMK217:UMT217"/>
    <mergeCell ref="UMU217:UND217"/>
    <mergeCell ref="UNE217:UNN217"/>
    <mergeCell ref="UNO217:UNX217"/>
    <mergeCell ref="UKC217:UKL217"/>
    <mergeCell ref="UKM217:UKV217"/>
    <mergeCell ref="UKW217:ULF217"/>
    <mergeCell ref="ULG217:ULP217"/>
    <mergeCell ref="ULQ217:ULZ217"/>
    <mergeCell ref="UIE217:UIN217"/>
    <mergeCell ref="UIO217:UIX217"/>
    <mergeCell ref="UIY217:UJH217"/>
    <mergeCell ref="UJI217:UJR217"/>
    <mergeCell ref="UJS217:UKB217"/>
    <mergeCell ref="UGG217:UGP217"/>
    <mergeCell ref="UGQ217:UGZ217"/>
    <mergeCell ref="UHA217:UHJ217"/>
    <mergeCell ref="UHK217:UHT217"/>
    <mergeCell ref="UHU217:UID217"/>
    <mergeCell ref="UTS217:UUB217"/>
    <mergeCell ref="UUC217:UUL217"/>
    <mergeCell ref="UUM217:UUV217"/>
    <mergeCell ref="UUW217:UVF217"/>
    <mergeCell ref="UVG217:UVP217"/>
    <mergeCell ref="URU217:USD217"/>
    <mergeCell ref="USE217:USN217"/>
    <mergeCell ref="USO217:USX217"/>
    <mergeCell ref="USY217:UTH217"/>
    <mergeCell ref="UTI217:UTR217"/>
    <mergeCell ref="UPW217:UQF217"/>
    <mergeCell ref="UQG217:UQP217"/>
    <mergeCell ref="UQQ217:UQZ217"/>
    <mergeCell ref="URA217:URJ217"/>
    <mergeCell ref="URK217:URT217"/>
    <mergeCell ref="UNY217:UOH217"/>
    <mergeCell ref="UOI217:UOR217"/>
    <mergeCell ref="UOS217:UPB217"/>
    <mergeCell ref="UPC217:UPL217"/>
    <mergeCell ref="UPM217:UPV217"/>
    <mergeCell ref="VBK217:VBT217"/>
    <mergeCell ref="VBU217:VCD217"/>
    <mergeCell ref="VCE217:VCN217"/>
    <mergeCell ref="VCO217:VCX217"/>
    <mergeCell ref="VCY217:VDH217"/>
    <mergeCell ref="UZM217:UZV217"/>
    <mergeCell ref="UZW217:VAF217"/>
    <mergeCell ref="VAG217:VAP217"/>
    <mergeCell ref="VAQ217:VAZ217"/>
    <mergeCell ref="VBA217:VBJ217"/>
    <mergeCell ref="UXO217:UXX217"/>
    <mergeCell ref="UXY217:UYH217"/>
    <mergeCell ref="UYI217:UYR217"/>
    <mergeCell ref="UYS217:UZB217"/>
    <mergeCell ref="UZC217:UZL217"/>
    <mergeCell ref="UVQ217:UVZ217"/>
    <mergeCell ref="UWA217:UWJ217"/>
    <mergeCell ref="UWK217:UWT217"/>
    <mergeCell ref="UWU217:UXD217"/>
    <mergeCell ref="UXE217:UXN217"/>
    <mergeCell ref="VJC217:VJL217"/>
    <mergeCell ref="VJM217:VJV217"/>
    <mergeCell ref="VJW217:VKF217"/>
    <mergeCell ref="VKG217:VKP217"/>
    <mergeCell ref="VKQ217:VKZ217"/>
    <mergeCell ref="VHE217:VHN217"/>
    <mergeCell ref="VHO217:VHX217"/>
    <mergeCell ref="VHY217:VIH217"/>
    <mergeCell ref="VII217:VIR217"/>
    <mergeCell ref="VIS217:VJB217"/>
    <mergeCell ref="VFG217:VFP217"/>
    <mergeCell ref="VFQ217:VFZ217"/>
    <mergeCell ref="VGA217:VGJ217"/>
    <mergeCell ref="VGK217:VGT217"/>
    <mergeCell ref="VGU217:VHD217"/>
    <mergeCell ref="VDI217:VDR217"/>
    <mergeCell ref="VDS217:VEB217"/>
    <mergeCell ref="VEC217:VEL217"/>
    <mergeCell ref="VEM217:VEV217"/>
    <mergeCell ref="VEW217:VFF217"/>
    <mergeCell ref="VQU217:VRD217"/>
    <mergeCell ref="VRE217:VRN217"/>
    <mergeCell ref="VRO217:VRX217"/>
    <mergeCell ref="VRY217:VSH217"/>
    <mergeCell ref="VSI217:VSR217"/>
    <mergeCell ref="VOW217:VPF217"/>
    <mergeCell ref="VPG217:VPP217"/>
    <mergeCell ref="VPQ217:VPZ217"/>
    <mergeCell ref="VQA217:VQJ217"/>
    <mergeCell ref="VQK217:VQT217"/>
    <mergeCell ref="VMY217:VNH217"/>
    <mergeCell ref="VNI217:VNR217"/>
    <mergeCell ref="VNS217:VOB217"/>
    <mergeCell ref="VOC217:VOL217"/>
    <mergeCell ref="VOM217:VOV217"/>
    <mergeCell ref="VLA217:VLJ217"/>
    <mergeCell ref="VLK217:VLT217"/>
    <mergeCell ref="VLU217:VMD217"/>
    <mergeCell ref="VME217:VMN217"/>
    <mergeCell ref="VMO217:VMX217"/>
    <mergeCell ref="VYM217:VYV217"/>
    <mergeCell ref="VYW217:VZF217"/>
    <mergeCell ref="VZG217:VZP217"/>
    <mergeCell ref="VZQ217:VZZ217"/>
    <mergeCell ref="WAA217:WAJ217"/>
    <mergeCell ref="VWO217:VWX217"/>
    <mergeCell ref="VWY217:VXH217"/>
    <mergeCell ref="VXI217:VXR217"/>
    <mergeCell ref="VXS217:VYB217"/>
    <mergeCell ref="VYC217:VYL217"/>
    <mergeCell ref="VUQ217:VUZ217"/>
    <mergeCell ref="VVA217:VVJ217"/>
    <mergeCell ref="VVK217:VVT217"/>
    <mergeCell ref="VVU217:VWD217"/>
    <mergeCell ref="VWE217:VWN217"/>
    <mergeCell ref="VSS217:VTB217"/>
    <mergeCell ref="VTC217:VTL217"/>
    <mergeCell ref="VTM217:VTV217"/>
    <mergeCell ref="VTW217:VUF217"/>
    <mergeCell ref="VUG217:VUP217"/>
    <mergeCell ref="WGE217:WGN217"/>
    <mergeCell ref="WGO217:WGX217"/>
    <mergeCell ref="WGY217:WHH217"/>
    <mergeCell ref="WHI217:WHR217"/>
    <mergeCell ref="WHS217:WIB217"/>
    <mergeCell ref="WEG217:WEP217"/>
    <mergeCell ref="WEQ217:WEZ217"/>
    <mergeCell ref="WFA217:WFJ217"/>
    <mergeCell ref="WFK217:WFT217"/>
    <mergeCell ref="WFU217:WGD217"/>
    <mergeCell ref="WCI217:WCR217"/>
    <mergeCell ref="WCS217:WDB217"/>
    <mergeCell ref="WDC217:WDL217"/>
    <mergeCell ref="WDM217:WDV217"/>
    <mergeCell ref="WDW217:WEF217"/>
    <mergeCell ref="WAK217:WAT217"/>
    <mergeCell ref="WAU217:WBD217"/>
    <mergeCell ref="WBE217:WBN217"/>
    <mergeCell ref="WBO217:WBX217"/>
    <mergeCell ref="WBY217:WCH217"/>
    <mergeCell ref="WNW217:WOF217"/>
    <mergeCell ref="WOG217:WOP217"/>
    <mergeCell ref="WOQ217:WOZ217"/>
    <mergeCell ref="WPA217:WPJ217"/>
    <mergeCell ref="WPK217:WPT217"/>
    <mergeCell ref="WLY217:WMH217"/>
    <mergeCell ref="WMI217:WMR217"/>
    <mergeCell ref="WMS217:WNB217"/>
    <mergeCell ref="WNC217:WNL217"/>
    <mergeCell ref="WNM217:WNV217"/>
    <mergeCell ref="WKA217:WKJ217"/>
    <mergeCell ref="WKK217:WKT217"/>
    <mergeCell ref="WKU217:WLD217"/>
    <mergeCell ref="WLE217:WLN217"/>
    <mergeCell ref="WLO217:WLX217"/>
    <mergeCell ref="WIC217:WIL217"/>
    <mergeCell ref="WIM217:WIV217"/>
    <mergeCell ref="WIW217:WJF217"/>
    <mergeCell ref="WJG217:WJP217"/>
    <mergeCell ref="WJQ217:WJZ217"/>
    <mergeCell ref="WVO217:WVX217"/>
    <mergeCell ref="WVY217:WWH217"/>
    <mergeCell ref="WWI217:WWR217"/>
    <mergeCell ref="WWS217:WXB217"/>
    <mergeCell ref="WXC217:WXL217"/>
    <mergeCell ref="WTQ217:WTZ217"/>
    <mergeCell ref="WUA217:WUJ217"/>
    <mergeCell ref="WUK217:WUT217"/>
    <mergeCell ref="WUU217:WVD217"/>
    <mergeCell ref="WVE217:WVN217"/>
    <mergeCell ref="WRS217:WSB217"/>
    <mergeCell ref="WSC217:WSL217"/>
    <mergeCell ref="WSM217:WSV217"/>
    <mergeCell ref="WSW217:WTF217"/>
    <mergeCell ref="WTG217:WTP217"/>
    <mergeCell ref="WPU217:WQD217"/>
    <mergeCell ref="WQE217:WQN217"/>
    <mergeCell ref="WQO217:WQX217"/>
    <mergeCell ref="WQY217:WRH217"/>
    <mergeCell ref="WRI217:WRR217"/>
    <mergeCell ref="XDG217:XDP217"/>
    <mergeCell ref="XDQ217:XDZ217"/>
    <mergeCell ref="XEA217:XEJ217"/>
    <mergeCell ref="XEK217:XET217"/>
    <mergeCell ref="XEU217:XEX217"/>
    <mergeCell ref="XBI217:XBR217"/>
    <mergeCell ref="XBS217:XCB217"/>
    <mergeCell ref="XCC217:XCL217"/>
    <mergeCell ref="XCM217:XCV217"/>
    <mergeCell ref="XCW217:XDF217"/>
    <mergeCell ref="WZK217:WZT217"/>
    <mergeCell ref="WZU217:XAD217"/>
    <mergeCell ref="XAE217:XAN217"/>
    <mergeCell ref="XAO217:XAX217"/>
    <mergeCell ref="XAY217:XBH217"/>
    <mergeCell ref="WXM217:WXV217"/>
    <mergeCell ref="WXW217:WYF217"/>
    <mergeCell ref="WYG217:WYP217"/>
    <mergeCell ref="WYQ217:WYZ217"/>
    <mergeCell ref="WZA217:WZJ217"/>
  </mergeCells>
  <phoneticPr fontId="0" type="noConversion"/>
  <conditionalFormatting sqref="E67:E90">
    <cfRule type="cellIs" dxfId="0" priority="1" stopIfTrue="1" operator="equal">
      <formula>"СТОП цена"</formula>
    </cfRule>
  </conditionalFormatting>
  <pageMargins left="0.35433070866141736" right="0.19685039370078741" top="0.47244094488188981" bottom="0.27559055118110237" header="0" footer="0"/>
  <pageSetup paperSize="9" scale="68" fitToHeight="2" orientation="portrait" r:id="rId1"/>
  <headerFooter alignWithMargins="0">
    <oddFooter>&amp;C&amp;12&amp;P</oddFooter>
  </headerFooter>
  <rowBreaks count="3" manualBreakCount="3">
    <brk id="82" min="2" max="11" man="1"/>
    <brk id="153" min="2" max="11" man="1"/>
    <brk id="216" min="2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8">
    <tabColor rgb="FF6893C6"/>
  </sheetPr>
  <dimension ref="A1:J283"/>
  <sheetViews>
    <sheetView view="pageBreakPreview" zoomScaleNormal="100" zoomScaleSheetLayoutView="100" workbookViewId="0">
      <pane ySplit="8" topLeftCell="A9" activePane="bottomLeft" state="frozen"/>
      <selection activeCell="B1" sqref="B1"/>
      <selection pane="bottomLeft" activeCell="E17" sqref="E17"/>
    </sheetView>
  </sheetViews>
  <sheetFormatPr defaultRowHeight="12.75"/>
  <cols>
    <col min="1" max="1" width="6" style="1" customWidth="1"/>
    <col min="2" max="2" width="37" style="490" customWidth="1"/>
    <col min="3" max="3" width="22.5703125" style="490" customWidth="1"/>
    <col min="4" max="4" width="9.140625" style="490"/>
    <col min="5" max="5" width="7" style="490" customWidth="1"/>
    <col min="6" max="6" width="7.7109375" style="1" customWidth="1"/>
    <col min="7" max="7" width="9.85546875" style="1" customWidth="1"/>
    <col min="8" max="8" width="7.42578125" style="490" customWidth="1"/>
    <col min="9" max="9" width="15" style="12" customWidth="1"/>
    <col min="10" max="10" width="21.42578125" style="12" hidden="1" customWidth="1"/>
    <col min="11" max="16384" width="9.140625" style="12"/>
  </cols>
  <sheetData>
    <row r="1" spans="1:10" customFormat="1" ht="12.75" customHeight="1">
      <c r="A1" s="967" t="s">
        <v>277</v>
      </c>
      <c r="B1" s="968"/>
      <c r="C1" s="968"/>
      <c r="D1" s="941" t="s">
        <v>515</v>
      </c>
      <c r="E1" s="941"/>
      <c r="F1" s="941"/>
      <c r="G1" s="941"/>
      <c r="H1" s="941"/>
      <c r="I1" s="942"/>
      <c r="J1" s="490"/>
    </row>
    <row r="2" spans="1:10" customFormat="1" ht="12.75" customHeight="1">
      <c r="A2" s="1074"/>
      <c r="B2" s="1075"/>
      <c r="C2" s="1075"/>
      <c r="D2" s="1029" t="s">
        <v>1364</v>
      </c>
      <c r="E2" s="1029"/>
      <c r="F2" s="1029"/>
      <c r="G2" s="1029"/>
      <c r="H2" s="1029"/>
      <c r="I2" s="1036"/>
      <c r="J2" s="490"/>
    </row>
    <row r="3" spans="1:10" customFormat="1" ht="12.75" customHeight="1">
      <c r="A3" s="1074"/>
      <c r="B3" s="1075"/>
      <c r="C3" s="1075"/>
      <c r="D3" s="945" t="s">
        <v>816</v>
      </c>
      <c r="E3" s="945"/>
      <c r="F3" s="945"/>
      <c r="G3" s="945"/>
      <c r="H3" s="945"/>
      <c r="I3" s="946"/>
      <c r="J3" s="490"/>
    </row>
    <row r="4" spans="1:10" customFormat="1" ht="12.75" customHeight="1">
      <c r="A4" s="1074"/>
      <c r="B4" s="1075"/>
      <c r="C4" s="1075"/>
      <c r="D4" s="947" t="s">
        <v>16</v>
      </c>
      <c r="E4" s="947"/>
      <c r="F4" s="947"/>
      <c r="G4" s="947"/>
      <c r="H4" s="947"/>
      <c r="I4" s="948"/>
      <c r="J4" s="490"/>
    </row>
    <row r="5" spans="1:10" customFormat="1" ht="6.75" customHeight="1" thickBot="1">
      <c r="A5" s="1076"/>
      <c r="B5" s="1077"/>
      <c r="C5" s="1077"/>
      <c r="D5" s="939"/>
      <c r="E5" s="939"/>
      <c r="F5" s="939"/>
      <c r="G5" s="939"/>
      <c r="H5" s="939"/>
      <c r="I5" s="940"/>
      <c r="J5" s="490"/>
    </row>
    <row r="6" spans="1:10" ht="21" customHeight="1">
      <c r="A6" s="955" t="s">
        <v>49</v>
      </c>
      <c r="B6" s="956"/>
      <c r="C6" s="956"/>
      <c r="D6" s="956"/>
      <c r="E6" s="956"/>
      <c r="F6" s="956"/>
      <c r="G6" s="956"/>
      <c r="H6" s="956"/>
      <c r="I6" s="957"/>
    </row>
    <row r="7" spans="1:10" ht="21" customHeight="1" thickBot="1">
      <c r="A7" s="1024" t="s">
        <v>48</v>
      </c>
      <c r="B7" s="1025"/>
      <c r="C7" s="1025"/>
      <c r="D7" s="1025"/>
      <c r="E7" s="1025"/>
      <c r="F7" s="1025"/>
      <c r="G7" s="1025"/>
      <c r="H7" s="1025"/>
      <c r="I7" s="1026"/>
    </row>
    <row r="8" spans="1:10" ht="26.25" customHeight="1" thickBot="1">
      <c r="A8" s="312" t="s">
        <v>325</v>
      </c>
      <c r="B8" s="273" t="s">
        <v>265</v>
      </c>
      <c r="C8" s="273" t="s">
        <v>266</v>
      </c>
      <c r="D8" s="273" t="s">
        <v>338</v>
      </c>
      <c r="E8" s="273" t="s">
        <v>54</v>
      </c>
      <c r="F8" s="273" t="s">
        <v>268</v>
      </c>
      <c r="G8" s="273" t="s">
        <v>1064</v>
      </c>
      <c r="H8" s="274" t="s">
        <v>554</v>
      </c>
      <c r="I8" s="275" t="s">
        <v>476</v>
      </c>
    </row>
    <row r="9" spans="1:10" ht="22.5" customHeight="1" thickBot="1">
      <c r="A9" s="958" t="s">
        <v>259</v>
      </c>
      <c r="B9" s="959"/>
      <c r="C9" s="959"/>
      <c r="D9" s="959"/>
      <c r="E9" s="959"/>
      <c r="F9" s="959"/>
      <c r="G9" s="959"/>
      <c r="H9" s="959"/>
      <c r="I9" s="960"/>
      <c r="J9" s="33" t="e">
        <v>#N/A</v>
      </c>
    </row>
    <row r="10" spans="1:10" s="33" customFormat="1" ht="29.25" customHeight="1">
      <c r="A10" s="318">
        <v>1</v>
      </c>
      <c r="B10" s="483" t="s">
        <v>831</v>
      </c>
      <c r="C10" s="709" t="s">
        <v>546</v>
      </c>
      <c r="D10" s="808"/>
      <c r="E10" s="709" t="s">
        <v>272</v>
      </c>
      <c r="F10" s="65">
        <v>1.4</v>
      </c>
      <c r="G10" s="65">
        <f>ROUND(F10*(1-VLOOKUP(J10,скидки!A:B,2,0)),2)</f>
        <v>1.4</v>
      </c>
      <c r="H10" s="709" t="s">
        <v>271</v>
      </c>
      <c r="I10" s="1207" t="s">
        <v>279</v>
      </c>
      <c r="J10" s="33" t="s">
        <v>1117</v>
      </c>
    </row>
    <row r="11" spans="1:10" s="33" customFormat="1" ht="22.5" customHeight="1">
      <c r="A11" s="160">
        <f>A10+1</f>
        <v>2</v>
      </c>
      <c r="B11" s="9" t="s">
        <v>1469</v>
      </c>
      <c r="C11" s="778" t="s">
        <v>1467</v>
      </c>
      <c r="D11" s="498"/>
      <c r="E11" s="778" t="s">
        <v>272</v>
      </c>
      <c r="F11" s="57">
        <v>0.63</v>
      </c>
      <c r="G11" s="57">
        <f>ROUND(F11*(1-VLOOKUP(J11,скидки!A:B,2,0)),2)</f>
        <v>0.63</v>
      </c>
      <c r="H11" s="778" t="s">
        <v>271</v>
      </c>
      <c r="I11" s="1208"/>
      <c r="J11" s="33" t="s">
        <v>1117</v>
      </c>
    </row>
    <row r="12" spans="1:10" s="33" customFormat="1" ht="24.75" customHeight="1" thickBot="1">
      <c r="A12" s="794">
        <f>A11+1</f>
        <v>3</v>
      </c>
      <c r="B12" s="85" t="s">
        <v>1470</v>
      </c>
      <c r="C12" s="610" t="s">
        <v>1468</v>
      </c>
      <c r="D12" s="809"/>
      <c r="E12" s="610" t="s">
        <v>272</v>
      </c>
      <c r="F12" s="86">
        <v>0.63</v>
      </c>
      <c r="G12" s="86">
        <f>ROUND(F12*(1-VLOOKUP(J12,скидки!A:B,2,0)),2)</f>
        <v>0.63</v>
      </c>
      <c r="H12" s="610" t="s">
        <v>271</v>
      </c>
      <c r="I12" s="1209"/>
      <c r="J12" s="33" t="s">
        <v>1117</v>
      </c>
    </row>
    <row r="13" spans="1:10" s="33" customFormat="1" ht="13.5" customHeight="1" thickBot="1">
      <c r="A13" s="1210" t="s">
        <v>260</v>
      </c>
      <c r="B13" s="1211"/>
      <c r="C13" s="1211"/>
      <c r="D13" s="1211"/>
      <c r="E13" s="1211"/>
      <c r="F13" s="1211"/>
      <c r="G13" s="1211"/>
      <c r="H13" s="1211"/>
      <c r="I13" s="1212"/>
      <c r="J13" s="33" t="e">
        <v>#N/A</v>
      </c>
    </row>
    <row r="14" spans="1:10" s="33" customFormat="1" ht="13.5" customHeight="1" thickBot="1">
      <c r="A14" s="1201" t="s">
        <v>732</v>
      </c>
      <c r="B14" s="1202"/>
      <c r="C14" s="1202"/>
      <c r="D14" s="1202"/>
      <c r="E14" s="1202"/>
      <c r="F14" s="1202"/>
      <c r="G14" s="1202"/>
      <c r="H14" s="1202"/>
      <c r="I14" s="1203"/>
      <c r="J14" s="33" t="e">
        <v>#N/A</v>
      </c>
    </row>
    <row r="15" spans="1:10" s="33" customFormat="1" ht="13.5" customHeight="1" thickBot="1">
      <c r="A15" s="1201" t="s">
        <v>400</v>
      </c>
      <c r="B15" s="1202"/>
      <c r="C15" s="1202"/>
      <c r="D15" s="1202"/>
      <c r="E15" s="1202"/>
      <c r="F15" s="1202"/>
      <c r="G15" s="1202"/>
      <c r="H15" s="1202"/>
      <c r="I15" s="1203"/>
      <c r="J15" s="33" t="e">
        <v>#N/A</v>
      </c>
    </row>
    <row r="16" spans="1:10" s="33" customFormat="1" ht="13.5" customHeight="1" thickBot="1">
      <c r="A16" s="1201" t="s">
        <v>813</v>
      </c>
      <c r="B16" s="1202"/>
      <c r="C16" s="1202"/>
      <c r="D16" s="1202"/>
      <c r="E16" s="1202"/>
      <c r="F16" s="1202"/>
      <c r="G16" s="1202"/>
      <c r="H16" s="1202"/>
      <c r="I16" s="1203"/>
      <c r="J16" s="33" t="e">
        <v>#N/A</v>
      </c>
    </row>
    <row r="17" spans="1:10" s="33" customFormat="1" ht="12.95" customHeight="1">
      <c r="A17" s="525">
        <f>A12+1</f>
        <v>4</v>
      </c>
      <c r="B17" s="526" t="s">
        <v>369</v>
      </c>
      <c r="C17" s="527">
        <v>951503067</v>
      </c>
      <c r="D17" s="528" t="s">
        <v>339</v>
      </c>
      <c r="E17" s="528" t="s">
        <v>270</v>
      </c>
      <c r="F17" s="529">
        <v>614.16999999999996</v>
      </c>
      <c r="G17" s="65">
        <f>ROUND(F17*(1-VLOOKUP(J17,скидки!A:B,2,0)),2)</f>
        <v>614.16999999999996</v>
      </c>
      <c r="H17" s="528" t="s">
        <v>368</v>
      </c>
      <c r="I17" s="1207" t="s">
        <v>280</v>
      </c>
      <c r="J17" s="33" t="s">
        <v>1116</v>
      </c>
    </row>
    <row r="18" spans="1:10" s="33" customFormat="1" ht="12.95" customHeight="1">
      <c r="A18" s="290">
        <f>A17+1</f>
        <v>5</v>
      </c>
      <c r="B18" s="432" t="s">
        <v>370</v>
      </c>
      <c r="C18" s="431">
        <v>952003067</v>
      </c>
      <c r="D18" s="431" t="s">
        <v>339</v>
      </c>
      <c r="E18" s="431" t="s">
        <v>270</v>
      </c>
      <c r="F18" s="431">
        <v>818.9</v>
      </c>
      <c r="G18" s="56">
        <f>ROUND(F18*(1-VLOOKUP(J18,скидки!A:B,2,0)),2)</f>
        <v>818.9</v>
      </c>
      <c r="H18" s="431" t="s">
        <v>368</v>
      </c>
      <c r="I18" s="1208"/>
      <c r="J18" s="33" t="s">
        <v>1116</v>
      </c>
    </row>
    <row r="19" spans="1:10" s="33" customFormat="1" ht="12.95" customHeight="1">
      <c r="A19" s="290">
        <f t="shared" ref="A19:A27" si="0">A18+1</f>
        <v>6</v>
      </c>
      <c r="B19" s="432" t="s">
        <v>371</v>
      </c>
      <c r="C19" s="431">
        <v>952503067</v>
      </c>
      <c r="D19" s="431" t="s">
        <v>339</v>
      </c>
      <c r="E19" s="431" t="s">
        <v>270</v>
      </c>
      <c r="F19" s="431">
        <v>1023.6</v>
      </c>
      <c r="G19" s="56">
        <f>ROUND(F19*(1-VLOOKUP(J19,скидки!A:B,2,0)),2)</f>
        <v>1023.6</v>
      </c>
      <c r="H19" s="431" t="s">
        <v>368</v>
      </c>
      <c r="I19" s="1208"/>
      <c r="J19" s="33" t="s">
        <v>1116</v>
      </c>
    </row>
    <row r="20" spans="1:10" s="33" customFormat="1" ht="12.95" customHeight="1">
      <c r="A20" s="290">
        <f t="shared" si="0"/>
        <v>7</v>
      </c>
      <c r="B20" s="432" t="s">
        <v>372</v>
      </c>
      <c r="C20" s="431">
        <v>953003067</v>
      </c>
      <c r="D20" s="431" t="s">
        <v>339</v>
      </c>
      <c r="E20" s="431" t="s">
        <v>270</v>
      </c>
      <c r="F20" s="431">
        <v>1228.31</v>
      </c>
      <c r="G20" s="56">
        <f>ROUND(F20*(1-VLOOKUP(J20,скидки!A:B,2,0)),2)</f>
        <v>1228.31</v>
      </c>
      <c r="H20" s="431" t="s">
        <v>368</v>
      </c>
      <c r="I20" s="1208"/>
      <c r="J20" s="33" t="s">
        <v>1116</v>
      </c>
    </row>
    <row r="21" spans="1:10" s="33" customFormat="1" ht="12.95" customHeight="1">
      <c r="A21" s="290">
        <f t="shared" si="0"/>
        <v>8</v>
      </c>
      <c r="B21" s="432" t="s">
        <v>373</v>
      </c>
      <c r="C21" s="431">
        <v>953503067</v>
      </c>
      <c r="D21" s="431" t="s">
        <v>339</v>
      </c>
      <c r="E21" s="431" t="s">
        <v>270</v>
      </c>
      <c r="F21" s="431">
        <v>1433.06</v>
      </c>
      <c r="G21" s="56">
        <f>ROUND(F21*(1-VLOOKUP(J21,скидки!A:B,2,0)),2)</f>
        <v>1433.06</v>
      </c>
      <c r="H21" s="431" t="s">
        <v>368</v>
      </c>
      <c r="I21" s="1208"/>
      <c r="J21" s="33" t="s">
        <v>1116</v>
      </c>
    </row>
    <row r="22" spans="1:10" s="33" customFormat="1" ht="12.95" customHeight="1">
      <c r="A22" s="290">
        <f t="shared" si="0"/>
        <v>9</v>
      </c>
      <c r="B22" s="432" t="s">
        <v>374</v>
      </c>
      <c r="C22" s="431">
        <v>954003067</v>
      </c>
      <c r="D22" s="431" t="s">
        <v>339</v>
      </c>
      <c r="E22" s="431" t="s">
        <v>270</v>
      </c>
      <c r="F22" s="431">
        <v>1637.75</v>
      </c>
      <c r="G22" s="56">
        <f>ROUND(F22*(1-VLOOKUP(J22,скидки!A:B,2,0)),2)</f>
        <v>1637.75</v>
      </c>
      <c r="H22" s="431" t="s">
        <v>368</v>
      </c>
      <c r="I22" s="1208"/>
      <c r="J22" s="33" t="s">
        <v>1116</v>
      </c>
    </row>
    <row r="23" spans="1:10" s="33" customFormat="1" ht="12.95" customHeight="1">
      <c r="A23" s="290">
        <f t="shared" si="0"/>
        <v>10</v>
      </c>
      <c r="B23" s="432" t="s">
        <v>375</v>
      </c>
      <c r="C23" s="431">
        <v>954503067</v>
      </c>
      <c r="D23" s="431" t="s">
        <v>339</v>
      </c>
      <c r="E23" s="431" t="s">
        <v>270</v>
      </c>
      <c r="F23" s="431">
        <v>1842.5</v>
      </c>
      <c r="G23" s="56">
        <f>ROUND(F23*(1-VLOOKUP(J23,скидки!A:B,2,0)),2)</f>
        <v>1842.5</v>
      </c>
      <c r="H23" s="431" t="s">
        <v>368</v>
      </c>
      <c r="I23" s="1208"/>
      <c r="J23" s="33" t="s">
        <v>1116</v>
      </c>
    </row>
    <row r="24" spans="1:10" s="33" customFormat="1" ht="12.95" customHeight="1">
      <c r="A24" s="290">
        <f t="shared" si="0"/>
        <v>11</v>
      </c>
      <c r="B24" s="432" t="s">
        <v>376</v>
      </c>
      <c r="C24" s="431">
        <v>955003067</v>
      </c>
      <c r="D24" s="431" t="s">
        <v>339</v>
      </c>
      <c r="E24" s="431" t="s">
        <v>270</v>
      </c>
      <c r="F24" s="431">
        <v>2047.19</v>
      </c>
      <c r="G24" s="56">
        <f>ROUND(F24*(1-VLOOKUP(J24,скидки!A:B,2,0)),2)</f>
        <v>2047.19</v>
      </c>
      <c r="H24" s="431" t="s">
        <v>368</v>
      </c>
      <c r="I24" s="1208"/>
      <c r="J24" s="33" t="s">
        <v>1116</v>
      </c>
    </row>
    <row r="25" spans="1:10" s="33" customFormat="1" ht="12.95" customHeight="1">
      <c r="A25" s="290">
        <f t="shared" si="0"/>
        <v>12</v>
      </c>
      <c r="B25" s="432" t="s">
        <v>377</v>
      </c>
      <c r="C25" s="431">
        <v>956003067</v>
      </c>
      <c r="D25" s="431" t="s">
        <v>339</v>
      </c>
      <c r="E25" s="431" t="s">
        <v>270</v>
      </c>
      <c r="F25" s="431">
        <v>2456.64</v>
      </c>
      <c r="G25" s="56">
        <f>ROUND(F25*(1-VLOOKUP(J25,скидки!A:B,2,0)),2)</f>
        <v>2456.64</v>
      </c>
      <c r="H25" s="431" t="s">
        <v>368</v>
      </c>
      <c r="I25" s="1208"/>
      <c r="J25" s="33" t="s">
        <v>1116</v>
      </c>
    </row>
    <row r="26" spans="1:10" s="33" customFormat="1" ht="12.95" customHeight="1">
      <c r="A26" s="290">
        <f t="shared" si="0"/>
        <v>13</v>
      </c>
      <c r="B26" s="432" t="s">
        <v>547</v>
      </c>
      <c r="C26" s="431">
        <v>957003067</v>
      </c>
      <c r="D26" s="431" t="s">
        <v>339</v>
      </c>
      <c r="E26" s="431" t="s">
        <v>270</v>
      </c>
      <c r="F26" s="431">
        <v>3524.48</v>
      </c>
      <c r="G26" s="56">
        <f>ROUND(F26*(1-VLOOKUP(J26,скидки!A:B,2,0)),2)</f>
        <v>3524.48</v>
      </c>
      <c r="H26" s="431" t="s">
        <v>368</v>
      </c>
      <c r="I26" s="1208"/>
      <c r="J26" s="33" t="s">
        <v>1116</v>
      </c>
    </row>
    <row r="27" spans="1:10" s="33" customFormat="1" ht="15" customHeight="1">
      <c r="A27" s="290">
        <f t="shared" si="0"/>
        <v>14</v>
      </c>
      <c r="B27" s="432" t="s">
        <v>548</v>
      </c>
      <c r="C27" s="431">
        <v>958003067</v>
      </c>
      <c r="D27" s="431" t="s">
        <v>339</v>
      </c>
      <c r="E27" s="431" t="s">
        <v>270</v>
      </c>
      <c r="F27" s="431">
        <v>4222.55</v>
      </c>
      <c r="G27" s="57">
        <f>ROUND(F27*(1-VLOOKUP(J27,скидки!A:B,2,0)),2)</f>
        <v>4222.55</v>
      </c>
      <c r="H27" s="431" t="s">
        <v>368</v>
      </c>
      <c r="I27" s="1208"/>
      <c r="J27" s="33" t="s">
        <v>1116</v>
      </c>
    </row>
    <row r="28" spans="1:10" s="33" customFormat="1" ht="12.95" customHeight="1" thickBot="1">
      <c r="A28" s="1216" t="s">
        <v>245</v>
      </c>
      <c r="B28" s="1217"/>
      <c r="C28" s="1217"/>
      <c r="D28" s="1217"/>
      <c r="E28" s="1217"/>
      <c r="F28" s="1217"/>
      <c r="G28" s="1217"/>
      <c r="H28" s="1217"/>
      <c r="I28" s="1209"/>
      <c r="J28" s="33" t="e">
        <v>#N/A</v>
      </c>
    </row>
    <row r="29" spans="1:10" s="33" customFormat="1" ht="15.75" thickBot="1">
      <c r="A29" s="1201" t="s">
        <v>807</v>
      </c>
      <c r="B29" s="1202"/>
      <c r="C29" s="1202"/>
      <c r="D29" s="1202"/>
      <c r="E29" s="1202"/>
      <c r="F29" s="1202"/>
      <c r="G29" s="1202"/>
      <c r="H29" s="1202"/>
      <c r="I29" s="1203"/>
      <c r="J29" s="33" t="e">
        <v>#N/A</v>
      </c>
    </row>
    <row r="30" spans="1:10" s="33" customFormat="1" ht="12">
      <c r="A30" s="289">
        <f>A27+1</f>
        <v>15</v>
      </c>
      <c r="B30" s="165" t="s">
        <v>369</v>
      </c>
      <c r="C30" s="350">
        <v>951503071</v>
      </c>
      <c r="D30" s="350" t="s">
        <v>389</v>
      </c>
      <c r="E30" s="350" t="s">
        <v>302</v>
      </c>
      <c r="F30" s="366">
        <v>614.16999999999996</v>
      </c>
      <c r="G30" s="56">
        <f>ROUND(F30*(1-VLOOKUP(J30,скидки!A:B,2,0)),2)</f>
        <v>614.16999999999996</v>
      </c>
      <c r="H30" s="350" t="s">
        <v>368</v>
      </c>
      <c r="I30" s="984" t="s">
        <v>280</v>
      </c>
      <c r="J30" s="33" t="s">
        <v>1118</v>
      </c>
    </row>
    <row r="31" spans="1:10" s="33" customFormat="1" ht="12">
      <c r="A31" s="290">
        <f>A30+1</f>
        <v>16</v>
      </c>
      <c r="B31" s="168" t="s">
        <v>882</v>
      </c>
      <c r="C31" s="328">
        <v>952003071</v>
      </c>
      <c r="D31" s="328" t="s">
        <v>389</v>
      </c>
      <c r="E31" s="328" t="s">
        <v>302</v>
      </c>
      <c r="F31" s="367">
        <v>818.9</v>
      </c>
      <c r="G31" s="56">
        <f>ROUND(F31*(1-VLOOKUP(J31,скидки!A:B,2,0)),2)</f>
        <v>818.9</v>
      </c>
      <c r="H31" s="328" t="s">
        <v>368</v>
      </c>
      <c r="I31" s="985"/>
      <c r="J31" s="33" t="s">
        <v>1118</v>
      </c>
    </row>
    <row r="32" spans="1:10" s="33" customFormat="1" ht="12">
      <c r="A32" s="290">
        <f t="shared" ref="A32:A38" si="1">A31+1</f>
        <v>17</v>
      </c>
      <c r="B32" s="168" t="s">
        <v>371</v>
      </c>
      <c r="C32" s="328" t="s">
        <v>808</v>
      </c>
      <c r="D32" s="328" t="s">
        <v>389</v>
      </c>
      <c r="E32" s="328" t="s">
        <v>302</v>
      </c>
      <c r="F32" s="367">
        <v>1023.6</v>
      </c>
      <c r="G32" s="56">
        <f>ROUND(F32*(1-VLOOKUP(J32,скидки!A:B,2,0)),2)</f>
        <v>1023.6</v>
      </c>
      <c r="H32" s="328" t="s">
        <v>368</v>
      </c>
      <c r="I32" s="985"/>
      <c r="J32" s="33" t="s">
        <v>1118</v>
      </c>
    </row>
    <row r="33" spans="1:10" s="33" customFormat="1" ht="12">
      <c r="A33" s="290">
        <f t="shared" si="1"/>
        <v>18</v>
      </c>
      <c r="B33" s="168" t="s">
        <v>372</v>
      </c>
      <c r="C33" s="328" t="s">
        <v>809</v>
      </c>
      <c r="D33" s="328" t="s">
        <v>389</v>
      </c>
      <c r="E33" s="328" t="s">
        <v>302</v>
      </c>
      <c r="F33" s="367">
        <v>1228.31</v>
      </c>
      <c r="G33" s="56">
        <f>ROUND(F33*(1-VLOOKUP(J33,скидки!A:B,2,0)),2)</f>
        <v>1228.31</v>
      </c>
      <c r="H33" s="328" t="s">
        <v>368</v>
      </c>
      <c r="I33" s="985"/>
      <c r="J33" s="33" t="s">
        <v>1118</v>
      </c>
    </row>
    <row r="34" spans="1:10" s="33" customFormat="1" ht="12">
      <c r="A34" s="290">
        <f t="shared" si="1"/>
        <v>19</v>
      </c>
      <c r="B34" s="168" t="s">
        <v>373</v>
      </c>
      <c r="C34" s="328" t="s">
        <v>810</v>
      </c>
      <c r="D34" s="328" t="s">
        <v>389</v>
      </c>
      <c r="E34" s="328" t="s">
        <v>302</v>
      </c>
      <c r="F34" s="367">
        <v>1433.06</v>
      </c>
      <c r="G34" s="56">
        <f>ROUND(F34*(1-VLOOKUP(J34,скидки!A:B,2,0)),2)</f>
        <v>1433.06</v>
      </c>
      <c r="H34" s="328" t="s">
        <v>368</v>
      </c>
      <c r="I34" s="985"/>
      <c r="J34" s="33" t="s">
        <v>1118</v>
      </c>
    </row>
    <row r="35" spans="1:10" s="33" customFormat="1" ht="12">
      <c r="A35" s="290">
        <f t="shared" si="1"/>
        <v>20</v>
      </c>
      <c r="B35" s="168" t="s">
        <v>374</v>
      </c>
      <c r="C35" s="328">
        <v>954003071</v>
      </c>
      <c r="D35" s="328" t="s">
        <v>389</v>
      </c>
      <c r="E35" s="328" t="s">
        <v>302</v>
      </c>
      <c r="F35" s="367">
        <v>1637.75</v>
      </c>
      <c r="G35" s="56">
        <f>ROUND(F35*(1-VLOOKUP(J35,скидки!A:B,2,0)),2)</f>
        <v>1637.75</v>
      </c>
      <c r="H35" s="328" t="s">
        <v>368</v>
      </c>
      <c r="I35" s="985"/>
      <c r="J35" s="33" t="s">
        <v>1118</v>
      </c>
    </row>
    <row r="36" spans="1:10" s="33" customFormat="1" ht="12">
      <c r="A36" s="290">
        <f t="shared" si="1"/>
        <v>21</v>
      </c>
      <c r="B36" s="168" t="s">
        <v>375</v>
      </c>
      <c r="C36" s="328">
        <v>954503071</v>
      </c>
      <c r="D36" s="328" t="s">
        <v>389</v>
      </c>
      <c r="E36" s="328" t="s">
        <v>302</v>
      </c>
      <c r="F36" s="367">
        <v>1842.5</v>
      </c>
      <c r="G36" s="56">
        <f>ROUND(F36*(1-VLOOKUP(J36,скидки!A:B,2,0)),2)</f>
        <v>1842.5</v>
      </c>
      <c r="H36" s="328" t="s">
        <v>368</v>
      </c>
      <c r="I36" s="985"/>
      <c r="J36" s="33" t="s">
        <v>1118</v>
      </c>
    </row>
    <row r="37" spans="1:10" s="33" customFormat="1" ht="12">
      <c r="A37" s="290">
        <f t="shared" si="1"/>
        <v>22</v>
      </c>
      <c r="B37" s="168" t="s">
        <v>376</v>
      </c>
      <c r="C37" s="328" t="s">
        <v>811</v>
      </c>
      <c r="D37" s="328" t="s">
        <v>389</v>
      </c>
      <c r="E37" s="328" t="s">
        <v>302</v>
      </c>
      <c r="F37" s="367">
        <v>2047.19</v>
      </c>
      <c r="G37" s="56">
        <f>ROUND(F37*(1-VLOOKUP(J37,скидки!A:B,2,0)),2)</f>
        <v>2047.19</v>
      </c>
      <c r="H37" s="328" t="s">
        <v>368</v>
      </c>
      <c r="I37" s="985"/>
      <c r="J37" s="33" t="s">
        <v>1118</v>
      </c>
    </row>
    <row r="38" spans="1:10" s="33" customFormat="1" ht="14.25" customHeight="1" thickBot="1">
      <c r="A38" s="290">
        <f t="shared" si="1"/>
        <v>23</v>
      </c>
      <c r="B38" s="168" t="s">
        <v>377</v>
      </c>
      <c r="C38" s="328" t="s">
        <v>812</v>
      </c>
      <c r="D38" s="328" t="s">
        <v>389</v>
      </c>
      <c r="E38" s="328" t="s">
        <v>302</v>
      </c>
      <c r="F38" s="367">
        <v>2456.64</v>
      </c>
      <c r="G38" s="56">
        <f>ROUND(F38*(1-VLOOKUP(J38,скидки!A:B,2,0)),2)</f>
        <v>2456.64</v>
      </c>
      <c r="H38" s="328" t="s">
        <v>368</v>
      </c>
      <c r="I38" s="985"/>
      <c r="J38" s="33" t="s">
        <v>1118</v>
      </c>
    </row>
    <row r="39" spans="1:10" s="33" customFormat="1" ht="16.5" customHeight="1" thickBot="1">
      <c r="A39" s="1201" t="s">
        <v>50</v>
      </c>
      <c r="B39" s="1202"/>
      <c r="C39" s="1202"/>
      <c r="D39" s="1202"/>
      <c r="E39" s="1202"/>
      <c r="F39" s="1202"/>
      <c r="G39" s="1202"/>
      <c r="H39" s="1202"/>
      <c r="I39" s="1203"/>
      <c r="J39" s="33" t="e">
        <v>#N/A</v>
      </c>
    </row>
    <row r="40" spans="1:10" s="33" customFormat="1" ht="12.95" customHeight="1">
      <c r="A40" s="289">
        <f>A38+1</f>
        <v>24</v>
      </c>
      <c r="B40" s="165" t="s">
        <v>661</v>
      </c>
      <c r="C40" s="269" t="s">
        <v>214</v>
      </c>
      <c r="D40" s="166" t="s">
        <v>339</v>
      </c>
      <c r="E40" s="166" t="s">
        <v>270</v>
      </c>
      <c r="F40" s="167">
        <v>638.74</v>
      </c>
      <c r="G40" s="56">
        <f>ROUND(F40*(1-VLOOKUP(J40,скидки!A:B,2,0)),2)</f>
        <v>638.74</v>
      </c>
      <c r="H40" s="166" t="s">
        <v>368</v>
      </c>
      <c r="I40" s="984" t="s">
        <v>280</v>
      </c>
      <c r="J40" s="33" t="s">
        <v>1119</v>
      </c>
    </row>
    <row r="41" spans="1:10" s="33" customFormat="1" ht="12.95" customHeight="1">
      <c r="A41" s="290">
        <f>A40+1</f>
        <v>25</v>
      </c>
      <c r="B41" s="168" t="s">
        <v>392</v>
      </c>
      <c r="C41" s="270" t="s">
        <v>215</v>
      </c>
      <c r="D41" s="169" t="s">
        <v>339</v>
      </c>
      <c r="E41" s="169" t="s">
        <v>270</v>
      </c>
      <c r="F41" s="170">
        <v>851.64</v>
      </c>
      <c r="G41" s="56">
        <f>ROUND(F41*(1-VLOOKUP(J41,скидки!A:B,2,0)),2)</f>
        <v>851.64</v>
      </c>
      <c r="H41" s="169" t="s">
        <v>368</v>
      </c>
      <c r="I41" s="985"/>
      <c r="J41" s="33" t="s">
        <v>1119</v>
      </c>
    </row>
    <row r="42" spans="1:10" s="33" customFormat="1" ht="12.95" customHeight="1">
      <c r="A42" s="290">
        <f t="shared" ref="A42:A48" si="2">A41+1</f>
        <v>26</v>
      </c>
      <c r="B42" s="168" t="s">
        <v>393</v>
      </c>
      <c r="C42" s="270" t="s">
        <v>216</v>
      </c>
      <c r="D42" s="169" t="s">
        <v>339</v>
      </c>
      <c r="E42" s="169" t="s">
        <v>270</v>
      </c>
      <c r="F42" s="170">
        <v>1064.54</v>
      </c>
      <c r="G42" s="56">
        <f>ROUND(F42*(1-VLOOKUP(J42,скидки!A:B,2,0)),2)</f>
        <v>1064.54</v>
      </c>
      <c r="H42" s="169" t="s">
        <v>368</v>
      </c>
      <c r="I42" s="985"/>
      <c r="J42" s="33" t="s">
        <v>1119</v>
      </c>
    </row>
    <row r="43" spans="1:10" s="33" customFormat="1" ht="12.95" customHeight="1">
      <c r="A43" s="290">
        <f t="shared" si="2"/>
        <v>27</v>
      </c>
      <c r="B43" s="168" t="s">
        <v>394</v>
      </c>
      <c r="C43" s="270" t="s">
        <v>217</v>
      </c>
      <c r="D43" s="169" t="s">
        <v>339</v>
      </c>
      <c r="E43" s="169" t="s">
        <v>270</v>
      </c>
      <c r="F43" s="170">
        <v>1277.46</v>
      </c>
      <c r="G43" s="56">
        <f>ROUND(F43*(1-VLOOKUP(J43,скидки!A:B,2,0)),2)</f>
        <v>1277.46</v>
      </c>
      <c r="H43" s="169" t="s">
        <v>368</v>
      </c>
      <c r="I43" s="985"/>
      <c r="J43" s="33" t="s">
        <v>1119</v>
      </c>
    </row>
    <row r="44" spans="1:10" s="33" customFormat="1" ht="12.95" customHeight="1">
      <c r="A44" s="290">
        <f t="shared" si="2"/>
        <v>28</v>
      </c>
      <c r="B44" s="168" t="s">
        <v>395</v>
      </c>
      <c r="C44" s="270" t="s">
        <v>218</v>
      </c>
      <c r="D44" s="169" t="s">
        <v>339</v>
      </c>
      <c r="E44" s="169" t="s">
        <v>270</v>
      </c>
      <c r="F44" s="170">
        <v>1490.35</v>
      </c>
      <c r="G44" s="56">
        <f>ROUND(F44*(1-VLOOKUP(J44,скидки!A:B,2,0)),2)</f>
        <v>1490.35</v>
      </c>
      <c r="H44" s="169" t="s">
        <v>368</v>
      </c>
      <c r="I44" s="985"/>
      <c r="J44" s="33" t="s">
        <v>1119</v>
      </c>
    </row>
    <row r="45" spans="1:10" s="33" customFormat="1" ht="12.95" customHeight="1">
      <c r="A45" s="290">
        <f t="shared" si="2"/>
        <v>29</v>
      </c>
      <c r="B45" s="168" t="s">
        <v>396</v>
      </c>
      <c r="C45" s="270" t="s">
        <v>219</v>
      </c>
      <c r="D45" s="169" t="s">
        <v>339</v>
      </c>
      <c r="E45" s="169" t="s">
        <v>270</v>
      </c>
      <c r="F45" s="170">
        <v>1703.25</v>
      </c>
      <c r="G45" s="56">
        <f>ROUND(F45*(1-VLOOKUP(J45,скидки!A:B,2,0)),2)</f>
        <v>1703.25</v>
      </c>
      <c r="H45" s="169" t="s">
        <v>368</v>
      </c>
      <c r="I45" s="985"/>
      <c r="J45" s="33" t="s">
        <v>1119</v>
      </c>
    </row>
    <row r="46" spans="1:10" s="33" customFormat="1" ht="12.95" customHeight="1">
      <c r="A46" s="290">
        <f t="shared" si="2"/>
        <v>30</v>
      </c>
      <c r="B46" s="168" t="s">
        <v>397</v>
      </c>
      <c r="C46" s="270" t="s">
        <v>256</v>
      </c>
      <c r="D46" s="169" t="s">
        <v>339</v>
      </c>
      <c r="E46" s="169" t="s">
        <v>270</v>
      </c>
      <c r="F46" s="170">
        <v>1916.17</v>
      </c>
      <c r="G46" s="56">
        <f>ROUND(F46*(1-VLOOKUP(J46,скидки!A:B,2,0)),2)</f>
        <v>1916.17</v>
      </c>
      <c r="H46" s="169" t="s">
        <v>368</v>
      </c>
      <c r="I46" s="985"/>
      <c r="J46" s="33" t="s">
        <v>1119</v>
      </c>
    </row>
    <row r="47" spans="1:10" s="33" customFormat="1" ht="12.95" customHeight="1">
      <c r="A47" s="290">
        <f t="shared" si="2"/>
        <v>31</v>
      </c>
      <c r="B47" s="168" t="s">
        <v>398</v>
      </c>
      <c r="C47" s="270" t="s">
        <v>257</v>
      </c>
      <c r="D47" s="169" t="s">
        <v>339</v>
      </c>
      <c r="E47" s="169" t="s">
        <v>270</v>
      </c>
      <c r="F47" s="170">
        <v>2129.0700000000002</v>
      </c>
      <c r="G47" s="56">
        <f>ROUND(F47*(1-VLOOKUP(J47,скидки!A:B,2,0)),2)</f>
        <v>2129.0700000000002</v>
      </c>
      <c r="H47" s="169" t="s">
        <v>368</v>
      </c>
      <c r="I47" s="985"/>
      <c r="J47" s="33" t="s">
        <v>1119</v>
      </c>
    </row>
    <row r="48" spans="1:10" s="294" customFormat="1" ht="12.95" customHeight="1" thickBot="1">
      <c r="A48" s="551">
        <f t="shared" si="2"/>
        <v>32</v>
      </c>
      <c r="B48" s="552" t="s">
        <v>399</v>
      </c>
      <c r="C48" s="553" t="s">
        <v>258</v>
      </c>
      <c r="D48" s="554" t="s">
        <v>339</v>
      </c>
      <c r="E48" s="554" t="s">
        <v>270</v>
      </c>
      <c r="F48" s="555">
        <v>2554.89</v>
      </c>
      <c r="G48" s="504">
        <f>ROUND(F48*(1-VLOOKUP(J48,скидки!A:B,2,0)),2)</f>
        <v>2554.89</v>
      </c>
      <c r="H48" s="554" t="s">
        <v>368</v>
      </c>
      <c r="I48" s="1040"/>
      <c r="J48" s="33" t="s">
        <v>1119</v>
      </c>
    </row>
    <row r="49" spans="1:10" s="33" customFormat="1" ht="13.5" customHeight="1" thickBot="1">
      <c r="A49" s="1204" t="s">
        <v>815</v>
      </c>
      <c r="B49" s="1205"/>
      <c r="C49" s="1205"/>
      <c r="D49" s="1205"/>
      <c r="E49" s="1205"/>
      <c r="F49" s="1205"/>
      <c r="G49" s="1205"/>
      <c r="H49" s="1205"/>
      <c r="I49" s="1206"/>
      <c r="J49" s="33" t="e">
        <v>#N/A</v>
      </c>
    </row>
    <row r="50" spans="1:10" s="33" customFormat="1" ht="12.95" customHeight="1">
      <c r="A50" s="159">
        <f>A48+1</f>
        <v>33</v>
      </c>
      <c r="B50" s="268" t="s">
        <v>237</v>
      </c>
      <c r="C50" s="89">
        <v>952003089</v>
      </c>
      <c r="D50" s="166" t="s">
        <v>339</v>
      </c>
      <c r="E50" s="166" t="s">
        <v>270</v>
      </c>
      <c r="F50" s="56">
        <v>981.01</v>
      </c>
      <c r="G50" s="56">
        <f>ROUND(F50*(1-VLOOKUP(J50,скидки!A:B,2,0)),2)</f>
        <v>981.01</v>
      </c>
      <c r="H50" s="166" t="s">
        <v>368</v>
      </c>
      <c r="I50" s="985" t="s">
        <v>280</v>
      </c>
      <c r="J50" s="33" t="s">
        <v>1120</v>
      </c>
    </row>
    <row r="51" spans="1:10" s="33" customFormat="1" ht="12.95" customHeight="1">
      <c r="A51" s="160">
        <f>A50+1</f>
        <v>34</v>
      </c>
      <c r="B51" s="34" t="s">
        <v>238</v>
      </c>
      <c r="C51" s="89">
        <v>952503089</v>
      </c>
      <c r="D51" s="169" t="s">
        <v>339</v>
      </c>
      <c r="E51" s="169" t="s">
        <v>270</v>
      </c>
      <c r="F51" s="57">
        <v>1226.25</v>
      </c>
      <c r="G51" s="56">
        <f>ROUND(F51*(1-VLOOKUP(J51,скидки!A:B,2,0)),2)</f>
        <v>1226.25</v>
      </c>
      <c r="H51" s="169" t="s">
        <v>368</v>
      </c>
      <c r="I51" s="985"/>
      <c r="J51" s="33" t="s">
        <v>1120</v>
      </c>
    </row>
    <row r="52" spans="1:10" s="33" customFormat="1" ht="12.95" customHeight="1">
      <c r="A52" s="160">
        <f t="shared" ref="A52:A57" si="3">A51+1</f>
        <v>35</v>
      </c>
      <c r="B52" s="34" t="s">
        <v>239</v>
      </c>
      <c r="C52" s="89">
        <v>953003089</v>
      </c>
      <c r="D52" s="169" t="s">
        <v>339</v>
      </c>
      <c r="E52" s="169" t="s">
        <v>270</v>
      </c>
      <c r="F52" s="57">
        <v>1471.51</v>
      </c>
      <c r="G52" s="56">
        <f>ROUND(F52*(1-VLOOKUP(J52,скидки!A:B,2,0)),2)</f>
        <v>1471.51</v>
      </c>
      <c r="H52" s="169" t="s">
        <v>368</v>
      </c>
      <c r="I52" s="985"/>
      <c r="J52" s="33" t="s">
        <v>1120</v>
      </c>
    </row>
    <row r="53" spans="1:10" s="33" customFormat="1" ht="12.95" customHeight="1">
      <c r="A53" s="160">
        <f t="shared" si="3"/>
        <v>36</v>
      </c>
      <c r="B53" s="34" t="s">
        <v>240</v>
      </c>
      <c r="C53" s="89">
        <v>953503089</v>
      </c>
      <c r="D53" s="169" t="s">
        <v>339</v>
      </c>
      <c r="E53" s="169" t="s">
        <v>270</v>
      </c>
      <c r="F53" s="57">
        <v>1716.73</v>
      </c>
      <c r="G53" s="56">
        <f>ROUND(F53*(1-VLOOKUP(J53,скидки!A:B,2,0)),2)</f>
        <v>1716.73</v>
      </c>
      <c r="H53" s="169" t="s">
        <v>368</v>
      </c>
      <c r="I53" s="985"/>
      <c r="J53" s="33" t="s">
        <v>1120</v>
      </c>
    </row>
    <row r="54" spans="1:10" s="33" customFormat="1" ht="12.95" customHeight="1">
      <c r="A54" s="160">
        <f t="shared" si="3"/>
        <v>37</v>
      </c>
      <c r="B54" s="34" t="s">
        <v>241</v>
      </c>
      <c r="C54" s="89">
        <v>954003089</v>
      </c>
      <c r="D54" s="169" t="s">
        <v>339</v>
      </c>
      <c r="E54" s="169" t="s">
        <v>270</v>
      </c>
      <c r="F54" s="57">
        <v>1961.97</v>
      </c>
      <c r="G54" s="56">
        <f>ROUND(F54*(1-VLOOKUP(J54,скидки!A:B,2,0)),2)</f>
        <v>1961.97</v>
      </c>
      <c r="H54" s="169" t="s">
        <v>368</v>
      </c>
      <c r="I54" s="985"/>
      <c r="J54" s="33" t="s">
        <v>1120</v>
      </c>
    </row>
    <row r="55" spans="1:10" s="33" customFormat="1" ht="12.95" customHeight="1">
      <c r="A55" s="160">
        <f t="shared" si="3"/>
        <v>38</v>
      </c>
      <c r="B55" s="34" t="s">
        <v>242</v>
      </c>
      <c r="C55" s="89">
        <v>954503089</v>
      </c>
      <c r="D55" s="169" t="s">
        <v>339</v>
      </c>
      <c r="E55" s="169" t="s">
        <v>270</v>
      </c>
      <c r="F55" s="57">
        <v>2207.23</v>
      </c>
      <c r="G55" s="56">
        <f>ROUND(F55*(1-VLOOKUP(J55,скидки!A:B,2,0)),2)</f>
        <v>2207.23</v>
      </c>
      <c r="H55" s="169" t="s">
        <v>368</v>
      </c>
      <c r="I55" s="985"/>
      <c r="J55" s="33" t="s">
        <v>1120</v>
      </c>
    </row>
    <row r="56" spans="1:10" s="33" customFormat="1" ht="12.95" customHeight="1">
      <c r="A56" s="160">
        <f t="shared" si="3"/>
        <v>39</v>
      </c>
      <c r="B56" s="34" t="s">
        <v>243</v>
      </c>
      <c r="C56" s="89">
        <v>955003089</v>
      </c>
      <c r="D56" s="169" t="s">
        <v>339</v>
      </c>
      <c r="E56" s="169" t="s">
        <v>270</v>
      </c>
      <c r="F56" s="57">
        <v>2452.4699999999998</v>
      </c>
      <c r="G56" s="56">
        <f>ROUND(F56*(1-VLOOKUP(J56,скидки!A:B,2,0)),2)</f>
        <v>2452.4699999999998</v>
      </c>
      <c r="H56" s="169" t="s">
        <v>368</v>
      </c>
      <c r="I56" s="985"/>
      <c r="J56" s="33" t="s">
        <v>1120</v>
      </c>
    </row>
    <row r="57" spans="1:10" s="33" customFormat="1" ht="12.95" customHeight="1">
      <c r="A57" s="160">
        <f t="shared" si="3"/>
        <v>40</v>
      </c>
      <c r="B57" s="34" t="s">
        <v>244</v>
      </c>
      <c r="C57" s="89">
        <v>956003089</v>
      </c>
      <c r="D57" s="169" t="s">
        <v>339</v>
      </c>
      <c r="E57" s="169" t="s">
        <v>270</v>
      </c>
      <c r="F57" s="57">
        <v>2942.97</v>
      </c>
      <c r="G57" s="56">
        <f>ROUND(F57*(1-VLOOKUP(J57,скидки!A:B,2,0)),2)</f>
        <v>2942.97</v>
      </c>
      <c r="H57" s="169" t="s">
        <v>368</v>
      </c>
      <c r="I57" s="985"/>
      <c r="J57" s="33" t="s">
        <v>1120</v>
      </c>
    </row>
    <row r="58" spans="1:10" s="33" customFormat="1" ht="12.95" customHeight="1" thickBot="1">
      <c r="A58" s="1199" t="s">
        <v>245</v>
      </c>
      <c r="B58" s="1200"/>
      <c r="C58" s="1200"/>
      <c r="D58" s="1200"/>
      <c r="E58" s="1200"/>
      <c r="F58" s="1200"/>
      <c r="G58" s="1200"/>
      <c r="H58" s="1200"/>
      <c r="I58" s="985"/>
      <c r="J58" s="33" t="e">
        <v>#N/A</v>
      </c>
    </row>
    <row r="59" spans="1:10" s="33" customFormat="1" ht="18.75" customHeight="1" thickBot="1">
      <c r="A59" s="1201" t="s">
        <v>814</v>
      </c>
      <c r="B59" s="1202"/>
      <c r="C59" s="1202"/>
      <c r="D59" s="1202"/>
      <c r="E59" s="1202"/>
      <c r="F59" s="1202"/>
      <c r="G59" s="1202"/>
      <c r="H59" s="1202"/>
      <c r="I59" s="1203"/>
      <c r="J59" s="33" t="e">
        <v>#N/A</v>
      </c>
    </row>
    <row r="60" spans="1:10" s="33" customFormat="1" ht="12.95" customHeight="1">
      <c r="A60" s="160">
        <f>A57+1</f>
        <v>41</v>
      </c>
      <c r="B60" s="268" t="s">
        <v>237</v>
      </c>
      <c r="C60" s="89">
        <v>952003072</v>
      </c>
      <c r="D60" s="89" t="s">
        <v>389</v>
      </c>
      <c r="E60" s="89" t="s">
        <v>302</v>
      </c>
      <c r="F60" s="89">
        <v>917.15</v>
      </c>
      <c r="G60" s="56">
        <f>ROUND(F60*(1-VLOOKUP(J60,скидки!A:B,2,0)),2)</f>
        <v>917.15</v>
      </c>
      <c r="H60" s="89" t="s">
        <v>368</v>
      </c>
      <c r="I60" s="985" t="s">
        <v>280</v>
      </c>
      <c r="J60" s="33" t="s">
        <v>1118</v>
      </c>
    </row>
    <row r="61" spans="1:10" s="33" customFormat="1" ht="12.95" customHeight="1">
      <c r="A61" s="160">
        <f>A60+1</f>
        <v>42</v>
      </c>
      <c r="B61" s="34" t="s">
        <v>238</v>
      </c>
      <c r="C61" s="90">
        <v>952503072</v>
      </c>
      <c r="D61" s="90" t="s">
        <v>389</v>
      </c>
      <c r="E61" s="90" t="s">
        <v>302</v>
      </c>
      <c r="F61" s="90">
        <v>1146.43</v>
      </c>
      <c r="G61" s="56">
        <f>ROUND(F61*(1-VLOOKUP(J61,скидки!A:B,2,0)),2)</f>
        <v>1146.43</v>
      </c>
      <c r="H61" s="90" t="s">
        <v>368</v>
      </c>
      <c r="I61" s="985"/>
      <c r="J61" s="33" t="s">
        <v>1118</v>
      </c>
    </row>
    <row r="62" spans="1:10" s="33" customFormat="1" ht="12.95" customHeight="1">
      <c r="A62" s="160">
        <f t="shared" ref="A62:A68" si="4">A61+1</f>
        <v>43</v>
      </c>
      <c r="B62" s="34" t="s">
        <v>239</v>
      </c>
      <c r="C62" s="90">
        <v>953003072</v>
      </c>
      <c r="D62" s="90" t="s">
        <v>389</v>
      </c>
      <c r="E62" s="90" t="s">
        <v>302</v>
      </c>
      <c r="F62" s="90">
        <v>1375.73</v>
      </c>
      <c r="G62" s="56">
        <f>ROUND(F62*(1-VLOOKUP(J62,скидки!A:B,2,0)),2)</f>
        <v>1375.73</v>
      </c>
      <c r="H62" s="90" t="s">
        <v>368</v>
      </c>
      <c r="I62" s="985"/>
      <c r="J62" s="33" t="s">
        <v>1118</v>
      </c>
    </row>
    <row r="63" spans="1:10" s="33" customFormat="1" ht="12.95" customHeight="1">
      <c r="A63" s="160">
        <f t="shared" si="4"/>
        <v>44</v>
      </c>
      <c r="B63" s="34" t="s">
        <v>240</v>
      </c>
      <c r="C63" s="90">
        <v>953503072</v>
      </c>
      <c r="D63" s="90" t="s">
        <v>389</v>
      </c>
      <c r="E63" s="90" t="s">
        <v>302</v>
      </c>
      <c r="F63" s="90">
        <v>1604.99</v>
      </c>
      <c r="G63" s="56">
        <f>ROUND(F63*(1-VLOOKUP(J63,скидки!A:B,2,0)),2)</f>
        <v>1604.99</v>
      </c>
      <c r="H63" s="90" t="s">
        <v>368</v>
      </c>
      <c r="I63" s="985"/>
      <c r="J63" s="33" t="s">
        <v>1118</v>
      </c>
    </row>
    <row r="64" spans="1:10" s="33" customFormat="1" ht="12.95" customHeight="1">
      <c r="A64" s="160">
        <f t="shared" si="4"/>
        <v>45</v>
      </c>
      <c r="B64" s="34" t="s">
        <v>241</v>
      </c>
      <c r="C64" s="90">
        <v>954003072</v>
      </c>
      <c r="D64" s="90" t="s">
        <v>389</v>
      </c>
      <c r="E64" s="90" t="s">
        <v>302</v>
      </c>
      <c r="F64" s="90">
        <v>1834.27</v>
      </c>
      <c r="G64" s="56">
        <f>ROUND(F64*(1-VLOOKUP(J64,скидки!A:B,2,0)),2)</f>
        <v>1834.27</v>
      </c>
      <c r="H64" s="90" t="s">
        <v>368</v>
      </c>
      <c r="I64" s="985"/>
      <c r="J64" s="33" t="s">
        <v>1118</v>
      </c>
    </row>
    <row r="65" spans="1:10" s="33" customFormat="1" ht="12.95" customHeight="1">
      <c r="A65" s="160">
        <f t="shared" si="4"/>
        <v>46</v>
      </c>
      <c r="B65" s="34" t="s">
        <v>242</v>
      </c>
      <c r="C65" s="90">
        <v>954503072</v>
      </c>
      <c r="D65" s="90" t="s">
        <v>389</v>
      </c>
      <c r="E65" s="90" t="s">
        <v>302</v>
      </c>
      <c r="F65" s="90">
        <v>2063.5700000000002</v>
      </c>
      <c r="G65" s="56">
        <f>ROUND(F65*(1-VLOOKUP(J65,скидки!A:B,2,0)),2)</f>
        <v>2063.5700000000002</v>
      </c>
      <c r="H65" s="90" t="s">
        <v>368</v>
      </c>
      <c r="I65" s="985"/>
      <c r="J65" s="33" t="s">
        <v>1118</v>
      </c>
    </row>
    <row r="66" spans="1:10" s="33" customFormat="1" ht="12.95" customHeight="1">
      <c r="A66" s="160">
        <f t="shared" si="4"/>
        <v>47</v>
      </c>
      <c r="B66" s="34" t="s">
        <v>243</v>
      </c>
      <c r="C66" s="90">
        <v>955003072</v>
      </c>
      <c r="D66" s="90" t="s">
        <v>389</v>
      </c>
      <c r="E66" s="90" t="s">
        <v>302</v>
      </c>
      <c r="F66" s="90">
        <v>2292.84</v>
      </c>
      <c r="G66" s="56">
        <f>ROUND(F66*(1-VLOOKUP(J66,скидки!A:B,2,0)),2)</f>
        <v>2292.84</v>
      </c>
      <c r="H66" s="90" t="s">
        <v>368</v>
      </c>
      <c r="I66" s="985"/>
      <c r="J66" s="33" t="s">
        <v>1118</v>
      </c>
    </row>
    <row r="67" spans="1:10" s="33" customFormat="1" ht="12.95" customHeight="1">
      <c r="A67" s="160">
        <f t="shared" si="4"/>
        <v>48</v>
      </c>
      <c r="B67" s="34" t="s">
        <v>244</v>
      </c>
      <c r="C67" s="90">
        <v>956003072</v>
      </c>
      <c r="D67" s="90" t="s">
        <v>389</v>
      </c>
      <c r="E67" s="90" t="s">
        <v>302</v>
      </c>
      <c r="F67" s="90">
        <v>2751.42</v>
      </c>
      <c r="G67" s="56">
        <f>ROUND(F67*(1-VLOOKUP(J67,скидки!A:B,2,0)),2)</f>
        <v>2751.42</v>
      </c>
      <c r="H67" s="90" t="s">
        <v>368</v>
      </c>
      <c r="I67" s="985"/>
      <c r="J67" s="33" t="s">
        <v>1118</v>
      </c>
    </row>
    <row r="68" spans="1:10" s="33" customFormat="1" ht="12.95" customHeight="1">
      <c r="A68" s="160">
        <f t="shared" si="4"/>
        <v>49</v>
      </c>
      <c r="B68" s="34" t="s">
        <v>1235</v>
      </c>
      <c r="C68" s="90">
        <v>957003072</v>
      </c>
      <c r="D68" s="90" t="s">
        <v>389</v>
      </c>
      <c r="E68" s="90" t="s">
        <v>302</v>
      </c>
      <c r="F68" s="92">
        <v>3435.16</v>
      </c>
      <c r="G68" s="63">
        <f>ROUND(F68*(1-VLOOKUP(J68,скидки!A:B,2,0)),2)</f>
        <v>3435.16</v>
      </c>
      <c r="H68" s="92" t="s">
        <v>368</v>
      </c>
      <c r="I68" s="985"/>
      <c r="J68" s="33" t="s">
        <v>1118</v>
      </c>
    </row>
    <row r="69" spans="1:10" s="33" customFormat="1" ht="12.95" customHeight="1" thickBot="1">
      <c r="A69" s="1199" t="s">
        <v>245</v>
      </c>
      <c r="B69" s="1218"/>
      <c r="C69" s="1218"/>
      <c r="D69" s="1218"/>
      <c r="E69" s="1218"/>
      <c r="F69" s="1218"/>
      <c r="G69" s="1218"/>
      <c r="H69" s="1218"/>
      <c r="I69" s="985"/>
      <c r="J69" s="33" t="e">
        <v>#N/A</v>
      </c>
    </row>
    <row r="70" spans="1:10" s="33" customFormat="1" ht="18.75" customHeight="1" thickBot="1">
      <c r="A70" s="1201" t="s">
        <v>51</v>
      </c>
      <c r="B70" s="1202"/>
      <c r="C70" s="1202"/>
      <c r="D70" s="1202"/>
      <c r="E70" s="1202"/>
      <c r="F70" s="1202"/>
      <c r="G70" s="1202"/>
      <c r="H70" s="1202"/>
      <c r="I70" s="1203"/>
      <c r="J70" s="33" t="e">
        <v>#N/A</v>
      </c>
    </row>
    <row r="71" spans="1:10" s="33" customFormat="1" ht="12">
      <c r="A71" s="159">
        <f>A68+1</f>
        <v>50</v>
      </c>
      <c r="B71" s="268" t="s">
        <v>237</v>
      </c>
      <c r="C71" s="89" t="s">
        <v>599</v>
      </c>
      <c r="D71" s="166" t="s">
        <v>389</v>
      </c>
      <c r="E71" s="166" t="s">
        <v>302</v>
      </c>
      <c r="F71" s="56">
        <v>982.67</v>
      </c>
      <c r="G71" s="56">
        <f>ROUND(F71*(1-VLOOKUP(J71,скидки!A:B,2,0)),2)</f>
        <v>982.67</v>
      </c>
      <c r="H71" s="166" t="s">
        <v>368</v>
      </c>
      <c r="I71" s="985" t="s">
        <v>280</v>
      </c>
      <c r="J71" s="33" t="s">
        <v>1120</v>
      </c>
    </row>
    <row r="72" spans="1:10" s="33" customFormat="1" ht="12">
      <c r="A72" s="160">
        <f>A71+1</f>
        <v>51</v>
      </c>
      <c r="B72" s="34" t="s">
        <v>238</v>
      </c>
      <c r="C72" s="90" t="s">
        <v>600</v>
      </c>
      <c r="D72" s="169" t="s">
        <v>389</v>
      </c>
      <c r="E72" s="169" t="s">
        <v>302</v>
      </c>
      <c r="F72" s="57">
        <v>1228.32</v>
      </c>
      <c r="G72" s="56">
        <f>ROUND(F72*(1-VLOOKUP(J72,скидки!A:B,2,0)),2)</f>
        <v>1228.32</v>
      </c>
      <c r="H72" s="166" t="s">
        <v>368</v>
      </c>
      <c r="I72" s="985"/>
      <c r="J72" s="33" t="s">
        <v>1120</v>
      </c>
    </row>
    <row r="73" spans="1:10" s="33" customFormat="1" ht="12">
      <c r="A73" s="160">
        <f t="shared" ref="A73:A78" si="5">A72+1</f>
        <v>52</v>
      </c>
      <c r="B73" s="34" t="s">
        <v>239</v>
      </c>
      <c r="C73" s="90" t="s">
        <v>250</v>
      </c>
      <c r="D73" s="169" t="s">
        <v>389</v>
      </c>
      <c r="E73" s="169" t="s">
        <v>302</v>
      </c>
      <c r="F73" s="57">
        <v>1474</v>
      </c>
      <c r="G73" s="56">
        <f>ROUND(F73*(1-VLOOKUP(J73,скидки!A:B,2,0)),2)</f>
        <v>1474</v>
      </c>
      <c r="H73" s="166" t="s">
        <v>368</v>
      </c>
      <c r="I73" s="985"/>
      <c r="J73" s="33" t="s">
        <v>1120</v>
      </c>
    </row>
    <row r="74" spans="1:10" s="33" customFormat="1" ht="12">
      <c r="A74" s="160">
        <f t="shared" si="5"/>
        <v>53</v>
      </c>
      <c r="B74" s="34" t="s">
        <v>240</v>
      </c>
      <c r="C74" s="90" t="s">
        <v>251</v>
      </c>
      <c r="D74" s="169" t="s">
        <v>389</v>
      </c>
      <c r="E74" s="169" t="s">
        <v>302</v>
      </c>
      <c r="F74" s="58">
        <v>1719.63</v>
      </c>
      <c r="G74" s="56">
        <f>ROUND(F74*(1-VLOOKUP(J74,скидки!A:B,2,0)),2)</f>
        <v>1719.63</v>
      </c>
      <c r="H74" s="166" t="s">
        <v>368</v>
      </c>
      <c r="I74" s="985"/>
      <c r="J74" s="33" t="s">
        <v>1120</v>
      </c>
    </row>
    <row r="75" spans="1:10" s="33" customFormat="1" ht="12">
      <c r="A75" s="160">
        <f t="shared" si="5"/>
        <v>54</v>
      </c>
      <c r="B75" s="34" t="s">
        <v>241</v>
      </c>
      <c r="C75" s="90">
        <v>954503080</v>
      </c>
      <c r="D75" s="169" t="s">
        <v>389</v>
      </c>
      <c r="E75" s="169" t="s">
        <v>302</v>
      </c>
      <c r="F75" s="58">
        <v>1965.29</v>
      </c>
      <c r="G75" s="56">
        <f>ROUND(F75*(1-VLOOKUP(J75,скидки!A:B,2,0)),2)</f>
        <v>1965.29</v>
      </c>
      <c r="H75" s="166" t="s">
        <v>368</v>
      </c>
      <c r="I75" s="985"/>
      <c r="J75" s="33" t="s">
        <v>1120</v>
      </c>
    </row>
    <row r="76" spans="1:10" s="33" customFormat="1" ht="12">
      <c r="A76" s="160">
        <f t="shared" si="5"/>
        <v>55</v>
      </c>
      <c r="B76" s="34" t="s">
        <v>242</v>
      </c>
      <c r="C76" s="90">
        <v>954503080</v>
      </c>
      <c r="D76" s="169" t="s">
        <v>389</v>
      </c>
      <c r="E76" s="169" t="s">
        <v>302</v>
      </c>
      <c r="F76" s="58">
        <v>2210.96</v>
      </c>
      <c r="G76" s="56">
        <f>ROUND(F76*(1-VLOOKUP(J76,скидки!A:B,2,0)),2)</f>
        <v>2210.96</v>
      </c>
      <c r="H76" s="166" t="s">
        <v>368</v>
      </c>
      <c r="I76" s="985"/>
      <c r="J76" s="33" t="s">
        <v>1120</v>
      </c>
    </row>
    <row r="77" spans="1:10" s="33" customFormat="1" ht="12">
      <c r="A77" s="160">
        <f t="shared" si="5"/>
        <v>56</v>
      </c>
      <c r="B77" s="34" t="s">
        <v>243</v>
      </c>
      <c r="C77" s="90" t="s">
        <v>875</v>
      </c>
      <c r="D77" s="169" t="s">
        <v>389</v>
      </c>
      <c r="E77" s="169" t="s">
        <v>302</v>
      </c>
      <c r="F77" s="58">
        <v>2456.62</v>
      </c>
      <c r="G77" s="56">
        <f>ROUND(F77*(1-VLOOKUP(J77,скидки!A:B,2,0)),2)</f>
        <v>2456.62</v>
      </c>
      <c r="H77" s="166" t="s">
        <v>368</v>
      </c>
      <c r="I77" s="985"/>
      <c r="J77" s="33" t="s">
        <v>1120</v>
      </c>
    </row>
    <row r="78" spans="1:10" s="33" customFormat="1" ht="12">
      <c r="A78" s="254">
        <f t="shared" si="5"/>
        <v>57</v>
      </c>
      <c r="B78" s="266" t="s">
        <v>244</v>
      </c>
      <c r="C78" s="92" t="s">
        <v>874</v>
      </c>
      <c r="D78" s="491" t="s">
        <v>389</v>
      </c>
      <c r="E78" s="491" t="s">
        <v>302</v>
      </c>
      <c r="F78" s="64">
        <v>2947.95</v>
      </c>
      <c r="G78" s="56">
        <f>ROUND(F78*(1-VLOOKUP(J78,скидки!A:B,2,0)),2)</f>
        <v>2947.95</v>
      </c>
      <c r="H78" s="492" t="s">
        <v>368</v>
      </c>
      <c r="I78" s="985"/>
      <c r="J78" s="33" t="s">
        <v>1120</v>
      </c>
    </row>
    <row r="79" spans="1:10" s="33" customFormat="1" thickBot="1">
      <c r="A79" s="1199" t="s">
        <v>245</v>
      </c>
      <c r="B79" s="1200"/>
      <c r="C79" s="1200"/>
      <c r="D79" s="1200"/>
      <c r="E79" s="1200"/>
      <c r="F79" s="1200"/>
      <c r="G79" s="1200"/>
      <c r="H79" s="1200"/>
      <c r="I79" s="985"/>
      <c r="J79" s="33" t="e">
        <v>#N/A</v>
      </c>
    </row>
    <row r="80" spans="1:10" s="33" customFormat="1" ht="16.5" customHeight="1" thickBot="1">
      <c r="A80" s="1201" t="s">
        <v>246</v>
      </c>
      <c r="B80" s="1202"/>
      <c r="C80" s="1202"/>
      <c r="D80" s="1202"/>
      <c r="E80" s="1202"/>
      <c r="F80" s="1202"/>
      <c r="G80" s="1202"/>
      <c r="H80" s="1202"/>
      <c r="I80" s="1203"/>
      <c r="J80" s="33" t="e">
        <v>#N/A</v>
      </c>
    </row>
    <row r="81" spans="1:10" s="33" customFormat="1" ht="16.5" customHeight="1">
      <c r="A81" s="159">
        <f>A78+1</f>
        <v>58</v>
      </c>
      <c r="B81" s="268" t="s">
        <v>876</v>
      </c>
      <c r="C81" s="89" t="s">
        <v>877</v>
      </c>
      <c r="D81" s="166" t="s">
        <v>339</v>
      </c>
      <c r="E81" s="166" t="s">
        <v>302</v>
      </c>
      <c r="F81" s="56">
        <v>687.92</v>
      </c>
      <c r="G81" s="56">
        <f>ROUND(F81*(1-VLOOKUP(J81,скидки!A:B,2,0)),2)</f>
        <v>687.92</v>
      </c>
      <c r="H81" s="166" t="s">
        <v>368</v>
      </c>
      <c r="I81" s="1207" t="s">
        <v>280</v>
      </c>
      <c r="J81" s="33" t="s">
        <v>1116</v>
      </c>
    </row>
    <row r="82" spans="1:10" s="33" customFormat="1" ht="12.95" customHeight="1">
      <c r="A82" s="159">
        <f>A81+1</f>
        <v>59</v>
      </c>
      <c r="B82" s="268" t="s">
        <v>392</v>
      </c>
      <c r="C82" s="89" t="s">
        <v>248</v>
      </c>
      <c r="D82" s="166" t="s">
        <v>339</v>
      </c>
      <c r="E82" s="166" t="s">
        <v>270</v>
      </c>
      <c r="F82" s="56">
        <v>917.15</v>
      </c>
      <c r="G82" s="56">
        <f>ROUND(F82*(1-VLOOKUP(J82,скидки!A:B,2,0)),2)</f>
        <v>917.15</v>
      </c>
      <c r="H82" s="166" t="s">
        <v>368</v>
      </c>
      <c r="I82" s="1208"/>
      <c r="J82" s="33" t="s">
        <v>1116</v>
      </c>
    </row>
    <row r="83" spans="1:10" s="33" customFormat="1" ht="12.95" customHeight="1">
      <c r="A83" s="159">
        <f t="shared" ref="A83:A89" si="6">A82+1</f>
        <v>60</v>
      </c>
      <c r="B83" s="34" t="s">
        <v>393</v>
      </c>
      <c r="C83" s="90" t="s">
        <v>247</v>
      </c>
      <c r="D83" s="169" t="s">
        <v>339</v>
      </c>
      <c r="E83" s="169" t="s">
        <v>270</v>
      </c>
      <c r="F83" s="57">
        <v>1146.43</v>
      </c>
      <c r="G83" s="56">
        <f>ROUND(F83*(1-VLOOKUP(J83,скидки!A:B,2,0)),2)</f>
        <v>1146.43</v>
      </c>
      <c r="H83" s="169" t="s">
        <v>368</v>
      </c>
      <c r="I83" s="1208"/>
      <c r="J83" s="33" t="s">
        <v>1116</v>
      </c>
    </row>
    <row r="84" spans="1:10" s="33" customFormat="1" ht="12.95" customHeight="1">
      <c r="A84" s="159">
        <f t="shared" si="6"/>
        <v>61</v>
      </c>
      <c r="B84" s="34" t="s">
        <v>394</v>
      </c>
      <c r="C84" s="90" t="s">
        <v>249</v>
      </c>
      <c r="D84" s="169" t="s">
        <v>339</v>
      </c>
      <c r="E84" s="169" t="s">
        <v>270</v>
      </c>
      <c r="F84" s="57">
        <v>1375.73</v>
      </c>
      <c r="G84" s="56">
        <f>ROUND(F84*(1-VLOOKUP(J84,скидки!A:B,2,0)),2)</f>
        <v>1375.73</v>
      </c>
      <c r="H84" s="169" t="s">
        <v>368</v>
      </c>
      <c r="I84" s="1208"/>
      <c r="J84" s="33" t="s">
        <v>1116</v>
      </c>
    </row>
    <row r="85" spans="1:10" s="33" customFormat="1" ht="12.95" customHeight="1">
      <c r="A85" s="159">
        <f t="shared" si="6"/>
        <v>62</v>
      </c>
      <c r="B85" s="34" t="s">
        <v>240</v>
      </c>
      <c r="C85" s="90" t="s">
        <v>236</v>
      </c>
      <c r="D85" s="169" t="s">
        <v>339</v>
      </c>
      <c r="E85" s="169" t="s">
        <v>270</v>
      </c>
      <c r="F85" s="57">
        <v>1604.99</v>
      </c>
      <c r="G85" s="56">
        <f>ROUND(F85*(1-VLOOKUP(J85,скидки!A:B,2,0)),2)</f>
        <v>1604.99</v>
      </c>
      <c r="H85" s="169" t="s">
        <v>368</v>
      </c>
      <c r="I85" s="1208"/>
      <c r="J85" s="33" t="s">
        <v>1116</v>
      </c>
    </row>
    <row r="86" spans="1:10" s="33" customFormat="1" ht="12.95" customHeight="1">
      <c r="A86" s="159">
        <f t="shared" si="6"/>
        <v>63</v>
      </c>
      <c r="B86" s="34" t="s">
        <v>396</v>
      </c>
      <c r="C86" s="90" t="s">
        <v>252</v>
      </c>
      <c r="D86" s="169" t="s">
        <v>339</v>
      </c>
      <c r="E86" s="169" t="s">
        <v>270</v>
      </c>
      <c r="F86" s="57">
        <v>1834.27</v>
      </c>
      <c r="G86" s="56">
        <f>ROUND(F86*(1-VLOOKUP(J86,скидки!A:B,2,0)),2)</f>
        <v>1834.27</v>
      </c>
      <c r="H86" s="169" t="s">
        <v>368</v>
      </c>
      <c r="I86" s="1208"/>
      <c r="J86" s="33" t="s">
        <v>1116</v>
      </c>
    </row>
    <row r="87" spans="1:10" s="33" customFormat="1" ht="12.95" customHeight="1">
      <c r="A87" s="159">
        <f t="shared" si="6"/>
        <v>64</v>
      </c>
      <c r="B87" s="34" t="s">
        <v>242</v>
      </c>
      <c r="C87" s="90" t="s">
        <v>253</v>
      </c>
      <c r="D87" s="169" t="s">
        <v>339</v>
      </c>
      <c r="E87" s="169" t="s">
        <v>270</v>
      </c>
      <c r="F87" s="57">
        <v>2063.5700000000002</v>
      </c>
      <c r="G87" s="56">
        <f>ROUND(F87*(1-VLOOKUP(J87,скидки!A:B,2,0)),2)</f>
        <v>2063.5700000000002</v>
      </c>
      <c r="H87" s="169" t="s">
        <v>368</v>
      </c>
      <c r="I87" s="1208"/>
      <c r="J87" s="33" t="s">
        <v>1116</v>
      </c>
    </row>
    <row r="88" spans="1:10" s="33" customFormat="1" ht="12.95" customHeight="1">
      <c r="A88" s="159">
        <f t="shared" si="6"/>
        <v>65</v>
      </c>
      <c r="B88" s="34" t="s">
        <v>243</v>
      </c>
      <c r="C88" s="90" t="s">
        <v>254</v>
      </c>
      <c r="D88" s="169" t="s">
        <v>339</v>
      </c>
      <c r="E88" s="169" t="s">
        <v>270</v>
      </c>
      <c r="F88" s="57">
        <v>2292.84</v>
      </c>
      <c r="G88" s="56">
        <f>ROUND(F88*(1-VLOOKUP(J88,скидки!A:B,2,0)),2)</f>
        <v>2292.84</v>
      </c>
      <c r="H88" s="169" t="s">
        <v>368</v>
      </c>
      <c r="I88" s="1208"/>
      <c r="J88" s="33" t="s">
        <v>1116</v>
      </c>
    </row>
    <row r="89" spans="1:10" s="33" customFormat="1" ht="12.95" customHeight="1">
      <c r="A89" s="159">
        <f t="shared" si="6"/>
        <v>66</v>
      </c>
      <c r="B89" s="34" t="s">
        <v>244</v>
      </c>
      <c r="C89" s="90" t="s">
        <v>255</v>
      </c>
      <c r="D89" s="169" t="s">
        <v>339</v>
      </c>
      <c r="E89" s="169" t="s">
        <v>270</v>
      </c>
      <c r="F89" s="57">
        <v>2751.42</v>
      </c>
      <c r="G89" s="56">
        <f>ROUND(F89*(1-VLOOKUP(J89,скидки!A:B,2,0)),2)</f>
        <v>2751.42</v>
      </c>
      <c r="H89" s="169" t="s">
        <v>368</v>
      </c>
      <c r="I89" s="1208"/>
      <c r="J89" s="33" t="s">
        <v>1116</v>
      </c>
    </row>
    <row r="90" spans="1:10" s="33" customFormat="1" ht="12.95" customHeight="1" thickBot="1">
      <c r="A90" s="1199" t="s">
        <v>245</v>
      </c>
      <c r="B90" s="1200"/>
      <c r="C90" s="1200"/>
      <c r="D90" s="1200"/>
      <c r="E90" s="1200"/>
      <c r="F90" s="1200"/>
      <c r="G90" s="1200"/>
      <c r="H90" s="1200"/>
      <c r="I90" s="1209"/>
      <c r="J90" s="33" t="e">
        <v>#N/A</v>
      </c>
    </row>
    <row r="91" spans="1:10" s="33" customFormat="1" ht="22.5" customHeight="1" thickBot="1">
      <c r="A91" s="1201" t="s">
        <v>52</v>
      </c>
      <c r="B91" s="1202"/>
      <c r="C91" s="1202"/>
      <c r="D91" s="1202"/>
      <c r="E91" s="1202"/>
      <c r="F91" s="1202"/>
      <c r="G91" s="1202"/>
      <c r="H91" s="1202"/>
      <c r="I91" s="1203"/>
      <c r="J91" s="33" t="e">
        <v>#N/A</v>
      </c>
    </row>
    <row r="92" spans="1:10" s="33" customFormat="1" ht="12.95" customHeight="1">
      <c r="A92" s="159">
        <f>A89+1</f>
        <v>67</v>
      </c>
      <c r="B92" s="268" t="s">
        <v>237</v>
      </c>
      <c r="C92" s="89" t="s">
        <v>601</v>
      </c>
      <c r="D92" s="89" t="s">
        <v>389</v>
      </c>
      <c r="E92" s="89" t="s">
        <v>302</v>
      </c>
      <c r="F92" s="89">
        <v>982.67</v>
      </c>
      <c r="G92" s="56">
        <f>ROUND(F92*(1-VLOOKUP(J92,скидки!A:B,2,0)),2)</f>
        <v>982.67</v>
      </c>
      <c r="H92" s="89" t="s">
        <v>368</v>
      </c>
      <c r="I92" s="1213" t="s">
        <v>280</v>
      </c>
      <c r="J92" s="33" t="s">
        <v>1120</v>
      </c>
    </row>
    <row r="93" spans="1:10" s="33" customFormat="1" ht="12.95" customHeight="1">
      <c r="A93" s="159">
        <f>A92+1</f>
        <v>68</v>
      </c>
      <c r="B93" s="34" t="s">
        <v>238</v>
      </c>
      <c r="C93" s="90" t="s">
        <v>602</v>
      </c>
      <c r="D93" s="90" t="s">
        <v>389</v>
      </c>
      <c r="E93" s="90" t="s">
        <v>302</v>
      </c>
      <c r="F93" s="90">
        <v>1228.32</v>
      </c>
      <c r="G93" s="56">
        <f>ROUND(F93*(1-VLOOKUP(J93,скидки!A:B,2,0)),2)</f>
        <v>1228.32</v>
      </c>
      <c r="H93" s="90" t="s">
        <v>368</v>
      </c>
      <c r="I93" s="1214"/>
      <c r="J93" s="33" t="s">
        <v>1120</v>
      </c>
    </row>
    <row r="94" spans="1:10" s="33" customFormat="1" ht="12.95" customHeight="1">
      <c r="A94" s="159">
        <f t="shared" ref="A94:A99" si="7">A93+1</f>
        <v>69</v>
      </c>
      <c r="B94" s="34" t="s">
        <v>239</v>
      </c>
      <c r="C94" s="90" t="s">
        <v>603</v>
      </c>
      <c r="D94" s="90" t="s">
        <v>389</v>
      </c>
      <c r="E94" s="90" t="s">
        <v>302</v>
      </c>
      <c r="F94" s="90">
        <v>1474</v>
      </c>
      <c r="G94" s="56">
        <f>ROUND(F94*(1-VLOOKUP(J94,скидки!A:B,2,0)),2)</f>
        <v>1474</v>
      </c>
      <c r="H94" s="90" t="s">
        <v>368</v>
      </c>
      <c r="I94" s="1214"/>
      <c r="J94" s="33" t="s">
        <v>1120</v>
      </c>
    </row>
    <row r="95" spans="1:10" s="33" customFormat="1" ht="12.95" customHeight="1">
      <c r="A95" s="159">
        <f t="shared" si="7"/>
        <v>70</v>
      </c>
      <c r="B95" s="34" t="s">
        <v>240</v>
      </c>
      <c r="C95" s="90" t="s">
        <v>880</v>
      </c>
      <c r="D95" s="90" t="s">
        <v>389</v>
      </c>
      <c r="E95" s="90" t="s">
        <v>302</v>
      </c>
      <c r="F95" s="90">
        <v>1719.63</v>
      </c>
      <c r="G95" s="56">
        <f>ROUND(F95*(1-VLOOKUP(J95,скидки!A:B,2,0)),2)</f>
        <v>1719.63</v>
      </c>
      <c r="H95" s="90" t="s">
        <v>368</v>
      </c>
      <c r="I95" s="1214"/>
      <c r="J95" s="33" t="s">
        <v>1120</v>
      </c>
    </row>
    <row r="96" spans="1:10" s="33" customFormat="1" ht="12.95" customHeight="1">
      <c r="A96" s="159">
        <f t="shared" si="7"/>
        <v>71</v>
      </c>
      <c r="B96" s="34" t="s">
        <v>241</v>
      </c>
      <c r="C96" s="90" t="s">
        <v>604</v>
      </c>
      <c r="D96" s="90" t="s">
        <v>389</v>
      </c>
      <c r="E96" s="90" t="s">
        <v>302</v>
      </c>
      <c r="F96" s="90">
        <v>1965.29</v>
      </c>
      <c r="G96" s="56">
        <f>ROUND(F96*(1-VLOOKUP(J96,скидки!A:B,2,0)),2)</f>
        <v>1965.29</v>
      </c>
      <c r="H96" s="90" t="s">
        <v>368</v>
      </c>
      <c r="I96" s="1214"/>
      <c r="J96" s="33" t="s">
        <v>1120</v>
      </c>
    </row>
    <row r="97" spans="1:10" s="33" customFormat="1" ht="12.95" customHeight="1">
      <c r="A97" s="159">
        <f t="shared" si="7"/>
        <v>72</v>
      </c>
      <c r="B97" s="34" t="s">
        <v>242</v>
      </c>
      <c r="C97" s="90" t="s">
        <v>878</v>
      </c>
      <c r="D97" s="90" t="s">
        <v>389</v>
      </c>
      <c r="E97" s="90" t="s">
        <v>302</v>
      </c>
      <c r="F97" s="600">
        <v>2210.96</v>
      </c>
      <c r="G97" s="56">
        <f>ROUND(F97*(1-VLOOKUP(J97,скидки!A:B,2,0)),2)</f>
        <v>2210.96</v>
      </c>
      <c r="H97" s="90" t="s">
        <v>368</v>
      </c>
      <c r="I97" s="1214"/>
      <c r="J97" s="33" t="s">
        <v>1120</v>
      </c>
    </row>
    <row r="98" spans="1:10" s="33" customFormat="1" ht="12.95" customHeight="1">
      <c r="A98" s="159">
        <f t="shared" si="7"/>
        <v>73</v>
      </c>
      <c r="B98" s="34" t="s">
        <v>243</v>
      </c>
      <c r="C98" s="90" t="s">
        <v>879</v>
      </c>
      <c r="D98" s="90" t="s">
        <v>389</v>
      </c>
      <c r="E98" s="90" t="s">
        <v>302</v>
      </c>
      <c r="F98" s="600">
        <v>2456.62</v>
      </c>
      <c r="G98" s="56">
        <f>ROUND(F98*(1-VLOOKUP(J98,скидки!A:B,2,0)),2)</f>
        <v>2456.62</v>
      </c>
      <c r="H98" s="90" t="s">
        <v>368</v>
      </c>
      <c r="I98" s="1214"/>
      <c r="J98" s="33" t="s">
        <v>1120</v>
      </c>
    </row>
    <row r="99" spans="1:10" s="33" customFormat="1" ht="12.95" customHeight="1">
      <c r="A99" s="300">
        <f t="shared" si="7"/>
        <v>74</v>
      </c>
      <c r="B99" s="266" t="s">
        <v>244</v>
      </c>
      <c r="C99" s="92" t="s">
        <v>881</v>
      </c>
      <c r="D99" s="92" t="s">
        <v>389</v>
      </c>
      <c r="E99" s="92" t="s">
        <v>302</v>
      </c>
      <c r="F99" s="94">
        <v>2947.95</v>
      </c>
      <c r="G99" s="56">
        <f>ROUND(F99*(1-VLOOKUP(J99,скидки!A:B,2,0)),2)</f>
        <v>2947.95</v>
      </c>
      <c r="H99" s="92" t="s">
        <v>368</v>
      </c>
      <c r="I99" s="1214"/>
      <c r="J99" s="33" t="s">
        <v>1120</v>
      </c>
    </row>
    <row r="100" spans="1:10" s="33" customFormat="1" ht="12.95" customHeight="1" thickBot="1">
      <c r="A100" s="1199" t="s">
        <v>245</v>
      </c>
      <c r="B100" s="1200"/>
      <c r="C100" s="1200"/>
      <c r="D100" s="1200"/>
      <c r="E100" s="1200"/>
      <c r="F100" s="1200"/>
      <c r="G100" s="1200"/>
      <c r="H100" s="1200"/>
      <c r="I100" s="1214"/>
      <c r="J100" s="33" t="e">
        <v>#N/A</v>
      </c>
    </row>
    <row r="101" spans="1:10" s="13" customFormat="1" ht="15.75" thickBot="1">
      <c r="A101" s="958" t="s">
        <v>402</v>
      </c>
      <c r="B101" s="959"/>
      <c r="C101" s="959"/>
      <c r="D101" s="959"/>
      <c r="E101" s="959"/>
      <c r="F101" s="959"/>
      <c r="G101" s="959"/>
      <c r="H101" s="959"/>
      <c r="I101" s="960"/>
      <c r="J101" s="33" t="e">
        <v>#N/A</v>
      </c>
    </row>
    <row r="102" spans="1:10" ht="15.75" thickBot="1">
      <c r="A102" s="958" t="s">
        <v>401</v>
      </c>
      <c r="B102" s="959"/>
      <c r="C102" s="959"/>
      <c r="D102" s="959"/>
      <c r="E102" s="959"/>
      <c r="F102" s="959"/>
      <c r="G102" s="959"/>
      <c r="H102" s="959"/>
      <c r="I102" s="960"/>
      <c r="J102" s="33" t="e">
        <v>#N/A</v>
      </c>
    </row>
    <row r="103" spans="1:10" s="33" customFormat="1" ht="12.95" customHeight="1">
      <c r="A103" s="318">
        <f>A99+1</f>
        <v>75</v>
      </c>
      <c r="B103" s="483" t="s">
        <v>403</v>
      </c>
      <c r="C103" s="596" t="s">
        <v>206</v>
      </c>
      <c r="D103" s="298" t="s">
        <v>339</v>
      </c>
      <c r="E103" s="298" t="s">
        <v>270</v>
      </c>
      <c r="F103" s="297">
        <v>846.4</v>
      </c>
      <c r="G103" s="65">
        <f>ROUND(F103*(1-VLOOKUP(J103,скидки!A:B,2,0)),2)</f>
        <v>846.4</v>
      </c>
      <c r="H103" s="298" t="s">
        <v>368</v>
      </c>
      <c r="I103" s="1213" t="s">
        <v>280</v>
      </c>
      <c r="J103" s="33" t="s">
        <v>1121</v>
      </c>
    </row>
    <row r="104" spans="1:10" s="33" customFormat="1" ht="12.95" customHeight="1">
      <c r="A104" s="160">
        <f t="shared" ref="A104:A110" si="8">A103+1</f>
        <v>76</v>
      </c>
      <c r="B104" s="9" t="s">
        <v>404</v>
      </c>
      <c r="C104" s="594" t="s">
        <v>207</v>
      </c>
      <c r="D104" s="10" t="s">
        <v>339</v>
      </c>
      <c r="E104" s="10" t="s">
        <v>270</v>
      </c>
      <c r="F104" s="133">
        <v>1013.37</v>
      </c>
      <c r="G104" s="56">
        <f>ROUND(F104*(1-VLOOKUP(J104,скидки!A:B,2,0)),2)</f>
        <v>1013.37</v>
      </c>
      <c r="H104" s="10" t="s">
        <v>368</v>
      </c>
      <c r="I104" s="1214"/>
      <c r="J104" s="33" t="s">
        <v>1121</v>
      </c>
    </row>
    <row r="105" spans="1:10" s="33" customFormat="1" ht="12.95" customHeight="1">
      <c r="A105" s="160">
        <f t="shared" si="8"/>
        <v>77</v>
      </c>
      <c r="B105" s="9" t="s">
        <v>405</v>
      </c>
      <c r="C105" s="594" t="s">
        <v>208</v>
      </c>
      <c r="D105" s="10" t="s">
        <v>339</v>
      </c>
      <c r="E105" s="10" t="s">
        <v>270</v>
      </c>
      <c r="F105" s="133">
        <v>1181.4000000000001</v>
      </c>
      <c r="G105" s="56">
        <f>ROUND(F105*(1-VLOOKUP(J105,скидки!A:B,2,0)),2)</f>
        <v>1181.4000000000001</v>
      </c>
      <c r="H105" s="10" t="s">
        <v>368</v>
      </c>
      <c r="I105" s="1214"/>
      <c r="J105" s="33" t="s">
        <v>1121</v>
      </c>
    </row>
    <row r="106" spans="1:10" s="33" customFormat="1" ht="12.95" customHeight="1">
      <c r="A106" s="160">
        <f t="shared" si="8"/>
        <v>78</v>
      </c>
      <c r="B106" s="9" t="s">
        <v>406</v>
      </c>
      <c r="C106" s="594" t="s">
        <v>209</v>
      </c>
      <c r="D106" s="10" t="s">
        <v>339</v>
      </c>
      <c r="E106" s="10" t="s">
        <v>270</v>
      </c>
      <c r="F106" s="133">
        <v>1379.84</v>
      </c>
      <c r="G106" s="56">
        <f>ROUND(F106*(1-VLOOKUP(J106,скидки!A:B,2,0)),2)</f>
        <v>1379.84</v>
      </c>
      <c r="H106" s="10" t="s">
        <v>368</v>
      </c>
      <c r="I106" s="1214"/>
      <c r="J106" s="33" t="s">
        <v>1121</v>
      </c>
    </row>
    <row r="107" spans="1:10" s="33" customFormat="1" ht="12.95" customHeight="1">
      <c r="A107" s="160">
        <f t="shared" si="8"/>
        <v>79</v>
      </c>
      <c r="B107" s="9" t="s">
        <v>407</v>
      </c>
      <c r="C107" s="594" t="s">
        <v>210</v>
      </c>
      <c r="D107" s="10" t="s">
        <v>339</v>
      </c>
      <c r="E107" s="10" t="s">
        <v>270</v>
      </c>
      <c r="F107" s="133">
        <v>1575.2</v>
      </c>
      <c r="G107" s="56">
        <f>ROUND(F107*(1-VLOOKUP(J107,скидки!A:B,2,0)),2)</f>
        <v>1575.2</v>
      </c>
      <c r="H107" s="10" t="s">
        <v>368</v>
      </c>
      <c r="I107" s="1214"/>
      <c r="J107" s="33" t="s">
        <v>1121</v>
      </c>
    </row>
    <row r="108" spans="1:10" s="33" customFormat="1" ht="12.95" customHeight="1">
      <c r="A108" s="160">
        <f t="shared" si="8"/>
        <v>80</v>
      </c>
      <c r="B108" s="9" t="s">
        <v>408</v>
      </c>
      <c r="C108" s="594" t="s">
        <v>211</v>
      </c>
      <c r="D108" s="10" t="s">
        <v>339</v>
      </c>
      <c r="E108" s="10" t="s">
        <v>270</v>
      </c>
      <c r="F108" s="133">
        <v>1779.94</v>
      </c>
      <c r="G108" s="56">
        <f>ROUND(F108*(1-VLOOKUP(J108,скидки!A:B,2,0)),2)</f>
        <v>1779.94</v>
      </c>
      <c r="H108" s="10" t="s">
        <v>368</v>
      </c>
      <c r="I108" s="1214"/>
      <c r="J108" s="33" t="s">
        <v>1121</v>
      </c>
    </row>
    <row r="109" spans="1:10" s="33" customFormat="1" ht="12.95" customHeight="1">
      <c r="A109" s="160">
        <f t="shared" si="8"/>
        <v>81</v>
      </c>
      <c r="B109" s="9" t="s">
        <v>409</v>
      </c>
      <c r="C109" s="594" t="s">
        <v>212</v>
      </c>
      <c r="D109" s="10" t="s">
        <v>339</v>
      </c>
      <c r="E109" s="10" t="s">
        <v>270</v>
      </c>
      <c r="F109" s="133">
        <v>2009.92</v>
      </c>
      <c r="G109" s="56">
        <f>ROUND(F109*(1-VLOOKUP(J109,скидки!A:B,2,0)),2)</f>
        <v>2009.92</v>
      </c>
      <c r="H109" s="10" t="s">
        <v>368</v>
      </c>
      <c r="I109" s="1214"/>
      <c r="J109" s="33" t="s">
        <v>1121</v>
      </c>
    </row>
    <row r="110" spans="1:10" s="33" customFormat="1" ht="12.95" customHeight="1" thickBot="1">
      <c r="A110" s="601">
        <f t="shared" si="8"/>
        <v>82</v>
      </c>
      <c r="B110" s="85" t="s">
        <v>410</v>
      </c>
      <c r="C110" s="595" t="s">
        <v>213</v>
      </c>
      <c r="D110" s="293" t="s">
        <v>339</v>
      </c>
      <c r="E110" s="293" t="s">
        <v>270</v>
      </c>
      <c r="F110" s="292">
        <v>2233.6</v>
      </c>
      <c r="G110" s="504">
        <f>ROUND(F110*(1-VLOOKUP(J110,скидки!A:B,2,0)),2)</f>
        <v>2233.6</v>
      </c>
      <c r="H110" s="293" t="s">
        <v>368</v>
      </c>
      <c r="I110" s="1215"/>
      <c r="J110" s="33" t="s">
        <v>1121</v>
      </c>
    </row>
    <row r="111" spans="1:10" ht="19.5" customHeight="1" thickBot="1">
      <c r="A111" s="958" t="s">
        <v>261</v>
      </c>
      <c r="B111" s="959"/>
      <c r="C111" s="959"/>
      <c r="D111" s="959"/>
      <c r="E111" s="959"/>
      <c r="F111" s="959"/>
      <c r="G111" s="959"/>
      <c r="H111" s="959"/>
      <c r="I111" s="960"/>
      <c r="J111" s="33" t="e">
        <v>#N/A</v>
      </c>
    </row>
    <row r="112" spans="1:10" s="33" customFormat="1" ht="12.95" customHeight="1">
      <c r="A112" s="160">
        <f>A110+1</f>
        <v>83</v>
      </c>
      <c r="B112" s="9" t="s">
        <v>843</v>
      </c>
      <c r="C112" s="10" t="s">
        <v>796</v>
      </c>
      <c r="D112" s="10"/>
      <c r="E112" s="10" t="s">
        <v>272</v>
      </c>
      <c r="F112" s="279">
        <v>50.51</v>
      </c>
      <c r="G112" s="56">
        <f>ROUND(F112*(1-VLOOKUP(J112,скидки!A:B,2,0)),2)</f>
        <v>50.51</v>
      </c>
      <c r="H112" s="10" t="s">
        <v>368</v>
      </c>
      <c r="I112" s="985" t="s">
        <v>279</v>
      </c>
      <c r="J112" s="33" t="s">
        <v>1122</v>
      </c>
    </row>
    <row r="113" spans="1:10" s="33" customFormat="1" ht="24" customHeight="1">
      <c r="A113" s="160">
        <f t="shared" ref="A113:A118" si="9">A112+1</f>
        <v>84</v>
      </c>
      <c r="B113" s="9" t="s">
        <v>844</v>
      </c>
      <c r="C113" s="594" t="s">
        <v>840</v>
      </c>
      <c r="D113" s="10"/>
      <c r="E113" s="594" t="s">
        <v>272</v>
      </c>
      <c r="F113" s="57">
        <v>65.150000000000006</v>
      </c>
      <c r="G113" s="56">
        <f>ROUND(F113*(1-VLOOKUP(J113,скидки!A:B,2,0)),2)</f>
        <v>65.150000000000006</v>
      </c>
      <c r="H113" s="594" t="s">
        <v>368</v>
      </c>
      <c r="I113" s="985"/>
      <c r="J113" s="33" t="s">
        <v>1122</v>
      </c>
    </row>
    <row r="114" spans="1:10" s="33" customFormat="1" ht="12.95" customHeight="1">
      <c r="A114" s="160">
        <f t="shared" si="9"/>
        <v>85</v>
      </c>
      <c r="B114" s="9" t="s">
        <v>845</v>
      </c>
      <c r="C114" s="10" t="s">
        <v>832</v>
      </c>
      <c r="D114" s="10"/>
      <c r="E114" s="10" t="s">
        <v>272</v>
      </c>
      <c r="F114" s="279">
        <v>43.19</v>
      </c>
      <c r="G114" s="56">
        <f>ROUND(F114*(1-VLOOKUP(J114,скидки!A:B,2,0)),2)</f>
        <v>43.19</v>
      </c>
      <c r="H114" s="10" t="s">
        <v>368</v>
      </c>
      <c r="I114" s="985"/>
      <c r="J114" s="33" t="s">
        <v>1122</v>
      </c>
    </row>
    <row r="115" spans="1:10" s="33" customFormat="1" ht="12.95" customHeight="1">
      <c r="A115" s="160">
        <f t="shared" si="9"/>
        <v>86</v>
      </c>
      <c r="B115" s="23" t="s">
        <v>846</v>
      </c>
      <c r="C115" s="5" t="s">
        <v>797</v>
      </c>
      <c r="D115" s="5"/>
      <c r="E115" s="5" t="s">
        <v>272</v>
      </c>
      <c r="F115" s="136">
        <v>73.2</v>
      </c>
      <c r="G115" s="56">
        <f>ROUND(F115*(1-VLOOKUP(J115,скидки!A:B,2,0)),2)</f>
        <v>73.2</v>
      </c>
      <c r="H115" s="5" t="s">
        <v>368</v>
      </c>
      <c r="I115" s="985"/>
      <c r="J115" s="33" t="s">
        <v>1122</v>
      </c>
    </row>
    <row r="116" spans="1:10" s="33" customFormat="1" ht="18" customHeight="1">
      <c r="A116" s="160">
        <f t="shared" si="9"/>
        <v>87</v>
      </c>
      <c r="B116" s="9" t="s">
        <v>847</v>
      </c>
      <c r="C116" s="594" t="s">
        <v>833</v>
      </c>
      <c r="D116" s="10"/>
      <c r="E116" s="594" t="s">
        <v>272</v>
      </c>
      <c r="F116" s="58">
        <v>108.36</v>
      </c>
      <c r="G116" s="56">
        <f>ROUND(F116*(1-VLOOKUP(J116,скидки!A:B,2,0)),2)</f>
        <v>108.36</v>
      </c>
      <c r="H116" s="10" t="s">
        <v>368</v>
      </c>
      <c r="I116" s="993" t="s">
        <v>280</v>
      </c>
      <c r="J116" s="33" t="s">
        <v>1123</v>
      </c>
    </row>
    <row r="117" spans="1:10" s="33" customFormat="1" ht="18" customHeight="1">
      <c r="A117" s="160">
        <f t="shared" si="9"/>
        <v>88</v>
      </c>
      <c r="B117" s="9" t="s">
        <v>842</v>
      </c>
      <c r="C117" s="10"/>
      <c r="D117" s="10"/>
      <c r="E117" s="594" t="s">
        <v>272</v>
      </c>
      <c r="F117" s="58">
        <v>113.79</v>
      </c>
      <c r="G117" s="56">
        <f>ROUND(F117*(1-VLOOKUP(J117,скидки!A:B,2,0)),2)</f>
        <v>113.79</v>
      </c>
      <c r="H117" s="10" t="s">
        <v>368</v>
      </c>
      <c r="I117" s="985"/>
      <c r="J117" s="33" t="s">
        <v>1123</v>
      </c>
    </row>
    <row r="118" spans="1:10" s="33" customFormat="1" ht="18" customHeight="1" thickBot="1">
      <c r="A118" s="160">
        <f t="shared" si="9"/>
        <v>89</v>
      </c>
      <c r="B118" s="85" t="s">
        <v>848</v>
      </c>
      <c r="C118" s="293"/>
      <c r="D118" s="293"/>
      <c r="E118" s="595" t="s">
        <v>272</v>
      </c>
      <c r="F118" s="58">
        <v>113.79</v>
      </c>
      <c r="G118" s="56">
        <f>ROUND(F118*(1-VLOOKUP(J118,скидки!A:B,2,0)),2)</f>
        <v>113.79</v>
      </c>
      <c r="H118" s="293" t="s">
        <v>368</v>
      </c>
      <c r="I118" s="1040"/>
      <c r="J118" s="33" t="s">
        <v>1123</v>
      </c>
    </row>
    <row r="119" spans="1:10" ht="18" customHeight="1" thickBot="1">
      <c r="A119" s="958" t="s">
        <v>262</v>
      </c>
      <c r="B119" s="959"/>
      <c r="C119" s="959"/>
      <c r="D119" s="959"/>
      <c r="E119" s="959"/>
      <c r="F119" s="959"/>
      <c r="G119" s="959"/>
      <c r="H119" s="959"/>
      <c r="I119" s="960"/>
      <c r="J119" s="33" t="e">
        <v>#N/A</v>
      </c>
    </row>
    <row r="120" spans="1:10" s="33" customFormat="1" ht="21" customHeight="1">
      <c r="A120" s="318">
        <f>A118+1</f>
        <v>90</v>
      </c>
      <c r="B120" s="585" t="s">
        <v>834</v>
      </c>
      <c r="C120" s="709">
        <v>951049680</v>
      </c>
      <c r="D120" s="709" t="s">
        <v>345</v>
      </c>
      <c r="E120" s="298" t="s">
        <v>272</v>
      </c>
      <c r="F120" s="65">
        <v>226.24</v>
      </c>
      <c r="G120" s="65">
        <f>ROUND(F120*(1-VLOOKUP(J120,скидки!A:B,2,0)),2)</f>
        <v>226.24</v>
      </c>
      <c r="H120" s="709" t="s">
        <v>368</v>
      </c>
      <c r="I120" s="783" t="s">
        <v>280</v>
      </c>
      <c r="J120" s="33" t="s">
        <v>1124</v>
      </c>
    </row>
    <row r="121" spans="1:10" s="33" customFormat="1" ht="29.25" customHeight="1">
      <c r="A121" s="161">
        <f>A120+1</f>
        <v>91</v>
      </c>
      <c r="B121" s="18" t="s">
        <v>835</v>
      </c>
      <c r="C121" s="343" t="s">
        <v>836</v>
      </c>
      <c r="D121" s="14"/>
      <c r="E121" s="775" t="s">
        <v>272</v>
      </c>
      <c r="F121" s="56">
        <v>226.24</v>
      </c>
      <c r="G121" s="56">
        <f>ROUND(F121*(1-VLOOKUP(J121,скидки!A:B,2,0)),2)</f>
        <v>226.24</v>
      </c>
      <c r="H121" s="775" t="s">
        <v>368</v>
      </c>
      <c r="I121" s="784" t="s">
        <v>280</v>
      </c>
      <c r="J121" s="33" t="s">
        <v>1124</v>
      </c>
    </row>
    <row r="122" spans="1:10" s="33" customFormat="1" ht="24">
      <c r="A122" s="161">
        <f>A121+1</f>
        <v>92</v>
      </c>
      <c r="B122" s="789" t="s">
        <v>549</v>
      </c>
      <c r="C122" s="778" t="s">
        <v>837</v>
      </c>
      <c r="D122" s="10"/>
      <c r="E122" s="10" t="s">
        <v>272</v>
      </c>
      <c r="F122" s="57">
        <v>48</v>
      </c>
      <c r="G122" s="56">
        <f>ROUND(F122*(1-VLOOKUP(J122,скидки!A:B,2,0)),2)</f>
        <v>48</v>
      </c>
      <c r="H122" s="10" t="s">
        <v>368</v>
      </c>
      <c r="I122" s="993" t="s">
        <v>279</v>
      </c>
      <c r="J122" s="33" t="s">
        <v>1124</v>
      </c>
    </row>
    <row r="123" spans="1:10" s="33" customFormat="1" ht="24.75" thickBot="1">
      <c r="A123" s="486">
        <f>A122+1</f>
        <v>93</v>
      </c>
      <c r="B123" s="121" t="s">
        <v>550</v>
      </c>
      <c r="C123" s="359" t="s">
        <v>838</v>
      </c>
      <c r="D123" s="293"/>
      <c r="E123" s="293" t="s">
        <v>272</v>
      </c>
      <c r="F123" s="86">
        <v>68.569999999999993</v>
      </c>
      <c r="G123" s="504">
        <f>ROUND(F123*(1-VLOOKUP(J123,скидки!A:B,2,0)),2)</f>
        <v>68.569999999999993</v>
      </c>
      <c r="H123" s="293" t="s">
        <v>368</v>
      </c>
      <c r="I123" s="1040"/>
      <c r="J123" s="33" t="s">
        <v>1124</v>
      </c>
    </row>
    <row r="124" spans="1:10" ht="19.5" customHeight="1" thickBot="1">
      <c r="A124" s="903" t="s">
        <v>671</v>
      </c>
      <c r="B124" s="904"/>
      <c r="C124" s="904"/>
      <c r="D124" s="904"/>
      <c r="E124" s="904"/>
      <c r="F124" s="904"/>
      <c r="G124" s="904"/>
      <c r="H124" s="904"/>
      <c r="I124" s="905"/>
      <c r="J124" s="33" t="e">
        <v>#N/A</v>
      </c>
    </row>
    <row r="125" spans="1:10" ht="15.75" thickBot="1">
      <c r="A125" s="958" t="s">
        <v>664</v>
      </c>
      <c r="B125" s="959"/>
      <c r="C125" s="959"/>
      <c r="D125" s="959"/>
      <c r="E125" s="959"/>
      <c r="F125" s="959"/>
      <c r="G125" s="959"/>
      <c r="H125" s="959"/>
      <c r="I125" s="960"/>
      <c r="J125" s="33" t="e">
        <v>#N/A</v>
      </c>
    </row>
    <row r="126" spans="1:10" ht="12.95" customHeight="1">
      <c r="A126" s="159">
        <f>A123+1</f>
        <v>94</v>
      </c>
      <c r="B126" s="268" t="s">
        <v>716</v>
      </c>
      <c r="C126" s="268"/>
      <c r="D126" s="89" t="s">
        <v>389</v>
      </c>
      <c r="E126" s="284" t="s">
        <v>302</v>
      </c>
      <c r="F126" s="134">
        <v>149.02000000000001</v>
      </c>
      <c r="G126" s="56">
        <f>ROUND(F126*(1-VLOOKUP(J126,скидки!A:B,2,0)),2)</f>
        <v>149.02000000000001</v>
      </c>
      <c r="H126" s="14" t="s">
        <v>368</v>
      </c>
      <c r="I126" s="1197" t="s">
        <v>279</v>
      </c>
      <c r="J126" s="33" t="s">
        <v>1125</v>
      </c>
    </row>
    <row r="127" spans="1:10" ht="12.95" customHeight="1">
      <c r="A127" s="159">
        <f>A126+1</f>
        <v>95</v>
      </c>
      <c r="B127" s="34" t="s">
        <v>717</v>
      </c>
      <c r="C127" s="34"/>
      <c r="D127" s="90" t="s">
        <v>389</v>
      </c>
      <c r="E127" s="92" t="s">
        <v>302</v>
      </c>
      <c r="F127" s="133">
        <v>223.53</v>
      </c>
      <c r="G127" s="56">
        <f>ROUND(F127*(1-VLOOKUP(J127,скидки!A:B,2,0)),2)</f>
        <v>223.53</v>
      </c>
      <c r="H127" s="10" t="s">
        <v>368</v>
      </c>
      <c r="I127" s="1197"/>
      <c r="J127" s="33" t="s">
        <v>1125</v>
      </c>
    </row>
    <row r="128" spans="1:10" ht="12.95" customHeight="1">
      <c r="A128" s="159">
        <f t="shared" ref="A128:A136" si="10">A127+1</f>
        <v>96</v>
      </c>
      <c r="B128" s="34" t="s">
        <v>718</v>
      </c>
      <c r="C128" s="34"/>
      <c r="D128" s="90" t="s">
        <v>389</v>
      </c>
      <c r="E128" s="92" t="s">
        <v>302</v>
      </c>
      <c r="F128" s="133">
        <v>298.04000000000002</v>
      </c>
      <c r="G128" s="56">
        <f>ROUND(F128*(1-VLOOKUP(J128,скидки!A:B,2,0)),2)</f>
        <v>298.04000000000002</v>
      </c>
      <c r="H128" s="10" t="s">
        <v>368</v>
      </c>
      <c r="I128" s="1197"/>
      <c r="J128" s="33" t="s">
        <v>1125</v>
      </c>
    </row>
    <row r="129" spans="1:10" ht="12.95" customHeight="1">
      <c r="A129" s="159">
        <f t="shared" si="10"/>
        <v>97</v>
      </c>
      <c r="B129" s="34" t="s">
        <v>719</v>
      </c>
      <c r="C129" s="34"/>
      <c r="D129" s="90" t="s">
        <v>389</v>
      </c>
      <c r="E129" s="92" t="s">
        <v>302</v>
      </c>
      <c r="F129" s="133">
        <v>372.54</v>
      </c>
      <c r="G129" s="56">
        <f>ROUND(F129*(1-VLOOKUP(J129,скидки!A:B,2,0)),2)</f>
        <v>372.54</v>
      </c>
      <c r="H129" s="10" t="s">
        <v>368</v>
      </c>
      <c r="I129" s="1197"/>
      <c r="J129" s="33" t="s">
        <v>1125</v>
      </c>
    </row>
    <row r="130" spans="1:10" ht="12.95" customHeight="1">
      <c r="A130" s="159">
        <f t="shared" si="10"/>
        <v>98</v>
      </c>
      <c r="B130" s="34" t="s">
        <v>720</v>
      </c>
      <c r="C130" s="34"/>
      <c r="D130" s="90" t="s">
        <v>389</v>
      </c>
      <c r="E130" s="92" t="s">
        <v>302</v>
      </c>
      <c r="F130" s="133">
        <v>447.05</v>
      </c>
      <c r="G130" s="56">
        <f>ROUND(F130*(1-VLOOKUP(J130,скидки!A:B,2,0)),2)</f>
        <v>447.05</v>
      </c>
      <c r="H130" s="10" t="s">
        <v>368</v>
      </c>
      <c r="I130" s="1197"/>
      <c r="J130" s="33" t="s">
        <v>1125</v>
      </c>
    </row>
    <row r="131" spans="1:10" ht="12.95" customHeight="1">
      <c r="A131" s="159">
        <f t="shared" si="10"/>
        <v>99</v>
      </c>
      <c r="B131" s="34" t="s">
        <v>721</v>
      </c>
      <c r="C131" s="34"/>
      <c r="D131" s="90" t="s">
        <v>389</v>
      </c>
      <c r="E131" s="92" t="s">
        <v>302</v>
      </c>
      <c r="F131" s="133">
        <v>521.55999999999995</v>
      </c>
      <c r="G131" s="56">
        <f>ROUND(F131*(1-VLOOKUP(J131,скидки!A:B,2,0)),2)</f>
        <v>521.55999999999995</v>
      </c>
      <c r="H131" s="10" t="s">
        <v>368</v>
      </c>
      <c r="I131" s="1197"/>
      <c r="J131" s="33" t="s">
        <v>1125</v>
      </c>
    </row>
    <row r="132" spans="1:10" ht="12.95" customHeight="1">
      <c r="A132" s="159">
        <f t="shared" si="10"/>
        <v>100</v>
      </c>
      <c r="B132" s="34" t="s">
        <v>728</v>
      </c>
      <c r="C132" s="34"/>
      <c r="D132" s="90" t="s">
        <v>389</v>
      </c>
      <c r="E132" s="92" t="s">
        <v>302</v>
      </c>
      <c r="F132" s="133">
        <v>596.07000000000005</v>
      </c>
      <c r="G132" s="56">
        <f>ROUND(F132*(1-VLOOKUP(J132,скидки!A:B,2,0)),2)</f>
        <v>596.07000000000005</v>
      </c>
      <c r="H132" s="10" t="s">
        <v>368</v>
      </c>
      <c r="I132" s="1197"/>
      <c r="J132" s="33" t="s">
        <v>1125</v>
      </c>
    </row>
    <row r="133" spans="1:10" ht="12.95" customHeight="1">
      <c r="A133" s="159">
        <f t="shared" si="10"/>
        <v>101</v>
      </c>
      <c r="B133" s="34" t="s">
        <v>722</v>
      </c>
      <c r="C133" s="34"/>
      <c r="D133" s="90" t="s">
        <v>389</v>
      </c>
      <c r="E133" s="92" t="s">
        <v>302</v>
      </c>
      <c r="F133" s="133">
        <v>670.58</v>
      </c>
      <c r="G133" s="56">
        <f>ROUND(F133*(1-VLOOKUP(J133,скидки!A:B,2,0)),2)</f>
        <v>670.58</v>
      </c>
      <c r="H133" s="10" t="s">
        <v>368</v>
      </c>
      <c r="I133" s="1197"/>
      <c r="J133" s="33" t="s">
        <v>1125</v>
      </c>
    </row>
    <row r="134" spans="1:10" ht="12.95" customHeight="1">
      <c r="A134" s="159">
        <f t="shared" si="10"/>
        <v>102</v>
      </c>
      <c r="B134" s="34" t="s">
        <v>723</v>
      </c>
      <c r="C134" s="34"/>
      <c r="D134" s="90" t="s">
        <v>389</v>
      </c>
      <c r="E134" s="92" t="s">
        <v>302</v>
      </c>
      <c r="F134" s="133">
        <v>745.09</v>
      </c>
      <c r="G134" s="56">
        <f>ROUND(F134*(1-VLOOKUP(J134,скидки!A:B,2,0)),2)</f>
        <v>745.09</v>
      </c>
      <c r="H134" s="10" t="s">
        <v>368</v>
      </c>
      <c r="I134" s="1197"/>
      <c r="J134" s="33" t="s">
        <v>1125</v>
      </c>
    </row>
    <row r="135" spans="1:10" ht="12.95" customHeight="1">
      <c r="A135" s="159">
        <f t="shared" si="10"/>
        <v>103</v>
      </c>
      <c r="B135" s="34" t="s">
        <v>1847</v>
      </c>
      <c r="C135" s="34"/>
      <c r="D135" s="90" t="s">
        <v>389</v>
      </c>
      <c r="E135" s="92" t="s">
        <v>302</v>
      </c>
      <c r="F135" s="133">
        <v>819.6</v>
      </c>
      <c r="G135" s="56">
        <f>ROUND(F135*(1-VLOOKUP(J135,скидки!A:B,2,0)),2)</f>
        <v>819.6</v>
      </c>
      <c r="H135" s="10" t="s">
        <v>368</v>
      </c>
      <c r="I135" s="1197"/>
      <c r="J135" s="33" t="s">
        <v>1125</v>
      </c>
    </row>
    <row r="136" spans="1:10" ht="12.95" customHeight="1">
      <c r="A136" s="159">
        <f t="shared" si="10"/>
        <v>104</v>
      </c>
      <c r="B136" s="34" t="s">
        <v>724</v>
      </c>
      <c r="C136" s="34"/>
      <c r="D136" s="90" t="s">
        <v>389</v>
      </c>
      <c r="E136" s="92" t="s">
        <v>302</v>
      </c>
      <c r="F136" s="133">
        <v>894.11</v>
      </c>
      <c r="G136" s="56">
        <f>ROUND(F136*(1-VLOOKUP(J136,скидки!A:B,2,0)),2)</f>
        <v>894.11</v>
      </c>
      <c r="H136" s="10" t="s">
        <v>368</v>
      </c>
      <c r="I136" s="1197"/>
      <c r="J136" s="33" t="s">
        <v>1125</v>
      </c>
    </row>
    <row r="137" spans="1:10" ht="12.95" customHeight="1" thickBot="1">
      <c r="A137" s="159">
        <f>A136+1</f>
        <v>105</v>
      </c>
      <c r="B137" s="35" t="s">
        <v>1846</v>
      </c>
      <c r="C137" s="35"/>
      <c r="D137" s="600" t="s">
        <v>389</v>
      </c>
      <c r="E137" s="94" t="s">
        <v>302</v>
      </c>
      <c r="F137" s="135">
        <v>1043.1199999999999</v>
      </c>
      <c r="G137" s="56">
        <f>ROUND(F137*(1-VLOOKUP(J137,скидки!A:B,2,0)),2)</f>
        <v>1043.1199999999999</v>
      </c>
      <c r="H137" s="5" t="s">
        <v>368</v>
      </c>
      <c r="I137" s="1197"/>
      <c r="J137" s="33" t="s">
        <v>1125</v>
      </c>
    </row>
    <row r="138" spans="1:10" ht="17.25" customHeight="1" thickBot="1">
      <c r="A138" s="958" t="s">
        <v>1176</v>
      </c>
      <c r="B138" s="959"/>
      <c r="C138" s="959"/>
      <c r="D138" s="959"/>
      <c r="E138" s="959"/>
      <c r="F138" s="959"/>
      <c r="G138" s="959"/>
      <c r="H138" s="959"/>
      <c r="I138" s="960"/>
      <c r="J138" s="33" t="e">
        <v>#N/A</v>
      </c>
    </row>
    <row r="139" spans="1:10" ht="12.95" customHeight="1">
      <c r="A139" s="159">
        <f>A137+1</f>
        <v>106</v>
      </c>
      <c r="B139" s="268" t="s">
        <v>1177</v>
      </c>
      <c r="C139" s="268"/>
      <c r="D139" s="89" t="s">
        <v>389</v>
      </c>
      <c r="E139" s="284" t="s">
        <v>302</v>
      </c>
      <c r="F139" s="134">
        <v>165.13</v>
      </c>
      <c r="G139" s="56">
        <f>ROUND(F139*(1-VLOOKUP(J139,скидки!A:B,2,0)),2)</f>
        <v>165.13</v>
      </c>
      <c r="H139" s="5" t="s">
        <v>368</v>
      </c>
      <c r="I139" s="1197" t="s">
        <v>279</v>
      </c>
      <c r="J139" s="33" t="s">
        <v>1125</v>
      </c>
    </row>
    <row r="140" spans="1:10" ht="12.95" customHeight="1">
      <c r="A140" s="159">
        <f>A139+1</f>
        <v>107</v>
      </c>
      <c r="B140" s="34" t="s">
        <v>1178</v>
      </c>
      <c r="C140" s="34"/>
      <c r="D140" s="90" t="s">
        <v>389</v>
      </c>
      <c r="E140" s="92" t="s">
        <v>302</v>
      </c>
      <c r="F140" s="133">
        <v>247.69</v>
      </c>
      <c r="G140" s="56">
        <f>ROUND(F140*(1-VLOOKUP(J140,скидки!A:B,2,0)),2)</f>
        <v>247.69</v>
      </c>
      <c r="H140" s="5" t="s">
        <v>368</v>
      </c>
      <c r="I140" s="1197"/>
      <c r="J140" s="33" t="s">
        <v>1125</v>
      </c>
    </row>
    <row r="141" spans="1:10" ht="12.95" customHeight="1">
      <c r="A141" s="159">
        <f t="shared" ref="A141:A150" si="11">A140+1</f>
        <v>108</v>
      </c>
      <c r="B141" s="34" t="s">
        <v>1179</v>
      </c>
      <c r="C141" s="34"/>
      <c r="D141" s="90" t="s">
        <v>389</v>
      </c>
      <c r="E141" s="92" t="s">
        <v>302</v>
      </c>
      <c r="F141" s="133">
        <v>330.26</v>
      </c>
      <c r="G141" s="56">
        <f>ROUND(F141*(1-VLOOKUP(J141,скидки!A:B,2,0)),2)</f>
        <v>330.26</v>
      </c>
      <c r="H141" s="5" t="s">
        <v>368</v>
      </c>
      <c r="I141" s="1197"/>
      <c r="J141" s="33" t="s">
        <v>1125</v>
      </c>
    </row>
    <row r="142" spans="1:10" ht="12.95" customHeight="1">
      <c r="A142" s="159">
        <f t="shared" si="11"/>
        <v>109</v>
      </c>
      <c r="B142" s="34" t="s">
        <v>1180</v>
      </c>
      <c r="C142" s="34"/>
      <c r="D142" s="90" t="s">
        <v>389</v>
      </c>
      <c r="E142" s="92" t="s">
        <v>302</v>
      </c>
      <c r="F142" s="133">
        <v>412.82</v>
      </c>
      <c r="G142" s="56">
        <f>ROUND(F142*(1-VLOOKUP(J142,скидки!A:B,2,0)),2)</f>
        <v>412.82</v>
      </c>
      <c r="H142" s="5" t="s">
        <v>368</v>
      </c>
      <c r="I142" s="1197"/>
      <c r="J142" s="33" t="s">
        <v>1125</v>
      </c>
    </row>
    <row r="143" spans="1:10" ht="12.95" customHeight="1">
      <c r="A143" s="159">
        <f t="shared" si="11"/>
        <v>110</v>
      </c>
      <c r="B143" s="34" t="s">
        <v>1848</v>
      </c>
      <c r="C143" s="34"/>
      <c r="D143" s="90" t="s">
        <v>389</v>
      </c>
      <c r="E143" s="92" t="s">
        <v>302</v>
      </c>
      <c r="F143" s="133">
        <v>495.38</v>
      </c>
      <c r="G143" s="56">
        <f>ROUND(F143*(1-VLOOKUP(J143,скидки!A:B,2,0)),2)</f>
        <v>495.38</v>
      </c>
      <c r="H143" s="5" t="s">
        <v>368</v>
      </c>
      <c r="I143" s="1197"/>
      <c r="J143" s="33" t="s">
        <v>1125</v>
      </c>
    </row>
    <row r="144" spans="1:10" ht="12.95" customHeight="1">
      <c r="A144" s="159">
        <f t="shared" si="11"/>
        <v>111</v>
      </c>
      <c r="B144" s="34" t="s">
        <v>1181</v>
      </c>
      <c r="C144" s="34"/>
      <c r="D144" s="90" t="s">
        <v>389</v>
      </c>
      <c r="E144" s="92" t="s">
        <v>302</v>
      </c>
      <c r="F144" s="133">
        <v>577.95000000000005</v>
      </c>
      <c r="G144" s="56">
        <f>ROUND(F144*(1-VLOOKUP(J144,скидки!A:B,2,0)),2)</f>
        <v>577.95000000000005</v>
      </c>
      <c r="H144" s="5" t="s">
        <v>368</v>
      </c>
      <c r="I144" s="1197"/>
      <c r="J144" s="33" t="s">
        <v>1125</v>
      </c>
    </row>
    <row r="145" spans="1:10" ht="12.95" customHeight="1">
      <c r="A145" s="159">
        <f t="shared" si="11"/>
        <v>112</v>
      </c>
      <c r="B145" s="34" t="s">
        <v>1182</v>
      </c>
      <c r="C145" s="34"/>
      <c r="D145" s="90" t="s">
        <v>389</v>
      </c>
      <c r="E145" s="92" t="s">
        <v>302</v>
      </c>
      <c r="F145" s="133">
        <v>660.51</v>
      </c>
      <c r="G145" s="56">
        <f>ROUND(F145*(1-VLOOKUP(J145,скидки!A:B,2,0)),2)</f>
        <v>660.51</v>
      </c>
      <c r="H145" s="5" t="s">
        <v>368</v>
      </c>
      <c r="I145" s="1197"/>
      <c r="J145" s="33" t="s">
        <v>1125</v>
      </c>
    </row>
    <row r="146" spans="1:10" ht="12.95" customHeight="1">
      <c r="A146" s="159">
        <f t="shared" si="11"/>
        <v>113</v>
      </c>
      <c r="B146" s="34" t="s">
        <v>1183</v>
      </c>
      <c r="C146" s="34"/>
      <c r="D146" s="90" t="s">
        <v>389</v>
      </c>
      <c r="E146" s="92" t="s">
        <v>302</v>
      </c>
      <c r="F146" s="133">
        <v>743.07</v>
      </c>
      <c r="G146" s="56">
        <f>ROUND(F146*(1-VLOOKUP(J146,скидки!A:B,2,0)),2)</f>
        <v>743.07</v>
      </c>
      <c r="H146" s="5" t="s">
        <v>368</v>
      </c>
      <c r="I146" s="1197"/>
      <c r="J146" s="33" t="s">
        <v>1125</v>
      </c>
    </row>
    <row r="147" spans="1:10" ht="12.95" customHeight="1">
      <c r="A147" s="159">
        <f t="shared" si="11"/>
        <v>114</v>
      </c>
      <c r="B147" s="34" t="s">
        <v>1184</v>
      </c>
      <c r="C147" s="34"/>
      <c r="D147" s="90" t="s">
        <v>389</v>
      </c>
      <c r="E147" s="92" t="s">
        <v>302</v>
      </c>
      <c r="F147" s="133">
        <v>825.64</v>
      </c>
      <c r="G147" s="56">
        <f>ROUND(F147*(1-VLOOKUP(J147,скидки!A:B,2,0)),2)</f>
        <v>825.64</v>
      </c>
      <c r="H147" s="5" t="s">
        <v>368</v>
      </c>
      <c r="I147" s="1197"/>
      <c r="J147" s="33" t="s">
        <v>1125</v>
      </c>
    </row>
    <row r="148" spans="1:10" ht="12.95" customHeight="1">
      <c r="A148" s="159">
        <f>A147+1</f>
        <v>115</v>
      </c>
      <c r="B148" s="34" t="s">
        <v>1185</v>
      </c>
      <c r="C148" s="34"/>
      <c r="D148" s="90" t="s">
        <v>389</v>
      </c>
      <c r="E148" s="92" t="s">
        <v>302</v>
      </c>
      <c r="F148" s="133">
        <v>908.29</v>
      </c>
      <c r="G148" s="56">
        <f>ROUND(F148*(1-VLOOKUP(J148,скидки!A:B,2,0)),2)</f>
        <v>908.29</v>
      </c>
      <c r="H148" s="5" t="s">
        <v>368</v>
      </c>
      <c r="I148" s="1197"/>
      <c r="J148" s="33" t="s">
        <v>1125</v>
      </c>
    </row>
    <row r="149" spans="1:10" ht="12.95" customHeight="1">
      <c r="A149" s="159">
        <f t="shared" si="11"/>
        <v>116</v>
      </c>
      <c r="B149" s="34" t="s">
        <v>1186</v>
      </c>
      <c r="C149" s="34"/>
      <c r="D149" s="90" t="s">
        <v>389</v>
      </c>
      <c r="E149" s="92" t="s">
        <v>302</v>
      </c>
      <c r="F149" s="33">
        <v>990.77</v>
      </c>
      <c r="G149" s="56">
        <f>ROUND(F149*(1-VLOOKUP(J149,скидки!A:B,2,0)),2)</f>
        <v>990.77</v>
      </c>
      <c r="H149" s="5" t="s">
        <v>368</v>
      </c>
      <c r="I149" s="1197"/>
      <c r="J149" s="33" t="s">
        <v>1125</v>
      </c>
    </row>
    <row r="150" spans="1:10" ht="12.95" customHeight="1" thickBot="1">
      <c r="A150" s="159">
        <f t="shared" si="11"/>
        <v>117</v>
      </c>
      <c r="B150" s="35" t="s">
        <v>1187</v>
      </c>
      <c r="C150" s="35"/>
      <c r="D150" s="600" t="s">
        <v>389</v>
      </c>
      <c r="E150" s="94" t="s">
        <v>302</v>
      </c>
      <c r="F150" s="135">
        <v>1155.8900000000001</v>
      </c>
      <c r="G150" s="56">
        <f>ROUND(F150*(1-VLOOKUP(J150,скидки!A:B,2,0)),2)</f>
        <v>1155.8900000000001</v>
      </c>
      <c r="H150" s="5" t="s">
        <v>368</v>
      </c>
      <c r="I150" s="1197"/>
      <c r="J150" s="33" t="s">
        <v>1125</v>
      </c>
    </row>
    <row r="151" spans="1:10" ht="24.75" customHeight="1" thickBot="1">
      <c r="A151" s="958" t="s">
        <v>896</v>
      </c>
      <c r="B151" s="959"/>
      <c r="C151" s="959"/>
      <c r="D151" s="959"/>
      <c r="E151" s="959"/>
      <c r="F151" s="959"/>
      <c r="G151" s="959"/>
      <c r="H151" s="959"/>
      <c r="I151" s="960"/>
      <c r="J151" s="33" t="e">
        <v>#N/A</v>
      </c>
    </row>
    <row r="152" spans="1:10" ht="12.95" customHeight="1">
      <c r="A152" s="159">
        <f>A150+1</f>
        <v>118</v>
      </c>
      <c r="B152" s="268" t="s">
        <v>1857</v>
      </c>
      <c r="C152" s="268"/>
      <c r="D152" s="89" t="s">
        <v>389</v>
      </c>
      <c r="E152" s="284" t="s">
        <v>302</v>
      </c>
      <c r="F152" s="133">
        <v>158.44</v>
      </c>
      <c r="G152" s="56">
        <f>ROUND(F152*(1-VLOOKUP(J152,скидки!A:B,2,0)),2)</f>
        <v>158.44</v>
      </c>
      <c r="H152" s="14" t="s">
        <v>368</v>
      </c>
      <c r="I152" s="1196" t="s">
        <v>279</v>
      </c>
      <c r="J152" s="33" t="s">
        <v>1126</v>
      </c>
    </row>
    <row r="153" spans="1:10" ht="12.95" customHeight="1">
      <c r="A153" s="160">
        <f>A152+1</f>
        <v>119</v>
      </c>
      <c r="B153" s="34" t="s">
        <v>1858</v>
      </c>
      <c r="C153" s="34"/>
      <c r="D153" s="90" t="s">
        <v>389</v>
      </c>
      <c r="E153" s="92" t="s">
        <v>302</v>
      </c>
      <c r="F153" s="133">
        <v>237.67</v>
      </c>
      <c r="G153" s="56">
        <f>ROUND(F153*(1-VLOOKUP(J153,скидки!A:B,2,0)),2)</f>
        <v>237.67</v>
      </c>
      <c r="H153" s="10" t="s">
        <v>368</v>
      </c>
      <c r="I153" s="994"/>
      <c r="J153" s="33" t="s">
        <v>1126</v>
      </c>
    </row>
    <row r="154" spans="1:10" ht="12.95" customHeight="1">
      <c r="A154" s="160">
        <f t="shared" ref="A154:A163" si="12">A153+1</f>
        <v>120</v>
      </c>
      <c r="B154" s="34" t="s">
        <v>1859</v>
      </c>
      <c r="C154" s="34"/>
      <c r="D154" s="90" t="s">
        <v>389</v>
      </c>
      <c r="E154" s="92" t="s">
        <v>302</v>
      </c>
      <c r="F154" s="133">
        <v>316.89</v>
      </c>
      <c r="G154" s="56">
        <f>ROUND(F154*(1-VLOOKUP(J154,скидки!A:B,2,0)),2)</f>
        <v>316.89</v>
      </c>
      <c r="H154" s="10" t="s">
        <v>368</v>
      </c>
      <c r="I154" s="994"/>
      <c r="J154" s="33" t="s">
        <v>1126</v>
      </c>
    </row>
    <row r="155" spans="1:10" ht="12.95" customHeight="1">
      <c r="A155" s="160">
        <f t="shared" si="12"/>
        <v>121</v>
      </c>
      <c r="B155" s="34" t="s">
        <v>1860</v>
      </c>
      <c r="C155" s="34"/>
      <c r="D155" s="90" t="s">
        <v>389</v>
      </c>
      <c r="E155" s="92" t="s">
        <v>302</v>
      </c>
      <c r="F155" s="133">
        <v>396.11</v>
      </c>
      <c r="G155" s="56">
        <f>ROUND(F155*(1-VLOOKUP(J155,скидки!A:B,2,0)),2)</f>
        <v>396.11</v>
      </c>
      <c r="H155" s="10" t="s">
        <v>368</v>
      </c>
      <c r="I155" s="994"/>
      <c r="J155" s="33" t="s">
        <v>1126</v>
      </c>
    </row>
    <row r="156" spans="1:10" ht="12.95" customHeight="1">
      <c r="A156" s="160">
        <f t="shared" si="12"/>
        <v>122</v>
      </c>
      <c r="B156" s="34" t="s">
        <v>1861</v>
      </c>
      <c r="C156" s="34"/>
      <c r="D156" s="90" t="s">
        <v>389</v>
      </c>
      <c r="E156" s="92" t="s">
        <v>302</v>
      </c>
      <c r="F156" s="133">
        <v>475.33</v>
      </c>
      <c r="G156" s="56">
        <f>ROUND(F156*(1-VLOOKUP(J156,скидки!A:B,2,0)),2)</f>
        <v>475.33</v>
      </c>
      <c r="H156" s="10" t="s">
        <v>368</v>
      </c>
      <c r="I156" s="994"/>
      <c r="J156" s="33" t="s">
        <v>1126</v>
      </c>
    </row>
    <row r="157" spans="1:10" ht="12.95" customHeight="1">
      <c r="A157" s="160">
        <f t="shared" si="12"/>
        <v>123</v>
      </c>
      <c r="B157" s="34" t="s">
        <v>1862</v>
      </c>
      <c r="C157" s="34"/>
      <c r="D157" s="90" t="s">
        <v>389</v>
      </c>
      <c r="E157" s="92" t="s">
        <v>302</v>
      </c>
      <c r="F157" s="133">
        <v>554.55999999999995</v>
      </c>
      <c r="G157" s="56">
        <f>ROUND(F157*(1-VLOOKUP(J157,скидки!A:B,2,0)),2)</f>
        <v>554.55999999999995</v>
      </c>
      <c r="H157" s="10" t="s">
        <v>368</v>
      </c>
      <c r="I157" s="994"/>
      <c r="J157" s="33" t="s">
        <v>1126</v>
      </c>
    </row>
    <row r="158" spans="1:10" ht="12.95" customHeight="1">
      <c r="A158" s="160">
        <f t="shared" si="12"/>
        <v>124</v>
      </c>
      <c r="B158" s="34" t="s">
        <v>1863</v>
      </c>
      <c r="C158" s="34"/>
      <c r="D158" s="90" t="s">
        <v>389</v>
      </c>
      <c r="E158" s="92" t="s">
        <v>302</v>
      </c>
      <c r="F158" s="133">
        <v>633.78</v>
      </c>
      <c r="G158" s="56">
        <f>ROUND(F158*(1-VLOOKUP(J158,скидки!A:B,2,0)),2)</f>
        <v>633.78</v>
      </c>
      <c r="H158" s="10" t="s">
        <v>368</v>
      </c>
      <c r="I158" s="994"/>
      <c r="J158" s="33" t="s">
        <v>1126</v>
      </c>
    </row>
    <row r="159" spans="1:10" ht="12.95" customHeight="1">
      <c r="A159" s="160">
        <f t="shared" si="12"/>
        <v>125</v>
      </c>
      <c r="B159" s="34" t="s">
        <v>1864</v>
      </c>
      <c r="C159" s="34"/>
      <c r="D159" s="90" t="s">
        <v>389</v>
      </c>
      <c r="E159" s="92" t="s">
        <v>302</v>
      </c>
      <c r="F159" s="133">
        <v>713</v>
      </c>
      <c r="G159" s="56">
        <f>ROUND(F159*(1-VLOOKUP(J159,скидки!A:B,2,0)),2)</f>
        <v>713</v>
      </c>
      <c r="H159" s="10" t="s">
        <v>368</v>
      </c>
      <c r="I159" s="994"/>
      <c r="J159" s="33" t="s">
        <v>1126</v>
      </c>
    </row>
    <row r="160" spans="1:10" ht="12.95" customHeight="1">
      <c r="A160" s="160">
        <f t="shared" si="12"/>
        <v>126</v>
      </c>
      <c r="B160" s="34" t="s">
        <v>1865</v>
      </c>
      <c r="C160" s="34"/>
      <c r="D160" s="90" t="s">
        <v>389</v>
      </c>
      <c r="E160" s="92" t="s">
        <v>302</v>
      </c>
      <c r="F160" s="133">
        <v>792.22</v>
      </c>
      <c r="G160" s="56">
        <f>ROUND(F160*(1-VLOOKUP(J160,скидки!A:B,2,0)),2)</f>
        <v>792.22</v>
      </c>
      <c r="H160" s="10" t="s">
        <v>368</v>
      </c>
      <c r="I160" s="994"/>
      <c r="J160" s="33" t="s">
        <v>1126</v>
      </c>
    </row>
    <row r="161" spans="1:10" ht="12.95" customHeight="1">
      <c r="A161" s="493">
        <f t="shared" si="12"/>
        <v>127</v>
      </c>
      <c r="B161" s="494" t="s">
        <v>906</v>
      </c>
      <c r="C161" s="494"/>
      <c r="D161" s="495" t="s">
        <v>389</v>
      </c>
      <c r="E161" s="495" t="s">
        <v>302</v>
      </c>
      <c r="F161" s="467">
        <v>871.53</v>
      </c>
      <c r="G161" s="56">
        <f>ROUND(F161*(1-VLOOKUP(J161,скидки!A:B,2,0)),2)</f>
        <v>871.53</v>
      </c>
      <c r="H161" s="496" t="s">
        <v>368</v>
      </c>
      <c r="I161" s="994"/>
      <c r="J161" s="33" t="s">
        <v>1126</v>
      </c>
    </row>
    <row r="162" spans="1:10" ht="12.95" customHeight="1">
      <c r="A162" s="160">
        <f t="shared" si="12"/>
        <v>128</v>
      </c>
      <c r="B162" s="34" t="s">
        <v>1866</v>
      </c>
      <c r="C162" s="34"/>
      <c r="D162" s="90" t="s">
        <v>389</v>
      </c>
      <c r="E162" s="92" t="s">
        <v>302</v>
      </c>
      <c r="F162" s="133">
        <v>950.67</v>
      </c>
      <c r="G162" s="56">
        <f>ROUND(F162*(1-VLOOKUP(J162,скидки!A:B,2,0)),2)</f>
        <v>950.67</v>
      </c>
      <c r="H162" s="10" t="s">
        <v>368</v>
      </c>
      <c r="I162" s="994"/>
      <c r="J162" s="33" t="s">
        <v>1126</v>
      </c>
    </row>
    <row r="163" spans="1:10" ht="12.95" customHeight="1" thickBot="1">
      <c r="A163" s="556">
        <f t="shared" si="12"/>
        <v>129</v>
      </c>
      <c r="B163" s="557" t="s">
        <v>1867</v>
      </c>
      <c r="C163" s="557"/>
      <c r="D163" s="558" t="s">
        <v>389</v>
      </c>
      <c r="E163" s="558" t="s">
        <v>302</v>
      </c>
      <c r="F163" s="468">
        <v>1109.1099999999999</v>
      </c>
      <c r="G163" s="504">
        <f>ROUND(F163*(1-VLOOKUP(J163,скидки!A:B,2,0)),2)</f>
        <v>1109.1099999999999</v>
      </c>
      <c r="H163" s="559" t="s">
        <v>368</v>
      </c>
      <c r="I163" s="1022"/>
      <c r="J163" s="33" t="s">
        <v>1126</v>
      </c>
    </row>
    <row r="164" spans="1:10" ht="15.75" customHeight="1" thickBot="1">
      <c r="A164" s="958" t="s">
        <v>1793</v>
      </c>
      <c r="B164" s="959"/>
      <c r="C164" s="959"/>
      <c r="D164" s="959"/>
      <c r="E164" s="959"/>
      <c r="F164" s="959"/>
      <c r="G164" s="959"/>
      <c r="H164" s="959"/>
      <c r="I164" s="960"/>
      <c r="J164" s="33" t="e">
        <v>#N/A</v>
      </c>
    </row>
    <row r="165" spans="1:10">
      <c r="A165" s="318">
        <f>A163+1</f>
        <v>130</v>
      </c>
      <c r="B165" s="67" t="s">
        <v>1868</v>
      </c>
      <c r="C165" s="67"/>
      <c r="D165" s="129" t="s">
        <v>389</v>
      </c>
      <c r="E165" s="296" t="s">
        <v>302</v>
      </c>
      <c r="F165" s="297">
        <v>158.44</v>
      </c>
      <c r="G165" s="65">
        <f>ROUND(F165*(1-VLOOKUP(J165,скидки!A:B,2,0)),2)</f>
        <v>158.44</v>
      </c>
      <c r="H165" s="298" t="s">
        <v>368</v>
      </c>
      <c r="I165" s="1162" t="s">
        <v>279</v>
      </c>
      <c r="J165" s="33" t="s">
        <v>1126</v>
      </c>
    </row>
    <row r="166" spans="1:10" ht="12.95" customHeight="1">
      <c r="A166" s="160">
        <f>A165+1</f>
        <v>131</v>
      </c>
      <c r="B166" s="34" t="s">
        <v>1869</v>
      </c>
      <c r="C166" s="34"/>
      <c r="D166" s="90" t="s">
        <v>389</v>
      </c>
      <c r="E166" s="92" t="s">
        <v>302</v>
      </c>
      <c r="F166" s="133">
        <v>237.67</v>
      </c>
      <c r="G166" s="56">
        <f>ROUND(F166*(1-VLOOKUP(J166,скидки!A:B,2,0)),2)</f>
        <v>237.67</v>
      </c>
      <c r="H166" s="10" t="s">
        <v>368</v>
      </c>
      <c r="I166" s="995"/>
      <c r="J166" s="33" t="s">
        <v>1126</v>
      </c>
    </row>
    <row r="167" spans="1:10" ht="12.95" customHeight="1">
      <c r="A167" s="160">
        <f t="shared" ref="A167:A176" si="13">A166+1</f>
        <v>132</v>
      </c>
      <c r="B167" s="34" t="s">
        <v>1870</v>
      </c>
      <c r="C167" s="34"/>
      <c r="D167" s="90" t="s">
        <v>389</v>
      </c>
      <c r="E167" s="92" t="s">
        <v>302</v>
      </c>
      <c r="F167" s="133">
        <v>316.89</v>
      </c>
      <c r="G167" s="56">
        <f>ROUND(F167*(1-VLOOKUP(J167,скидки!A:B,2,0)),2)</f>
        <v>316.89</v>
      </c>
      <c r="H167" s="10" t="s">
        <v>368</v>
      </c>
      <c r="I167" s="995"/>
      <c r="J167" s="33" t="s">
        <v>1126</v>
      </c>
    </row>
    <row r="168" spans="1:10" ht="12.95" customHeight="1">
      <c r="A168" s="160">
        <f t="shared" si="13"/>
        <v>133</v>
      </c>
      <c r="B168" s="34" t="s">
        <v>1871</v>
      </c>
      <c r="C168" s="34"/>
      <c r="D168" s="90" t="s">
        <v>389</v>
      </c>
      <c r="E168" s="92" t="s">
        <v>302</v>
      </c>
      <c r="F168" s="133">
        <v>396.11</v>
      </c>
      <c r="G168" s="56">
        <f>ROUND(F168*(1-VLOOKUP(J168,скидки!A:B,2,0)),2)</f>
        <v>396.11</v>
      </c>
      <c r="H168" s="10" t="s">
        <v>368</v>
      </c>
      <c r="I168" s="995"/>
      <c r="J168" s="33" t="s">
        <v>1126</v>
      </c>
    </row>
    <row r="169" spans="1:10" ht="12.95" customHeight="1">
      <c r="A169" s="160">
        <f t="shared" si="13"/>
        <v>134</v>
      </c>
      <c r="B169" s="34" t="s">
        <v>1872</v>
      </c>
      <c r="C169" s="34"/>
      <c r="D169" s="90" t="s">
        <v>389</v>
      </c>
      <c r="E169" s="92" t="s">
        <v>302</v>
      </c>
      <c r="F169" s="133">
        <v>475.33</v>
      </c>
      <c r="G169" s="56">
        <f>ROUND(F169*(1-VLOOKUP(J169,скидки!A:B,2,0)),2)</f>
        <v>475.33</v>
      </c>
      <c r="H169" s="10" t="s">
        <v>368</v>
      </c>
      <c r="I169" s="995"/>
      <c r="J169" s="33" t="s">
        <v>1126</v>
      </c>
    </row>
    <row r="170" spans="1:10" ht="12.95" customHeight="1">
      <c r="A170" s="160">
        <f t="shared" si="13"/>
        <v>135</v>
      </c>
      <c r="B170" s="34" t="s">
        <v>1873</v>
      </c>
      <c r="C170" s="34"/>
      <c r="D170" s="90" t="s">
        <v>389</v>
      </c>
      <c r="E170" s="92" t="s">
        <v>302</v>
      </c>
      <c r="F170" s="133">
        <v>554.55999999999995</v>
      </c>
      <c r="G170" s="56">
        <f>ROUND(F170*(1-VLOOKUP(J170,скидки!A:B,2,0)),2)</f>
        <v>554.55999999999995</v>
      </c>
      <c r="H170" s="10" t="s">
        <v>368</v>
      </c>
      <c r="I170" s="995"/>
      <c r="J170" s="33" t="s">
        <v>1126</v>
      </c>
    </row>
    <row r="171" spans="1:10" ht="12.95" customHeight="1">
      <c r="A171" s="160">
        <f t="shared" si="13"/>
        <v>136</v>
      </c>
      <c r="B171" s="34" t="s">
        <v>1874</v>
      </c>
      <c r="C171" s="34"/>
      <c r="D171" s="90" t="s">
        <v>389</v>
      </c>
      <c r="E171" s="92" t="s">
        <v>302</v>
      </c>
      <c r="F171" s="133">
        <v>633.78</v>
      </c>
      <c r="G171" s="56">
        <f>ROUND(F171*(1-VLOOKUP(J171,скидки!A:B,2,0)),2)</f>
        <v>633.78</v>
      </c>
      <c r="H171" s="10" t="s">
        <v>368</v>
      </c>
      <c r="I171" s="995"/>
      <c r="J171" s="33" t="s">
        <v>1126</v>
      </c>
    </row>
    <row r="172" spans="1:10" ht="12.95" customHeight="1">
      <c r="A172" s="160">
        <f t="shared" si="13"/>
        <v>137</v>
      </c>
      <c r="B172" s="34" t="s">
        <v>1875</v>
      </c>
      <c r="C172" s="34"/>
      <c r="D172" s="90" t="s">
        <v>389</v>
      </c>
      <c r="E172" s="92" t="s">
        <v>302</v>
      </c>
      <c r="F172" s="133">
        <v>713</v>
      </c>
      <c r="G172" s="56">
        <f>ROUND(F172*(1-VLOOKUP(J172,скидки!A:B,2,0)),2)</f>
        <v>713</v>
      </c>
      <c r="H172" s="10" t="s">
        <v>368</v>
      </c>
      <c r="I172" s="995"/>
      <c r="J172" s="33" t="s">
        <v>1126</v>
      </c>
    </row>
    <row r="173" spans="1:10" ht="12.95" customHeight="1">
      <c r="A173" s="160">
        <f t="shared" si="13"/>
        <v>138</v>
      </c>
      <c r="B173" s="34" t="s">
        <v>1876</v>
      </c>
      <c r="C173" s="34"/>
      <c r="D173" s="90" t="s">
        <v>389</v>
      </c>
      <c r="E173" s="92" t="s">
        <v>302</v>
      </c>
      <c r="F173" s="133">
        <v>792.22</v>
      </c>
      <c r="G173" s="56">
        <f>ROUND(F173*(1-VLOOKUP(J173,скидки!A:B,2,0)),2)</f>
        <v>792.22</v>
      </c>
      <c r="H173" s="10" t="s">
        <v>368</v>
      </c>
      <c r="I173" s="995"/>
      <c r="J173" s="33" t="s">
        <v>1126</v>
      </c>
    </row>
    <row r="174" spans="1:10" ht="12.95" customHeight="1">
      <c r="A174" s="254">
        <f>A173+1</f>
        <v>139</v>
      </c>
      <c r="B174" s="266" t="s">
        <v>1296</v>
      </c>
      <c r="C174" s="266"/>
      <c r="D174" s="92" t="s">
        <v>389</v>
      </c>
      <c r="E174" s="92" t="s">
        <v>302</v>
      </c>
      <c r="F174" s="497">
        <v>871.53</v>
      </c>
      <c r="G174" s="56">
        <f>ROUND(F174*(1-VLOOKUP(J174,скидки!A:B,2,0)),2)</f>
        <v>871.53</v>
      </c>
      <c r="H174" s="498" t="s">
        <v>368</v>
      </c>
      <c r="I174" s="995"/>
      <c r="J174" s="33" t="s">
        <v>1126</v>
      </c>
    </row>
    <row r="175" spans="1:10" ht="12.95" customHeight="1">
      <c r="A175" s="160">
        <f t="shared" si="13"/>
        <v>140</v>
      </c>
      <c r="B175" s="34" t="s">
        <v>1297</v>
      </c>
      <c r="C175" s="34"/>
      <c r="D175" s="90" t="s">
        <v>389</v>
      </c>
      <c r="E175" s="92" t="s">
        <v>302</v>
      </c>
      <c r="F175" s="133">
        <v>950.67</v>
      </c>
      <c r="G175" s="56">
        <f>ROUND(F175*(1-VLOOKUP(J175,скидки!A:B,2,0)),2)</f>
        <v>950.67</v>
      </c>
      <c r="H175" s="10" t="s">
        <v>368</v>
      </c>
      <c r="I175" s="995"/>
      <c r="J175" s="33" t="s">
        <v>1126</v>
      </c>
    </row>
    <row r="176" spans="1:10" ht="12.95" customHeight="1" thickBot="1">
      <c r="A176" s="601">
        <f t="shared" si="13"/>
        <v>141</v>
      </c>
      <c r="B176" s="109" t="s">
        <v>1877</v>
      </c>
      <c r="C176" s="109"/>
      <c r="D176" s="602" t="s">
        <v>389</v>
      </c>
      <c r="E176" s="291" t="s">
        <v>302</v>
      </c>
      <c r="F176" s="292">
        <v>1109.1099999999999</v>
      </c>
      <c r="G176" s="504">
        <f>ROUND(F176*(1-VLOOKUP(J176,скидки!A:B,2,0)),2)</f>
        <v>1109.1099999999999</v>
      </c>
      <c r="H176" s="293" t="s">
        <v>368</v>
      </c>
      <c r="I176" s="1146"/>
      <c r="J176" s="33" t="s">
        <v>1126</v>
      </c>
    </row>
    <row r="177" spans="1:10" ht="12.95" customHeight="1" thickBot="1">
      <c r="A177" s="903" t="s">
        <v>733</v>
      </c>
      <c r="B177" s="904"/>
      <c r="C177" s="904"/>
      <c r="D177" s="904"/>
      <c r="E177" s="904"/>
      <c r="F177" s="904"/>
      <c r="G177" s="904"/>
      <c r="H177" s="904"/>
      <c r="I177" s="905"/>
      <c r="J177" s="33" t="e">
        <v>#N/A</v>
      </c>
    </row>
    <row r="178" spans="1:10" ht="12.95" customHeight="1" thickBot="1">
      <c r="A178" s="958" t="s">
        <v>664</v>
      </c>
      <c r="B178" s="959"/>
      <c r="C178" s="959"/>
      <c r="D178" s="959"/>
      <c r="E178" s="959"/>
      <c r="F178" s="959"/>
      <c r="G178" s="959"/>
      <c r="H178" s="959"/>
      <c r="I178" s="960"/>
      <c r="J178" s="33" t="e">
        <v>#N/A</v>
      </c>
    </row>
    <row r="179" spans="1:10" ht="12.95" customHeight="1">
      <c r="A179" s="159">
        <f>A176+1</f>
        <v>142</v>
      </c>
      <c r="B179" s="268" t="s">
        <v>716</v>
      </c>
      <c r="C179" s="89" t="s">
        <v>801</v>
      </c>
      <c r="D179" s="89" t="s">
        <v>389</v>
      </c>
      <c r="E179" s="284" t="s">
        <v>302</v>
      </c>
      <c r="F179" s="134">
        <v>89.65</v>
      </c>
      <c r="G179" s="56">
        <f>ROUND(F179*(1-VLOOKUP(J179,скидки!A:B,2,0)),2)</f>
        <v>89.65</v>
      </c>
      <c r="H179" s="14" t="s">
        <v>368</v>
      </c>
      <c r="I179" s="1197" t="s">
        <v>279</v>
      </c>
      <c r="J179" s="33" t="s">
        <v>1127</v>
      </c>
    </row>
    <row r="180" spans="1:10">
      <c r="A180" s="160">
        <f>A179+1</f>
        <v>143</v>
      </c>
      <c r="B180" s="34" t="s">
        <v>717</v>
      </c>
      <c r="C180" s="90" t="s">
        <v>802</v>
      </c>
      <c r="D180" s="90" t="s">
        <v>389</v>
      </c>
      <c r="E180" s="92" t="s">
        <v>302</v>
      </c>
      <c r="F180" s="133">
        <v>134.47</v>
      </c>
      <c r="G180" s="56">
        <f>ROUND(F180*(1-VLOOKUP(J180,скидки!A:B,2,0)),2)</f>
        <v>134.47</v>
      </c>
      <c r="H180" s="10" t="s">
        <v>368</v>
      </c>
      <c r="I180" s="1197"/>
      <c r="J180" s="33" t="s">
        <v>1127</v>
      </c>
    </row>
    <row r="181" spans="1:10" ht="12.95" customHeight="1">
      <c r="A181" s="160">
        <f t="shared" ref="A181:A195" si="14">A180+1</f>
        <v>144</v>
      </c>
      <c r="B181" s="34" t="s">
        <v>718</v>
      </c>
      <c r="C181" s="90" t="s">
        <v>0</v>
      </c>
      <c r="D181" s="90" t="s">
        <v>389</v>
      </c>
      <c r="E181" s="92" t="s">
        <v>302</v>
      </c>
      <c r="F181" s="133">
        <v>179.3</v>
      </c>
      <c r="G181" s="56">
        <f>ROUND(F181*(1-VLOOKUP(J181,скидки!A:B,2,0)),2)</f>
        <v>179.3</v>
      </c>
      <c r="H181" s="10" t="s">
        <v>368</v>
      </c>
      <c r="I181" s="1197"/>
      <c r="J181" s="33" t="s">
        <v>1127</v>
      </c>
    </row>
    <row r="182" spans="1:10" ht="12.95" customHeight="1">
      <c r="A182" s="160">
        <f t="shared" si="14"/>
        <v>145</v>
      </c>
      <c r="B182" s="34" t="s">
        <v>719</v>
      </c>
      <c r="C182" s="90" t="s">
        <v>1</v>
      </c>
      <c r="D182" s="90" t="s">
        <v>389</v>
      </c>
      <c r="E182" s="92" t="s">
        <v>302</v>
      </c>
      <c r="F182" s="133">
        <v>224.12</v>
      </c>
      <c r="G182" s="56">
        <f>ROUND(F182*(1-VLOOKUP(J182,скидки!A:B,2,0)),2)</f>
        <v>224.12</v>
      </c>
      <c r="H182" s="10" t="s">
        <v>368</v>
      </c>
      <c r="I182" s="1197"/>
      <c r="J182" s="33" t="s">
        <v>1127</v>
      </c>
    </row>
    <row r="183" spans="1:10" ht="12.95" customHeight="1">
      <c r="A183" s="160">
        <f t="shared" si="14"/>
        <v>146</v>
      </c>
      <c r="B183" s="34" t="s">
        <v>720</v>
      </c>
      <c r="C183" s="90" t="s">
        <v>70</v>
      </c>
      <c r="D183" s="90" t="s">
        <v>389</v>
      </c>
      <c r="E183" s="92" t="s">
        <v>302</v>
      </c>
      <c r="F183" s="133">
        <v>268.94</v>
      </c>
      <c r="G183" s="56">
        <f>ROUND(F183*(1-VLOOKUP(J183,скидки!A:B,2,0)),2)</f>
        <v>268.94</v>
      </c>
      <c r="H183" s="10" t="s">
        <v>368</v>
      </c>
      <c r="I183" s="1197"/>
      <c r="J183" s="33" t="s">
        <v>1127</v>
      </c>
    </row>
    <row r="184" spans="1:10" ht="12.95" customHeight="1">
      <c r="A184" s="160">
        <f t="shared" si="14"/>
        <v>147</v>
      </c>
      <c r="B184" s="34" t="s">
        <v>721</v>
      </c>
      <c r="C184" s="90" t="s">
        <v>71</v>
      </c>
      <c r="D184" s="90" t="s">
        <v>389</v>
      </c>
      <c r="E184" s="92" t="s">
        <v>302</v>
      </c>
      <c r="F184" s="133">
        <v>313.77</v>
      </c>
      <c r="G184" s="56">
        <f>ROUND(F184*(1-VLOOKUP(J184,скидки!A:B,2,0)),2)</f>
        <v>313.77</v>
      </c>
      <c r="H184" s="10" t="s">
        <v>368</v>
      </c>
      <c r="I184" s="1197"/>
      <c r="J184" s="33" t="s">
        <v>1127</v>
      </c>
    </row>
    <row r="185" spans="1:10" ht="12.95" customHeight="1">
      <c r="A185" s="160">
        <f t="shared" si="14"/>
        <v>148</v>
      </c>
      <c r="B185" s="34" t="s">
        <v>728</v>
      </c>
      <c r="C185" s="90" t="s">
        <v>72</v>
      </c>
      <c r="D185" s="90" t="s">
        <v>389</v>
      </c>
      <c r="E185" s="92" t="s">
        <v>302</v>
      </c>
      <c r="F185" s="133">
        <v>358.59</v>
      </c>
      <c r="G185" s="56">
        <f>ROUND(F185*(1-VLOOKUP(J185,скидки!A:B,2,0)),2)</f>
        <v>358.59</v>
      </c>
      <c r="H185" s="10" t="s">
        <v>368</v>
      </c>
      <c r="I185" s="1197"/>
      <c r="J185" s="33" t="s">
        <v>1127</v>
      </c>
    </row>
    <row r="186" spans="1:10" ht="12.95" customHeight="1">
      <c r="A186" s="160">
        <f t="shared" si="14"/>
        <v>149</v>
      </c>
      <c r="B186" s="34" t="s">
        <v>722</v>
      </c>
      <c r="C186" s="90" t="s">
        <v>73</v>
      </c>
      <c r="D186" s="90" t="s">
        <v>389</v>
      </c>
      <c r="E186" s="92" t="s">
        <v>302</v>
      </c>
      <c r="F186" s="133">
        <v>403.42</v>
      </c>
      <c r="G186" s="56">
        <f>ROUND(F186*(1-VLOOKUP(J186,скидки!A:B,2,0)),2)</f>
        <v>403.42</v>
      </c>
      <c r="H186" s="10" t="s">
        <v>368</v>
      </c>
      <c r="I186" s="1197"/>
      <c r="J186" s="33" t="s">
        <v>1127</v>
      </c>
    </row>
    <row r="187" spans="1:10" ht="12.95" customHeight="1">
      <c r="A187" s="160">
        <f t="shared" si="14"/>
        <v>150</v>
      </c>
      <c r="B187" s="34" t="s">
        <v>1844</v>
      </c>
      <c r="C187" s="90" t="s">
        <v>74</v>
      </c>
      <c r="D187" s="90" t="s">
        <v>389</v>
      </c>
      <c r="E187" s="92" t="s">
        <v>302</v>
      </c>
      <c r="F187" s="133">
        <v>448.24</v>
      </c>
      <c r="G187" s="56">
        <f>ROUND(F187*(1-VLOOKUP(J187,скидки!A:B,2,0)),2)</f>
        <v>448.24</v>
      </c>
      <c r="H187" s="10" t="s">
        <v>368</v>
      </c>
      <c r="I187" s="1197"/>
      <c r="J187" s="33" t="s">
        <v>1127</v>
      </c>
    </row>
    <row r="188" spans="1:10" ht="12.95" customHeight="1">
      <c r="A188" s="160">
        <f t="shared" si="14"/>
        <v>151</v>
      </c>
      <c r="B188" s="34" t="s">
        <v>1248</v>
      </c>
      <c r="C188" s="90"/>
      <c r="D188" s="90" t="s">
        <v>389</v>
      </c>
      <c r="E188" s="92" t="s">
        <v>302</v>
      </c>
      <c r="F188" s="133">
        <v>448.24</v>
      </c>
      <c r="G188" s="56">
        <f>ROUND(F188*(1-VLOOKUP(J188,скидки!A:B,2,0)),2)</f>
        <v>448.24</v>
      </c>
      <c r="H188" s="10" t="s">
        <v>368</v>
      </c>
      <c r="I188" s="1197"/>
      <c r="J188" s="33" t="s">
        <v>1127</v>
      </c>
    </row>
    <row r="189" spans="1:10" ht="12.95" customHeight="1">
      <c r="A189" s="160">
        <f t="shared" si="14"/>
        <v>152</v>
      </c>
      <c r="B189" s="34" t="s">
        <v>551</v>
      </c>
      <c r="C189" s="90" t="s">
        <v>552</v>
      </c>
      <c r="D189" s="90" t="s">
        <v>389</v>
      </c>
      <c r="E189" s="92" t="s">
        <v>302</v>
      </c>
      <c r="F189" s="133">
        <v>493.06</v>
      </c>
      <c r="G189" s="56">
        <f>ROUND(F189*(1-VLOOKUP(J189,скидки!A:B,2,0)),2)</f>
        <v>493.06</v>
      </c>
      <c r="H189" s="10" t="s">
        <v>368</v>
      </c>
      <c r="I189" s="1197"/>
      <c r="J189" s="33" t="s">
        <v>1127</v>
      </c>
    </row>
    <row r="190" spans="1:10" ht="12.95" customHeight="1">
      <c r="A190" s="160">
        <f t="shared" si="14"/>
        <v>153</v>
      </c>
      <c r="B190" s="34" t="s">
        <v>1845</v>
      </c>
      <c r="C190" s="90" t="s">
        <v>75</v>
      </c>
      <c r="D190" s="90" t="s">
        <v>389</v>
      </c>
      <c r="E190" s="92" t="s">
        <v>302</v>
      </c>
      <c r="F190" s="133">
        <v>537.89</v>
      </c>
      <c r="G190" s="56">
        <f>ROUND(F190*(1-VLOOKUP(J190,скидки!A:B,2,0)),2)</f>
        <v>537.89</v>
      </c>
      <c r="H190" s="10" t="s">
        <v>368</v>
      </c>
      <c r="I190" s="1197"/>
      <c r="J190" s="33" t="s">
        <v>1127</v>
      </c>
    </row>
    <row r="191" spans="1:10" ht="12.95" customHeight="1">
      <c r="A191" s="160">
        <f t="shared" si="14"/>
        <v>154</v>
      </c>
      <c r="B191" s="34" t="s">
        <v>1249</v>
      </c>
      <c r="C191" s="90"/>
      <c r="D191" s="90" t="s">
        <v>389</v>
      </c>
      <c r="E191" s="92" t="s">
        <v>302</v>
      </c>
      <c r="F191" s="133">
        <v>537.89</v>
      </c>
      <c r="G191" s="56">
        <f>ROUND(F191*(1-VLOOKUP(J191,скидки!A:B,2,0)),2)</f>
        <v>537.89</v>
      </c>
      <c r="H191" s="10" t="s">
        <v>368</v>
      </c>
      <c r="I191" s="1197"/>
      <c r="J191" s="33" t="s">
        <v>1127</v>
      </c>
    </row>
    <row r="192" spans="1:10" ht="12.95" customHeight="1">
      <c r="A192" s="160">
        <f t="shared" si="14"/>
        <v>155</v>
      </c>
      <c r="B192" s="34" t="s">
        <v>1846</v>
      </c>
      <c r="C192" s="90" t="s">
        <v>76</v>
      </c>
      <c r="D192" s="90" t="s">
        <v>389</v>
      </c>
      <c r="E192" s="92" t="s">
        <v>302</v>
      </c>
      <c r="F192" s="133">
        <v>627.53</v>
      </c>
      <c r="G192" s="56">
        <f>ROUND(F192*(1-VLOOKUP(J192,скидки!A:B,2,0)),2)</f>
        <v>627.53</v>
      </c>
      <c r="H192" s="10" t="s">
        <v>368</v>
      </c>
      <c r="I192" s="1197"/>
      <c r="J192" s="33" t="s">
        <v>1127</v>
      </c>
    </row>
    <row r="193" spans="1:10" ht="12.95" customHeight="1">
      <c r="A193" s="160">
        <f t="shared" si="14"/>
        <v>156</v>
      </c>
      <c r="B193" s="34" t="s">
        <v>1250</v>
      </c>
      <c r="C193" s="90"/>
      <c r="D193" s="90" t="s">
        <v>389</v>
      </c>
      <c r="E193" s="92" t="s">
        <v>302</v>
      </c>
      <c r="F193" s="133">
        <v>627.53</v>
      </c>
      <c r="G193" s="56">
        <f>ROUND(F193*(1-VLOOKUP(J193,скидки!A:B,2,0)),2)</f>
        <v>627.53</v>
      </c>
      <c r="H193" s="10" t="s">
        <v>368</v>
      </c>
      <c r="I193" s="1197"/>
      <c r="J193" s="33" t="s">
        <v>1127</v>
      </c>
    </row>
    <row r="194" spans="1:10" ht="12.95" customHeight="1">
      <c r="A194" s="160">
        <f t="shared" si="14"/>
        <v>157</v>
      </c>
      <c r="B194" s="34" t="s">
        <v>726</v>
      </c>
      <c r="C194" s="90" t="s">
        <v>77</v>
      </c>
      <c r="D194" s="90" t="s">
        <v>389</v>
      </c>
      <c r="E194" s="92" t="s">
        <v>302</v>
      </c>
      <c r="F194" s="133">
        <v>717.18</v>
      </c>
      <c r="G194" s="56">
        <f>ROUND(F194*(1-VLOOKUP(J194,скидки!A:B,2,0)),2)</f>
        <v>717.18</v>
      </c>
      <c r="H194" s="10" t="s">
        <v>368</v>
      </c>
      <c r="I194" s="1197"/>
      <c r="J194" s="33" t="s">
        <v>1127</v>
      </c>
    </row>
    <row r="195" spans="1:10" ht="13.5" thickBot="1">
      <c r="A195" s="160">
        <f t="shared" si="14"/>
        <v>158</v>
      </c>
      <c r="B195" s="35" t="s">
        <v>727</v>
      </c>
      <c r="C195" s="600" t="s">
        <v>78</v>
      </c>
      <c r="D195" s="600" t="s">
        <v>389</v>
      </c>
      <c r="E195" s="94" t="s">
        <v>302</v>
      </c>
      <c r="F195" s="135">
        <v>806.83</v>
      </c>
      <c r="G195" s="56">
        <f>ROUND(F195*(1-VLOOKUP(J195,скидки!A:B,2,0)),2)</f>
        <v>806.83</v>
      </c>
      <c r="H195" s="5" t="s">
        <v>368</v>
      </c>
      <c r="I195" s="1197"/>
      <c r="J195" s="33" t="s">
        <v>1127</v>
      </c>
    </row>
    <row r="196" spans="1:10" ht="24.75" customHeight="1" thickBot="1">
      <c r="A196" s="958" t="s">
        <v>79</v>
      </c>
      <c r="B196" s="959"/>
      <c r="C196" s="959"/>
      <c r="D196" s="959"/>
      <c r="E196" s="959"/>
      <c r="F196" s="959"/>
      <c r="G196" s="959"/>
      <c r="H196" s="959"/>
      <c r="I196" s="960"/>
      <c r="J196" s="33" t="e">
        <v>#N/A</v>
      </c>
    </row>
    <row r="197" spans="1:10" ht="12.95" customHeight="1">
      <c r="A197" s="159">
        <f>A195+1</f>
        <v>159</v>
      </c>
      <c r="B197" s="268" t="s">
        <v>80</v>
      </c>
      <c r="C197" s="89" t="s">
        <v>81</v>
      </c>
      <c r="D197" s="603" t="s">
        <v>389</v>
      </c>
      <c r="E197" s="284" t="s">
        <v>302</v>
      </c>
      <c r="F197" s="134">
        <v>117.13</v>
      </c>
      <c r="G197" s="56">
        <f>ROUND(F197*(1-VLOOKUP(J197,скидки!A:B,2,0)),2)</f>
        <v>117.13</v>
      </c>
      <c r="H197" s="14" t="s">
        <v>368</v>
      </c>
      <c r="I197" s="1196" t="s">
        <v>279</v>
      </c>
      <c r="J197" s="33" t="s">
        <v>1128</v>
      </c>
    </row>
    <row r="198" spans="1:10" ht="12.95" customHeight="1">
      <c r="A198" s="160">
        <f>A197+1</f>
        <v>160</v>
      </c>
      <c r="B198" s="34" t="s">
        <v>82</v>
      </c>
      <c r="C198" s="90" t="s">
        <v>83</v>
      </c>
      <c r="D198" s="600" t="s">
        <v>389</v>
      </c>
      <c r="E198" s="92" t="s">
        <v>302</v>
      </c>
      <c r="F198" s="133">
        <v>175.7</v>
      </c>
      <c r="G198" s="56">
        <f>ROUND(F198*(1-VLOOKUP(J198,скидки!A:B,2,0)),2)</f>
        <v>175.7</v>
      </c>
      <c r="H198" s="10" t="s">
        <v>368</v>
      </c>
      <c r="I198" s="1197"/>
      <c r="J198" s="33" t="s">
        <v>1128</v>
      </c>
    </row>
    <row r="199" spans="1:10" ht="12.95" customHeight="1">
      <c r="A199" s="160">
        <f t="shared" ref="A199:A207" si="15">A198+1</f>
        <v>161</v>
      </c>
      <c r="B199" s="34" t="s">
        <v>84</v>
      </c>
      <c r="C199" s="90" t="s">
        <v>85</v>
      </c>
      <c r="D199" s="600" t="s">
        <v>389</v>
      </c>
      <c r="E199" s="92" t="s">
        <v>302</v>
      </c>
      <c r="F199" s="133">
        <v>234.26</v>
      </c>
      <c r="G199" s="56">
        <f>ROUND(F199*(1-VLOOKUP(J199,скидки!A:B,2,0)),2)</f>
        <v>234.26</v>
      </c>
      <c r="H199" s="10" t="s">
        <v>368</v>
      </c>
      <c r="I199" s="1197"/>
      <c r="J199" s="33" t="s">
        <v>1128</v>
      </c>
    </row>
    <row r="200" spans="1:10" ht="12.95" customHeight="1">
      <c r="A200" s="160">
        <f t="shared" si="15"/>
        <v>162</v>
      </c>
      <c r="B200" s="34" t="s">
        <v>86</v>
      </c>
      <c r="C200" s="90" t="s">
        <v>87</v>
      </c>
      <c r="D200" s="600" t="s">
        <v>389</v>
      </c>
      <c r="E200" s="92" t="s">
        <v>302</v>
      </c>
      <c r="F200" s="133">
        <v>292.83</v>
      </c>
      <c r="G200" s="56">
        <f>ROUND(F200*(1-VLOOKUP(J200,скидки!A:B,2,0)),2)</f>
        <v>292.83</v>
      </c>
      <c r="H200" s="10" t="s">
        <v>368</v>
      </c>
      <c r="I200" s="1197"/>
      <c r="J200" s="33" t="s">
        <v>1128</v>
      </c>
    </row>
    <row r="201" spans="1:10" ht="12.95" customHeight="1">
      <c r="A201" s="160">
        <f t="shared" si="15"/>
        <v>163</v>
      </c>
      <c r="B201" s="34" t="s">
        <v>88</v>
      </c>
      <c r="C201" s="90" t="s">
        <v>89</v>
      </c>
      <c r="D201" s="600" t="s">
        <v>389</v>
      </c>
      <c r="E201" s="92" t="s">
        <v>302</v>
      </c>
      <c r="F201" s="133">
        <v>351.4</v>
      </c>
      <c r="G201" s="56">
        <f>ROUND(F201*(1-VLOOKUP(J201,скидки!A:B,2,0)),2)</f>
        <v>351.4</v>
      </c>
      <c r="H201" s="10" t="s">
        <v>368</v>
      </c>
      <c r="I201" s="1197"/>
      <c r="J201" s="33" t="s">
        <v>1128</v>
      </c>
    </row>
    <row r="202" spans="1:10" ht="12.95" customHeight="1">
      <c r="A202" s="160">
        <f t="shared" si="15"/>
        <v>164</v>
      </c>
      <c r="B202" s="34" t="s">
        <v>90</v>
      </c>
      <c r="C202" s="90" t="s">
        <v>91</v>
      </c>
      <c r="D202" s="600" t="s">
        <v>389</v>
      </c>
      <c r="E202" s="92" t="s">
        <v>302</v>
      </c>
      <c r="F202" s="133">
        <v>409.96</v>
      </c>
      <c r="G202" s="56">
        <f>ROUND(F202*(1-VLOOKUP(J202,скидки!A:B,2,0)),2)</f>
        <v>409.96</v>
      </c>
      <c r="H202" s="10" t="s">
        <v>368</v>
      </c>
      <c r="I202" s="1197"/>
      <c r="J202" s="33" t="s">
        <v>1128</v>
      </c>
    </row>
    <row r="203" spans="1:10" ht="12.95" customHeight="1">
      <c r="A203" s="160">
        <f t="shared" si="15"/>
        <v>165</v>
      </c>
      <c r="B203" s="34" t="s">
        <v>92</v>
      </c>
      <c r="C203" s="90" t="s">
        <v>93</v>
      </c>
      <c r="D203" s="600" t="s">
        <v>389</v>
      </c>
      <c r="E203" s="92" t="s">
        <v>302</v>
      </c>
      <c r="F203" s="133">
        <v>468.53</v>
      </c>
      <c r="G203" s="56">
        <f>ROUND(F203*(1-VLOOKUP(J203,скидки!A:B,2,0)),2)</f>
        <v>468.53</v>
      </c>
      <c r="H203" s="10" t="s">
        <v>368</v>
      </c>
      <c r="I203" s="1197"/>
      <c r="J203" s="33" t="s">
        <v>1128</v>
      </c>
    </row>
    <row r="204" spans="1:10" ht="12.95" customHeight="1">
      <c r="A204" s="160">
        <f t="shared" si="15"/>
        <v>166</v>
      </c>
      <c r="B204" s="34" t="s">
        <v>94</v>
      </c>
      <c r="C204" s="90" t="s">
        <v>95</v>
      </c>
      <c r="D204" s="600" t="s">
        <v>389</v>
      </c>
      <c r="E204" s="92" t="s">
        <v>302</v>
      </c>
      <c r="F204" s="133">
        <v>527.1</v>
      </c>
      <c r="G204" s="56">
        <f>ROUND(F204*(1-VLOOKUP(J204,скидки!A:B,2,0)),2)</f>
        <v>527.1</v>
      </c>
      <c r="H204" s="10" t="s">
        <v>368</v>
      </c>
      <c r="I204" s="1197"/>
      <c r="J204" s="33" t="s">
        <v>1128</v>
      </c>
    </row>
    <row r="205" spans="1:10" ht="12.95" customHeight="1">
      <c r="A205" s="160">
        <f t="shared" si="15"/>
        <v>167</v>
      </c>
      <c r="B205" s="34" t="s">
        <v>96</v>
      </c>
      <c r="C205" s="90" t="s">
        <v>97</v>
      </c>
      <c r="D205" s="600" t="s">
        <v>389</v>
      </c>
      <c r="E205" s="92" t="s">
        <v>302</v>
      </c>
      <c r="F205" s="133">
        <v>585.66</v>
      </c>
      <c r="G205" s="56">
        <f>ROUND(F205*(1-VLOOKUP(J205,скидки!A:B,2,0)),2)</f>
        <v>585.66</v>
      </c>
      <c r="H205" s="10" t="s">
        <v>368</v>
      </c>
      <c r="I205" s="1197"/>
      <c r="J205" s="33" t="s">
        <v>1128</v>
      </c>
    </row>
    <row r="206" spans="1:10" ht="12.95" customHeight="1">
      <c r="A206" s="160">
        <f t="shared" si="15"/>
        <v>168</v>
      </c>
      <c r="B206" s="34" t="s">
        <v>98</v>
      </c>
      <c r="C206" s="90" t="s">
        <v>99</v>
      </c>
      <c r="D206" s="600" t="s">
        <v>389</v>
      </c>
      <c r="E206" s="92" t="s">
        <v>302</v>
      </c>
      <c r="F206" s="133">
        <v>702.79</v>
      </c>
      <c r="G206" s="56">
        <f>ROUND(F206*(1-VLOOKUP(J206,скидки!A:B,2,0)),2)</f>
        <v>702.79</v>
      </c>
      <c r="H206" s="10" t="s">
        <v>368</v>
      </c>
      <c r="I206" s="1197"/>
      <c r="J206" s="33" t="s">
        <v>1128</v>
      </c>
    </row>
    <row r="207" spans="1:10" ht="13.5" thickBot="1">
      <c r="A207" s="599">
        <f t="shared" si="15"/>
        <v>169</v>
      </c>
      <c r="B207" s="35" t="s">
        <v>100</v>
      </c>
      <c r="C207" s="600" t="s">
        <v>101</v>
      </c>
      <c r="D207" s="600" t="s">
        <v>389</v>
      </c>
      <c r="E207" s="94" t="s">
        <v>302</v>
      </c>
      <c r="F207" s="135">
        <v>819.93</v>
      </c>
      <c r="G207" s="56">
        <f>ROUND(F207*(1-VLOOKUP(J207,скидки!A:B,2,0)),2)</f>
        <v>819.93</v>
      </c>
      <c r="H207" s="5" t="s">
        <v>368</v>
      </c>
      <c r="I207" s="1198"/>
      <c r="J207" s="33" t="s">
        <v>1128</v>
      </c>
    </row>
    <row r="208" spans="1:10" ht="20.25" customHeight="1" thickBot="1">
      <c r="A208" s="958" t="s">
        <v>102</v>
      </c>
      <c r="B208" s="959"/>
      <c r="C208" s="959"/>
      <c r="D208" s="959"/>
      <c r="E208" s="959"/>
      <c r="F208" s="959"/>
      <c r="G208" s="959"/>
      <c r="H208" s="959"/>
      <c r="I208" s="960"/>
      <c r="J208" s="33" t="e">
        <v>#N/A</v>
      </c>
    </row>
    <row r="209" spans="1:10" ht="12.95" customHeight="1">
      <c r="A209" s="159">
        <f>A207+1</f>
        <v>170</v>
      </c>
      <c r="B209" s="268" t="s">
        <v>103</v>
      </c>
      <c r="C209" s="89" t="s">
        <v>104</v>
      </c>
      <c r="D209" s="89" t="s">
        <v>389</v>
      </c>
      <c r="E209" s="284" t="s">
        <v>302</v>
      </c>
      <c r="F209" s="134">
        <v>117.13</v>
      </c>
      <c r="G209" s="56">
        <f>ROUND(F209*(1-VLOOKUP(J209,скидки!A:B,2,0)),2)</f>
        <v>117.13</v>
      </c>
      <c r="H209" s="14" t="s">
        <v>368</v>
      </c>
      <c r="I209" s="1196" t="s">
        <v>279</v>
      </c>
      <c r="J209" s="33" t="s">
        <v>1128</v>
      </c>
    </row>
    <row r="210" spans="1:10" ht="12.95" customHeight="1">
      <c r="A210" s="160">
        <f>A209+1</f>
        <v>171</v>
      </c>
      <c r="B210" s="34" t="s">
        <v>105</v>
      </c>
      <c r="C210" s="89" t="s">
        <v>106</v>
      </c>
      <c r="D210" s="90" t="s">
        <v>389</v>
      </c>
      <c r="E210" s="92" t="s">
        <v>302</v>
      </c>
      <c r="F210" s="133">
        <v>175.7</v>
      </c>
      <c r="G210" s="56">
        <f>ROUND(F210*(1-VLOOKUP(J210,скидки!A:B,2,0)),2)</f>
        <v>175.7</v>
      </c>
      <c r="H210" s="10" t="s">
        <v>368</v>
      </c>
      <c r="I210" s="1197"/>
      <c r="J210" s="33" t="s">
        <v>1128</v>
      </c>
    </row>
    <row r="211" spans="1:10" ht="12.95" customHeight="1">
      <c r="A211" s="160">
        <f t="shared" ref="A211:A219" si="16">A210+1</f>
        <v>172</v>
      </c>
      <c r="B211" s="34" t="s">
        <v>107</v>
      </c>
      <c r="C211" s="89" t="s">
        <v>108</v>
      </c>
      <c r="D211" s="90" t="s">
        <v>389</v>
      </c>
      <c r="E211" s="92" t="s">
        <v>302</v>
      </c>
      <c r="F211" s="133">
        <v>234.26</v>
      </c>
      <c r="G211" s="56">
        <f>ROUND(F211*(1-VLOOKUP(J211,скидки!A:B,2,0)),2)</f>
        <v>234.26</v>
      </c>
      <c r="H211" s="10" t="s">
        <v>368</v>
      </c>
      <c r="I211" s="1197"/>
      <c r="J211" s="33" t="s">
        <v>1128</v>
      </c>
    </row>
    <row r="212" spans="1:10" ht="12.95" customHeight="1">
      <c r="A212" s="160">
        <f t="shared" si="16"/>
        <v>173</v>
      </c>
      <c r="B212" s="34" t="s">
        <v>109</v>
      </c>
      <c r="C212" s="89" t="s">
        <v>110</v>
      </c>
      <c r="D212" s="90" t="s">
        <v>389</v>
      </c>
      <c r="E212" s="92" t="s">
        <v>302</v>
      </c>
      <c r="F212" s="133">
        <v>292.83</v>
      </c>
      <c r="G212" s="56">
        <f>ROUND(F212*(1-VLOOKUP(J212,скидки!A:B,2,0)),2)</f>
        <v>292.83</v>
      </c>
      <c r="H212" s="10" t="s">
        <v>368</v>
      </c>
      <c r="I212" s="1197"/>
      <c r="J212" s="33" t="s">
        <v>1128</v>
      </c>
    </row>
    <row r="213" spans="1:10" ht="12.95" customHeight="1">
      <c r="A213" s="160">
        <f t="shared" si="16"/>
        <v>174</v>
      </c>
      <c r="B213" s="34" t="s">
        <v>111</v>
      </c>
      <c r="C213" s="89" t="s">
        <v>112</v>
      </c>
      <c r="D213" s="90" t="s">
        <v>389</v>
      </c>
      <c r="E213" s="92" t="s">
        <v>302</v>
      </c>
      <c r="F213" s="133">
        <v>351.4</v>
      </c>
      <c r="G213" s="56">
        <f>ROUND(F213*(1-VLOOKUP(J213,скидки!A:B,2,0)),2)</f>
        <v>351.4</v>
      </c>
      <c r="H213" s="10" t="s">
        <v>368</v>
      </c>
      <c r="I213" s="1197"/>
      <c r="J213" s="33" t="s">
        <v>1128</v>
      </c>
    </row>
    <row r="214" spans="1:10" ht="12.95" customHeight="1">
      <c r="A214" s="160">
        <f t="shared" si="16"/>
        <v>175</v>
      </c>
      <c r="B214" s="34" t="s">
        <v>113</v>
      </c>
      <c r="C214" s="89" t="s">
        <v>114</v>
      </c>
      <c r="D214" s="90" t="s">
        <v>389</v>
      </c>
      <c r="E214" s="92" t="s">
        <v>302</v>
      </c>
      <c r="F214" s="133">
        <v>409.96</v>
      </c>
      <c r="G214" s="56">
        <f>ROUND(F214*(1-VLOOKUP(J214,скидки!A:B,2,0)),2)</f>
        <v>409.96</v>
      </c>
      <c r="H214" s="10" t="s">
        <v>368</v>
      </c>
      <c r="I214" s="1197"/>
      <c r="J214" s="33" t="s">
        <v>1128</v>
      </c>
    </row>
    <row r="215" spans="1:10" ht="12.95" customHeight="1">
      <c r="A215" s="160">
        <f t="shared" si="16"/>
        <v>176</v>
      </c>
      <c r="B215" s="34" t="s">
        <v>115</v>
      </c>
      <c r="C215" s="89" t="s">
        <v>116</v>
      </c>
      <c r="D215" s="90" t="s">
        <v>389</v>
      </c>
      <c r="E215" s="92" t="s">
        <v>302</v>
      </c>
      <c r="F215" s="133">
        <v>468.53</v>
      </c>
      <c r="G215" s="56">
        <f>ROUND(F215*(1-VLOOKUP(J215,скидки!A:B,2,0)),2)</f>
        <v>468.53</v>
      </c>
      <c r="H215" s="10" t="s">
        <v>368</v>
      </c>
      <c r="I215" s="1197"/>
      <c r="J215" s="33" t="s">
        <v>1128</v>
      </c>
    </row>
    <row r="216" spans="1:10" ht="12.95" customHeight="1">
      <c r="A216" s="160">
        <f t="shared" si="16"/>
        <v>177</v>
      </c>
      <c r="B216" s="34" t="s">
        <v>117</v>
      </c>
      <c r="C216" s="89" t="s">
        <v>118</v>
      </c>
      <c r="D216" s="90" t="s">
        <v>389</v>
      </c>
      <c r="E216" s="92" t="s">
        <v>302</v>
      </c>
      <c r="F216" s="133">
        <v>527.1</v>
      </c>
      <c r="G216" s="56">
        <f>ROUND(F216*(1-VLOOKUP(J216,скидки!A:B,2,0)),2)</f>
        <v>527.1</v>
      </c>
      <c r="H216" s="10" t="s">
        <v>368</v>
      </c>
      <c r="I216" s="1197"/>
      <c r="J216" s="33" t="s">
        <v>1128</v>
      </c>
    </row>
    <row r="217" spans="1:10" ht="12.95" customHeight="1">
      <c r="A217" s="160">
        <f t="shared" si="16"/>
        <v>178</v>
      </c>
      <c r="B217" s="34" t="s">
        <v>119</v>
      </c>
      <c r="C217" s="89" t="s">
        <v>120</v>
      </c>
      <c r="D217" s="90" t="s">
        <v>389</v>
      </c>
      <c r="E217" s="92" t="s">
        <v>302</v>
      </c>
      <c r="F217" s="133">
        <v>585.66</v>
      </c>
      <c r="G217" s="56">
        <f>ROUND(F217*(1-VLOOKUP(J217,скидки!A:B,2,0)),2)</f>
        <v>585.66</v>
      </c>
      <c r="H217" s="10" t="s">
        <v>368</v>
      </c>
      <c r="I217" s="1197"/>
      <c r="J217" s="33" t="s">
        <v>1128</v>
      </c>
    </row>
    <row r="218" spans="1:10" ht="12.95" customHeight="1">
      <c r="A218" s="160">
        <f t="shared" si="16"/>
        <v>179</v>
      </c>
      <c r="B218" s="34" t="s">
        <v>121</v>
      </c>
      <c r="C218" s="89" t="s">
        <v>122</v>
      </c>
      <c r="D218" s="90" t="s">
        <v>389</v>
      </c>
      <c r="E218" s="92" t="s">
        <v>302</v>
      </c>
      <c r="F218" s="133">
        <v>702.79</v>
      </c>
      <c r="G218" s="56">
        <f>ROUND(F218*(1-VLOOKUP(J218,скидки!A:B,2,0)),2)</f>
        <v>702.79</v>
      </c>
      <c r="H218" s="10" t="s">
        <v>368</v>
      </c>
      <c r="I218" s="1197"/>
      <c r="J218" s="33" t="s">
        <v>1128</v>
      </c>
    </row>
    <row r="219" spans="1:10" ht="13.5" thickBot="1">
      <c r="A219" s="599">
        <f t="shared" si="16"/>
        <v>180</v>
      </c>
      <c r="B219" s="35" t="s">
        <v>123</v>
      </c>
      <c r="C219" s="600" t="s">
        <v>124</v>
      </c>
      <c r="D219" s="600" t="s">
        <v>389</v>
      </c>
      <c r="E219" s="94" t="s">
        <v>302</v>
      </c>
      <c r="F219" s="135">
        <v>819.93</v>
      </c>
      <c r="G219" s="56">
        <f>ROUND(F219*(1-VLOOKUP(J219,скидки!A:B,2,0)),2)</f>
        <v>819.93</v>
      </c>
      <c r="H219" s="5" t="s">
        <v>368</v>
      </c>
      <c r="I219" s="1198"/>
      <c r="J219" s="33" t="s">
        <v>1128</v>
      </c>
    </row>
    <row r="220" spans="1:10" ht="22.5" customHeight="1" thickBot="1">
      <c r="A220" s="1148" t="s">
        <v>1677</v>
      </c>
      <c r="B220" s="1149"/>
      <c r="C220" s="1149"/>
      <c r="D220" s="1149"/>
      <c r="E220" s="1149"/>
      <c r="F220" s="1149"/>
      <c r="G220" s="1149"/>
      <c r="H220" s="1149"/>
      <c r="I220" s="1150"/>
      <c r="J220" s="33" t="e">
        <v>#N/A</v>
      </c>
    </row>
    <row r="221" spans="1:10" ht="12.95" customHeight="1">
      <c r="A221" s="318">
        <f>A219+1</f>
        <v>181</v>
      </c>
      <c r="B221" s="67" t="s">
        <v>125</v>
      </c>
      <c r="C221" s="129" t="s">
        <v>126</v>
      </c>
      <c r="D221" s="129" t="s">
        <v>389</v>
      </c>
      <c r="E221" s="296" t="s">
        <v>302</v>
      </c>
      <c r="F221" s="560">
        <v>117.13</v>
      </c>
      <c r="G221" s="65">
        <f>ROUND(F221*(1-VLOOKUP(J221,скидки!A:B,2,0)),2)</f>
        <v>117.13</v>
      </c>
      <c r="H221" s="298" t="s">
        <v>368</v>
      </c>
      <c r="I221" s="1196" t="s">
        <v>279</v>
      </c>
      <c r="J221" s="33" t="s">
        <v>1128</v>
      </c>
    </row>
    <row r="222" spans="1:10" ht="12.95" customHeight="1">
      <c r="A222" s="160">
        <f>A221+1</f>
        <v>182</v>
      </c>
      <c r="B222" s="34" t="s">
        <v>127</v>
      </c>
      <c r="C222" s="90" t="s">
        <v>128</v>
      </c>
      <c r="D222" s="90" t="s">
        <v>389</v>
      </c>
      <c r="E222" s="92" t="s">
        <v>302</v>
      </c>
      <c r="F222" s="266">
        <v>175.7</v>
      </c>
      <c r="G222" s="56">
        <f>ROUND(F222*(1-VLOOKUP(J222,скидки!A:B,2,0)),2)</f>
        <v>175.7</v>
      </c>
      <c r="H222" s="10" t="s">
        <v>368</v>
      </c>
      <c r="I222" s="1197"/>
      <c r="J222" s="33" t="s">
        <v>1128</v>
      </c>
    </row>
    <row r="223" spans="1:10" ht="12.95" customHeight="1">
      <c r="A223" s="160">
        <f t="shared" ref="A223:A231" si="17">A222+1</f>
        <v>183</v>
      </c>
      <c r="B223" s="34" t="s">
        <v>129</v>
      </c>
      <c r="C223" s="90" t="s">
        <v>130</v>
      </c>
      <c r="D223" s="90" t="s">
        <v>389</v>
      </c>
      <c r="E223" s="92" t="s">
        <v>302</v>
      </c>
      <c r="F223" s="266">
        <v>234.26</v>
      </c>
      <c r="G223" s="56">
        <f>ROUND(F223*(1-VLOOKUP(J223,скидки!A:B,2,0)),2)</f>
        <v>234.26</v>
      </c>
      <c r="H223" s="10" t="s">
        <v>368</v>
      </c>
      <c r="I223" s="1197"/>
      <c r="J223" s="33" t="s">
        <v>1128</v>
      </c>
    </row>
    <row r="224" spans="1:10" ht="12.95" customHeight="1">
      <c r="A224" s="160">
        <f t="shared" si="17"/>
        <v>184</v>
      </c>
      <c r="B224" s="34" t="s">
        <v>131</v>
      </c>
      <c r="C224" s="90" t="s">
        <v>132</v>
      </c>
      <c r="D224" s="90" t="s">
        <v>389</v>
      </c>
      <c r="E224" s="92" t="s">
        <v>302</v>
      </c>
      <c r="F224" s="266">
        <v>292.83</v>
      </c>
      <c r="G224" s="56">
        <f>ROUND(F224*(1-VLOOKUP(J224,скидки!A:B,2,0)),2)</f>
        <v>292.83</v>
      </c>
      <c r="H224" s="10" t="s">
        <v>368</v>
      </c>
      <c r="I224" s="1197"/>
      <c r="J224" s="33" t="s">
        <v>1128</v>
      </c>
    </row>
    <row r="225" spans="1:10" ht="12.95" customHeight="1">
      <c r="A225" s="160">
        <f t="shared" si="17"/>
        <v>185</v>
      </c>
      <c r="B225" s="34" t="s">
        <v>133</v>
      </c>
      <c r="C225" s="90" t="s">
        <v>134</v>
      </c>
      <c r="D225" s="90" t="s">
        <v>389</v>
      </c>
      <c r="E225" s="92" t="s">
        <v>302</v>
      </c>
      <c r="F225" s="266">
        <v>351.4</v>
      </c>
      <c r="G225" s="56">
        <f>ROUND(F225*(1-VLOOKUP(J225,скидки!A:B,2,0)),2)</f>
        <v>351.4</v>
      </c>
      <c r="H225" s="10" t="s">
        <v>368</v>
      </c>
      <c r="I225" s="1197"/>
      <c r="J225" s="33" t="s">
        <v>1128</v>
      </c>
    </row>
    <row r="226" spans="1:10" ht="12.95" customHeight="1">
      <c r="A226" s="160">
        <f t="shared" si="17"/>
        <v>186</v>
      </c>
      <c r="B226" s="34" t="s">
        <v>135</v>
      </c>
      <c r="C226" s="90" t="s">
        <v>136</v>
      </c>
      <c r="D226" s="90" t="s">
        <v>389</v>
      </c>
      <c r="E226" s="92" t="s">
        <v>302</v>
      </c>
      <c r="F226" s="266">
        <v>409.96</v>
      </c>
      <c r="G226" s="56">
        <f>ROUND(F226*(1-VLOOKUP(J226,скидки!A:B,2,0)),2)</f>
        <v>409.96</v>
      </c>
      <c r="H226" s="10" t="s">
        <v>368</v>
      </c>
      <c r="I226" s="1197"/>
      <c r="J226" s="33" t="s">
        <v>1128</v>
      </c>
    </row>
    <row r="227" spans="1:10" ht="12.95" customHeight="1">
      <c r="A227" s="160">
        <f t="shared" si="17"/>
        <v>187</v>
      </c>
      <c r="B227" s="34" t="s">
        <v>137</v>
      </c>
      <c r="C227" s="90" t="s">
        <v>138</v>
      </c>
      <c r="D227" s="90" t="s">
        <v>389</v>
      </c>
      <c r="E227" s="92" t="s">
        <v>302</v>
      </c>
      <c r="F227" s="266">
        <v>468.53</v>
      </c>
      <c r="G227" s="56">
        <f>ROUND(F227*(1-VLOOKUP(J227,скидки!A:B,2,0)),2)</f>
        <v>468.53</v>
      </c>
      <c r="H227" s="10" t="s">
        <v>368</v>
      </c>
      <c r="I227" s="1197"/>
      <c r="J227" s="33" t="s">
        <v>1128</v>
      </c>
    </row>
    <row r="228" spans="1:10" ht="12.95" customHeight="1">
      <c r="A228" s="160">
        <f t="shared" si="17"/>
        <v>188</v>
      </c>
      <c r="B228" s="34" t="s">
        <v>139</v>
      </c>
      <c r="C228" s="90" t="s">
        <v>140</v>
      </c>
      <c r="D228" s="90" t="s">
        <v>389</v>
      </c>
      <c r="E228" s="92" t="s">
        <v>302</v>
      </c>
      <c r="F228" s="266">
        <v>527.1</v>
      </c>
      <c r="G228" s="56">
        <f>ROUND(F228*(1-VLOOKUP(J228,скидки!A:B,2,0)),2)</f>
        <v>527.1</v>
      </c>
      <c r="H228" s="10" t="s">
        <v>368</v>
      </c>
      <c r="I228" s="1197"/>
      <c r="J228" s="33" t="s">
        <v>1128</v>
      </c>
    </row>
    <row r="229" spans="1:10" ht="12.95" customHeight="1">
      <c r="A229" s="160">
        <f t="shared" si="17"/>
        <v>189</v>
      </c>
      <c r="B229" s="34" t="s">
        <v>141</v>
      </c>
      <c r="C229" s="90" t="s">
        <v>142</v>
      </c>
      <c r="D229" s="90" t="s">
        <v>389</v>
      </c>
      <c r="E229" s="92" t="s">
        <v>302</v>
      </c>
      <c r="F229" s="266">
        <v>585.66</v>
      </c>
      <c r="G229" s="56">
        <f>ROUND(F229*(1-VLOOKUP(J229,скидки!A:B,2,0)),2)</f>
        <v>585.66</v>
      </c>
      <c r="H229" s="10" t="s">
        <v>368</v>
      </c>
      <c r="I229" s="1197"/>
      <c r="J229" s="33" t="s">
        <v>1128</v>
      </c>
    </row>
    <row r="230" spans="1:10" ht="12.95" customHeight="1">
      <c r="A230" s="160">
        <f t="shared" si="17"/>
        <v>190</v>
      </c>
      <c r="B230" s="34" t="s">
        <v>143</v>
      </c>
      <c r="C230" s="90" t="s">
        <v>144</v>
      </c>
      <c r="D230" s="90" t="s">
        <v>389</v>
      </c>
      <c r="E230" s="92" t="s">
        <v>302</v>
      </c>
      <c r="F230" s="266">
        <v>702.79</v>
      </c>
      <c r="G230" s="56">
        <f>ROUND(F230*(1-VLOOKUP(J230,скидки!A:B,2,0)),2)</f>
        <v>702.79</v>
      </c>
      <c r="H230" s="10" t="s">
        <v>368</v>
      </c>
      <c r="I230" s="1197"/>
      <c r="J230" s="33" t="s">
        <v>1128</v>
      </c>
    </row>
    <row r="231" spans="1:10" ht="12.95" customHeight="1" thickBot="1">
      <c r="A231" s="601">
        <f t="shared" si="17"/>
        <v>191</v>
      </c>
      <c r="B231" s="109" t="s">
        <v>145</v>
      </c>
      <c r="C231" s="602" t="s">
        <v>146</v>
      </c>
      <c r="D231" s="602" t="s">
        <v>389</v>
      </c>
      <c r="E231" s="291" t="s">
        <v>302</v>
      </c>
      <c r="F231" s="319">
        <v>819.93</v>
      </c>
      <c r="G231" s="504">
        <f>ROUND(F231*(1-VLOOKUP(J231,скидки!A:B,2,0)),2)</f>
        <v>819.93</v>
      </c>
      <c r="H231" s="293" t="s">
        <v>368</v>
      </c>
      <c r="I231" s="1198"/>
      <c r="J231" s="33" t="s">
        <v>1128</v>
      </c>
    </row>
    <row r="232" spans="1:10" ht="15.75" thickBot="1">
      <c r="A232" s="903" t="s">
        <v>15</v>
      </c>
      <c r="B232" s="904"/>
      <c r="C232" s="904"/>
      <c r="D232" s="904"/>
      <c r="E232" s="904"/>
      <c r="F232" s="904"/>
      <c r="G232" s="904"/>
      <c r="H232" s="904"/>
      <c r="I232" s="905"/>
      <c r="J232" s="33" t="e">
        <v>#N/A</v>
      </c>
    </row>
    <row r="233" spans="1:10" ht="12.95" customHeight="1" thickBot="1">
      <c r="A233" s="1219" t="s">
        <v>14</v>
      </c>
      <c r="B233" s="1220"/>
      <c r="C233" s="1220"/>
      <c r="D233" s="1220"/>
      <c r="E233" s="1220"/>
      <c r="F233" s="1220"/>
      <c r="G233" s="1220"/>
      <c r="H233" s="1220"/>
      <c r="I233" s="1221"/>
      <c r="J233" s="33" t="e">
        <v>#N/A</v>
      </c>
    </row>
    <row r="234" spans="1:10" ht="12.95" customHeight="1">
      <c r="A234" s="320">
        <f>A231+1</f>
        <v>192</v>
      </c>
      <c r="B234" s="67" t="s">
        <v>2</v>
      </c>
      <c r="C234" s="129"/>
      <c r="D234" s="129" t="s">
        <v>389</v>
      </c>
      <c r="E234" s="296" t="s">
        <v>302</v>
      </c>
      <c r="F234" s="297">
        <v>11.25</v>
      </c>
      <c r="G234" s="56">
        <f>ROUND(F234*(1-VLOOKUP(J234,скидки!A:B,2,0)),2)</f>
        <v>11.25</v>
      </c>
      <c r="H234" s="298" t="s">
        <v>13</v>
      </c>
      <c r="I234" s="1222" t="s">
        <v>279</v>
      </c>
      <c r="J234" s="33" t="s">
        <v>1129</v>
      </c>
    </row>
    <row r="235" spans="1:10" ht="12.95" customHeight="1">
      <c r="A235" s="364">
        <f>A234+1</f>
        <v>193</v>
      </c>
      <c r="B235" s="34" t="s">
        <v>3</v>
      </c>
      <c r="C235" s="90"/>
      <c r="D235" s="90" t="s">
        <v>389</v>
      </c>
      <c r="E235" s="92" t="s">
        <v>302</v>
      </c>
      <c r="F235" s="133">
        <v>16.88</v>
      </c>
      <c r="G235" s="56">
        <f>ROUND(F235*(1-VLOOKUP(J235,скидки!A:B,2,0)),2)</f>
        <v>16.88</v>
      </c>
      <c r="H235" s="10" t="s">
        <v>13</v>
      </c>
      <c r="I235" s="1223"/>
      <c r="J235" s="33" t="s">
        <v>1129</v>
      </c>
    </row>
    <row r="236" spans="1:10" ht="12.95" customHeight="1">
      <c r="A236" s="364">
        <f t="shared" ref="A236:A244" si="18">A235+1</f>
        <v>194</v>
      </c>
      <c r="B236" s="34" t="s">
        <v>4</v>
      </c>
      <c r="C236" s="90"/>
      <c r="D236" s="90" t="s">
        <v>389</v>
      </c>
      <c r="E236" s="92" t="s">
        <v>302</v>
      </c>
      <c r="F236" s="133">
        <v>22.5</v>
      </c>
      <c r="G236" s="56">
        <f>ROUND(F236*(1-VLOOKUP(J236,скидки!A:B,2,0)),2)</f>
        <v>22.5</v>
      </c>
      <c r="H236" s="10" t="s">
        <v>13</v>
      </c>
      <c r="I236" s="1223"/>
      <c r="J236" s="33" t="s">
        <v>1129</v>
      </c>
    </row>
    <row r="237" spans="1:10" ht="12.95" customHeight="1">
      <c r="A237" s="364">
        <f t="shared" si="18"/>
        <v>195</v>
      </c>
      <c r="B237" s="34" t="s">
        <v>5</v>
      </c>
      <c r="C237" s="90"/>
      <c r="D237" s="90" t="s">
        <v>389</v>
      </c>
      <c r="E237" s="92" t="s">
        <v>302</v>
      </c>
      <c r="F237" s="133">
        <v>28.13</v>
      </c>
      <c r="G237" s="56">
        <f>ROUND(F237*(1-VLOOKUP(J237,скидки!A:B,2,0)),2)</f>
        <v>28.13</v>
      </c>
      <c r="H237" s="10" t="s">
        <v>13</v>
      </c>
      <c r="I237" s="1223"/>
      <c r="J237" s="33" t="s">
        <v>1129</v>
      </c>
    </row>
    <row r="238" spans="1:10" ht="12.95" customHeight="1">
      <c r="A238" s="364">
        <f t="shared" si="18"/>
        <v>196</v>
      </c>
      <c r="B238" s="34" t="s">
        <v>6</v>
      </c>
      <c r="C238" s="90"/>
      <c r="D238" s="90" t="s">
        <v>389</v>
      </c>
      <c r="E238" s="92" t="s">
        <v>302</v>
      </c>
      <c r="F238" s="133">
        <v>33.75</v>
      </c>
      <c r="G238" s="56">
        <f>ROUND(F238*(1-VLOOKUP(J238,скидки!A:B,2,0)),2)</f>
        <v>33.75</v>
      </c>
      <c r="H238" s="10" t="s">
        <v>13</v>
      </c>
      <c r="I238" s="1223"/>
      <c r="J238" s="33" t="s">
        <v>1129</v>
      </c>
    </row>
    <row r="239" spans="1:10" ht="12.95" customHeight="1">
      <c r="A239" s="364">
        <f t="shared" si="18"/>
        <v>197</v>
      </c>
      <c r="B239" s="34" t="s">
        <v>7</v>
      </c>
      <c r="C239" s="90"/>
      <c r="D239" s="90" t="s">
        <v>389</v>
      </c>
      <c r="E239" s="92" t="s">
        <v>302</v>
      </c>
      <c r="F239" s="133">
        <v>39.380000000000003</v>
      </c>
      <c r="G239" s="56">
        <f>ROUND(F239*(1-VLOOKUP(J239,скидки!A:B,2,0)),2)</f>
        <v>39.380000000000003</v>
      </c>
      <c r="H239" s="10" t="s">
        <v>13</v>
      </c>
      <c r="I239" s="1223"/>
      <c r="J239" s="33" t="s">
        <v>1129</v>
      </c>
    </row>
    <row r="240" spans="1:10" ht="12.95" customHeight="1">
      <c r="A240" s="364">
        <f t="shared" si="18"/>
        <v>198</v>
      </c>
      <c r="B240" s="34" t="s">
        <v>8</v>
      </c>
      <c r="C240" s="90"/>
      <c r="D240" s="90" t="s">
        <v>389</v>
      </c>
      <c r="E240" s="92" t="s">
        <v>302</v>
      </c>
      <c r="F240" s="133">
        <v>50</v>
      </c>
      <c r="G240" s="56">
        <f>ROUND(F240*(1-VLOOKUP(J240,скидки!A:B,2,0)),2)</f>
        <v>50</v>
      </c>
      <c r="H240" s="10" t="s">
        <v>13</v>
      </c>
      <c r="I240" s="1223"/>
      <c r="J240" s="33" t="s">
        <v>1129</v>
      </c>
    </row>
    <row r="241" spans="1:10" ht="12.95" customHeight="1">
      <c r="A241" s="364">
        <f t="shared" si="18"/>
        <v>199</v>
      </c>
      <c r="B241" s="34" t="s">
        <v>9</v>
      </c>
      <c r="C241" s="90"/>
      <c r="D241" s="90" t="s">
        <v>389</v>
      </c>
      <c r="E241" s="92" t="s">
        <v>302</v>
      </c>
      <c r="F241" s="133">
        <v>50.63</v>
      </c>
      <c r="G241" s="56">
        <f>ROUND(F241*(1-VLOOKUP(J241,скидки!A:B,2,0)),2)</f>
        <v>50.63</v>
      </c>
      <c r="H241" s="10" t="s">
        <v>13</v>
      </c>
      <c r="I241" s="1223"/>
      <c r="J241" s="33" t="s">
        <v>1129</v>
      </c>
    </row>
    <row r="242" spans="1:10" ht="12.95" customHeight="1">
      <c r="A242" s="364">
        <f t="shared" si="18"/>
        <v>200</v>
      </c>
      <c r="B242" s="34" t="s">
        <v>10</v>
      </c>
      <c r="C242" s="90"/>
      <c r="D242" s="90" t="s">
        <v>389</v>
      </c>
      <c r="E242" s="92" t="s">
        <v>302</v>
      </c>
      <c r="F242" s="133">
        <v>56.25</v>
      </c>
      <c r="G242" s="56">
        <f>ROUND(F242*(1-VLOOKUP(J242,скидки!A:B,2,0)),2)</f>
        <v>56.25</v>
      </c>
      <c r="H242" s="10" t="s">
        <v>13</v>
      </c>
      <c r="I242" s="1223"/>
      <c r="J242" s="33" t="s">
        <v>1129</v>
      </c>
    </row>
    <row r="243" spans="1:10">
      <c r="A243" s="364">
        <f t="shared" si="18"/>
        <v>201</v>
      </c>
      <c r="B243" s="34" t="s">
        <v>11</v>
      </c>
      <c r="C243" s="90"/>
      <c r="D243" s="90" t="s">
        <v>389</v>
      </c>
      <c r="E243" s="92" t="s">
        <v>302</v>
      </c>
      <c r="F243" s="133">
        <v>56.25</v>
      </c>
      <c r="G243" s="56">
        <f>ROUND(F243*(1-VLOOKUP(J243,скидки!A:B,2,0)),2)</f>
        <v>56.25</v>
      </c>
      <c r="H243" s="10" t="s">
        <v>13</v>
      </c>
      <c r="I243" s="1223"/>
      <c r="J243" s="33" t="s">
        <v>1129</v>
      </c>
    </row>
    <row r="244" spans="1:10" ht="18" customHeight="1" thickBot="1">
      <c r="A244" s="364">
        <f t="shared" si="18"/>
        <v>202</v>
      </c>
      <c r="B244" s="109" t="s">
        <v>12</v>
      </c>
      <c r="C244" s="602"/>
      <c r="D244" s="602" t="s">
        <v>389</v>
      </c>
      <c r="E244" s="291" t="s">
        <v>302</v>
      </c>
      <c r="F244" s="56">
        <v>78.75</v>
      </c>
      <c r="G244" s="56">
        <f>ROUND(F244*(1-VLOOKUP(J244,скидки!A:B,2,0)),2)</f>
        <v>78.75</v>
      </c>
      <c r="H244" s="293" t="s">
        <v>13</v>
      </c>
      <c r="I244" s="1224"/>
      <c r="J244" s="33" t="s">
        <v>1129</v>
      </c>
    </row>
    <row r="245" spans="1:10" ht="25.5" customHeight="1" thickBot="1">
      <c r="A245" s="958" t="s">
        <v>1353</v>
      </c>
      <c r="B245" s="959"/>
      <c r="C245" s="959"/>
      <c r="D245" s="959"/>
      <c r="E245" s="959"/>
      <c r="F245" s="959"/>
      <c r="G245" s="959"/>
      <c r="H245" s="959"/>
      <c r="I245" s="960"/>
      <c r="J245" s="33" t="e">
        <v>#N/A</v>
      </c>
    </row>
    <row r="246" spans="1:10" s="344" customFormat="1" ht="25.5" customHeight="1">
      <c r="A246" s="313">
        <f>A244+1</f>
        <v>203</v>
      </c>
      <c r="B246" s="34" t="s">
        <v>2</v>
      </c>
      <c r="C246" s="90"/>
      <c r="D246" s="90" t="s">
        <v>389</v>
      </c>
      <c r="E246" s="92" t="s">
        <v>302</v>
      </c>
      <c r="F246" s="56">
        <v>14.93</v>
      </c>
      <c r="G246" s="56">
        <f>ROUND(F246*(1-VLOOKUP(J246,скидки!A:B,2,0)),2)</f>
        <v>14.93</v>
      </c>
      <c r="H246" s="10" t="s">
        <v>13</v>
      </c>
      <c r="I246" s="1222" t="s">
        <v>279</v>
      </c>
      <c r="J246" s="33" t="s">
        <v>1129</v>
      </c>
    </row>
    <row r="247" spans="1:10" s="33" customFormat="1" ht="19.5" customHeight="1">
      <c r="A247" s="313">
        <f>A246+1</f>
        <v>204</v>
      </c>
      <c r="B247" s="34" t="s">
        <v>4</v>
      </c>
      <c r="C247" s="90"/>
      <c r="D247" s="90" t="s">
        <v>389</v>
      </c>
      <c r="E247" s="92" t="s">
        <v>302</v>
      </c>
      <c r="F247" s="56">
        <v>29.86</v>
      </c>
      <c r="G247" s="56">
        <f>ROUND(F247*(1-VLOOKUP(J247,скидки!A:B,2,0)),2)</f>
        <v>29.86</v>
      </c>
      <c r="H247" s="10" t="s">
        <v>13</v>
      </c>
      <c r="I247" s="995"/>
      <c r="J247" s="33" t="s">
        <v>1129</v>
      </c>
    </row>
    <row r="248" spans="1:10">
      <c r="A248" s="313">
        <f t="shared" ref="A248:A255" si="19">A247+1</f>
        <v>205</v>
      </c>
      <c r="B248" s="34" t="s">
        <v>5</v>
      </c>
      <c r="C248" s="90"/>
      <c r="D248" s="90" t="s">
        <v>389</v>
      </c>
      <c r="E248" s="92" t="s">
        <v>302</v>
      </c>
      <c r="F248" s="56">
        <v>37.340000000000003</v>
      </c>
      <c r="G248" s="56">
        <f>ROUND(F248*(1-VLOOKUP(J248,скидки!A:B,2,0)),2)</f>
        <v>37.340000000000003</v>
      </c>
      <c r="H248" s="10" t="s">
        <v>13</v>
      </c>
      <c r="I248" s="995"/>
      <c r="J248" s="33" t="s">
        <v>1129</v>
      </c>
    </row>
    <row r="249" spans="1:10">
      <c r="A249" s="313">
        <f t="shared" si="19"/>
        <v>206</v>
      </c>
      <c r="B249" s="34" t="s">
        <v>6</v>
      </c>
      <c r="C249" s="90"/>
      <c r="D249" s="90" t="s">
        <v>389</v>
      </c>
      <c r="E249" s="92" t="s">
        <v>302</v>
      </c>
      <c r="F249" s="56">
        <v>44.79</v>
      </c>
      <c r="G249" s="56">
        <f>ROUND(F249*(1-VLOOKUP(J249,скидки!A:B,2,0)),2)</f>
        <v>44.79</v>
      </c>
      <c r="H249" s="10" t="s">
        <v>13</v>
      </c>
      <c r="I249" s="995"/>
      <c r="J249" s="33" t="s">
        <v>1129</v>
      </c>
    </row>
    <row r="250" spans="1:10">
      <c r="A250" s="313">
        <f t="shared" si="19"/>
        <v>207</v>
      </c>
      <c r="B250" s="34" t="s">
        <v>7</v>
      </c>
      <c r="C250" s="90"/>
      <c r="D250" s="90" t="s">
        <v>389</v>
      </c>
      <c r="E250" s="92" t="s">
        <v>302</v>
      </c>
      <c r="F250" s="56">
        <v>52.27</v>
      </c>
      <c r="G250" s="56">
        <f>ROUND(F250*(1-VLOOKUP(J250,скидки!A:B,2,0)),2)</f>
        <v>52.27</v>
      </c>
      <c r="H250" s="10" t="s">
        <v>13</v>
      </c>
      <c r="I250" s="995"/>
      <c r="J250" s="33" t="s">
        <v>1129</v>
      </c>
    </row>
    <row r="251" spans="1:10">
      <c r="A251" s="313">
        <f t="shared" si="19"/>
        <v>208</v>
      </c>
      <c r="B251" s="34" t="s">
        <v>8</v>
      </c>
      <c r="C251" s="90"/>
      <c r="D251" s="90" t="s">
        <v>389</v>
      </c>
      <c r="E251" s="92" t="s">
        <v>302</v>
      </c>
      <c r="F251" s="56">
        <v>59.73</v>
      </c>
      <c r="G251" s="56">
        <f>ROUND(F251*(1-VLOOKUP(J251,скидки!A:B,2,0)),2)</f>
        <v>59.73</v>
      </c>
      <c r="H251" s="10" t="s">
        <v>13</v>
      </c>
      <c r="I251" s="995"/>
      <c r="J251" s="33" t="s">
        <v>1129</v>
      </c>
    </row>
    <row r="252" spans="1:10" ht="15.75" customHeight="1">
      <c r="A252" s="313">
        <f t="shared" si="19"/>
        <v>209</v>
      </c>
      <c r="B252" s="34" t="s">
        <v>9</v>
      </c>
      <c r="C252" s="90"/>
      <c r="D252" s="90" t="s">
        <v>389</v>
      </c>
      <c r="E252" s="92" t="s">
        <v>302</v>
      </c>
      <c r="F252" s="56">
        <v>67.2</v>
      </c>
      <c r="G252" s="56">
        <f>ROUND(F252*(1-VLOOKUP(J252,скидки!A:B,2,0)),2)</f>
        <v>67.2</v>
      </c>
      <c r="H252" s="10" t="s">
        <v>13</v>
      </c>
      <c r="I252" s="995"/>
      <c r="J252" s="33" t="s">
        <v>1129</v>
      </c>
    </row>
    <row r="253" spans="1:10" ht="14.25" customHeight="1">
      <c r="A253" s="313">
        <f t="shared" si="19"/>
        <v>210</v>
      </c>
      <c r="B253" s="34" t="s">
        <v>10</v>
      </c>
      <c r="C253" s="90"/>
      <c r="D253" s="90" t="s">
        <v>389</v>
      </c>
      <c r="E253" s="92" t="s">
        <v>302</v>
      </c>
      <c r="F253" s="56">
        <v>74.66</v>
      </c>
      <c r="G253" s="56">
        <f>ROUND(F253*(1-VLOOKUP(J253,скидки!A:B,2,0)),2)</f>
        <v>74.66</v>
      </c>
      <c r="H253" s="10" t="s">
        <v>13</v>
      </c>
      <c r="I253" s="995"/>
      <c r="J253" s="33" t="s">
        <v>1129</v>
      </c>
    </row>
    <row r="254" spans="1:10">
      <c r="A254" s="313">
        <f t="shared" si="19"/>
        <v>211</v>
      </c>
      <c r="B254" s="34" t="s">
        <v>11</v>
      </c>
      <c r="C254" s="90"/>
      <c r="D254" s="90" t="s">
        <v>389</v>
      </c>
      <c r="E254" s="92" t="s">
        <v>302</v>
      </c>
      <c r="F254" s="56">
        <v>89.59</v>
      </c>
      <c r="G254" s="56">
        <f>ROUND(F254*(1-VLOOKUP(J254,скидки!A:B,2,0)),2)</f>
        <v>89.59</v>
      </c>
      <c r="H254" s="10" t="s">
        <v>13</v>
      </c>
      <c r="I254" s="995"/>
      <c r="J254" s="33" t="s">
        <v>1129</v>
      </c>
    </row>
    <row r="255" spans="1:10" ht="13.5" thickBot="1">
      <c r="A255" s="313">
        <f t="shared" si="19"/>
        <v>212</v>
      </c>
      <c r="B255" s="35" t="s">
        <v>12</v>
      </c>
      <c r="C255" s="600"/>
      <c r="D255" s="600" t="s">
        <v>389</v>
      </c>
      <c r="E255" s="94" t="s">
        <v>302</v>
      </c>
      <c r="F255" s="56">
        <v>104.52</v>
      </c>
      <c r="G255" s="56">
        <f>ROUND(F255*(1-VLOOKUP(J255,скидки!A:B,2,0)),2)</f>
        <v>104.52</v>
      </c>
      <c r="H255" s="5" t="s">
        <v>13</v>
      </c>
      <c r="I255" s="995"/>
      <c r="J255" s="33" t="s">
        <v>1129</v>
      </c>
    </row>
    <row r="256" spans="1:10" ht="15.75" thickBot="1">
      <c r="A256" s="958" t="s">
        <v>261</v>
      </c>
      <c r="B256" s="959"/>
      <c r="C256" s="959"/>
      <c r="D256" s="959"/>
      <c r="E256" s="959"/>
      <c r="F256" s="959"/>
      <c r="G256" s="959"/>
      <c r="H256" s="959"/>
      <c r="I256" s="960"/>
      <c r="J256" s="33" t="e">
        <v>#N/A</v>
      </c>
    </row>
    <row r="257" spans="1:10">
      <c r="A257" s="159">
        <f>A255+1</f>
        <v>213</v>
      </c>
      <c r="B257" s="276" t="s">
        <v>605</v>
      </c>
      <c r="C257" s="593"/>
      <c r="D257" s="268"/>
      <c r="E257" s="593" t="s">
        <v>272</v>
      </c>
      <c r="F257" s="593">
        <v>49.04</v>
      </c>
      <c r="G257" s="56">
        <f>ROUND(F257*(1-VLOOKUP(J257,скидки!A:B,2,0)),2)</f>
        <v>49.04</v>
      </c>
      <c r="H257" s="593" t="s">
        <v>368</v>
      </c>
      <c r="I257" s="1196" t="s">
        <v>279</v>
      </c>
      <c r="J257" s="33" t="s">
        <v>1122</v>
      </c>
    </row>
    <row r="258" spans="1:10">
      <c r="A258" s="159">
        <v>214</v>
      </c>
      <c r="B258" s="342" t="s">
        <v>1838</v>
      </c>
      <c r="C258" s="822" t="s">
        <v>1749</v>
      </c>
      <c r="D258" s="268"/>
      <c r="E258" s="822" t="s">
        <v>272</v>
      </c>
      <c r="F258" s="822">
        <v>68.25</v>
      </c>
      <c r="G258" s="56">
        <f>ROUND(F258*(1-VLOOKUP(J258,скидки!A:B,2,0)),2)</f>
        <v>68.25</v>
      </c>
      <c r="H258" s="822" t="s">
        <v>368</v>
      </c>
      <c r="I258" s="1197"/>
      <c r="J258" s="33" t="s">
        <v>1123</v>
      </c>
    </row>
    <row r="259" spans="1:10">
      <c r="A259" s="159">
        <v>215</v>
      </c>
      <c r="B259" s="342" t="s">
        <v>1839</v>
      </c>
      <c r="C259" s="586" t="s">
        <v>1748</v>
      </c>
      <c r="D259" s="266"/>
      <c r="E259" s="822" t="s">
        <v>272</v>
      </c>
      <c r="F259" s="469">
        <v>94.5</v>
      </c>
      <c r="G259" s="56">
        <f>ROUND(F259*(1-VLOOKUP(J259,скидки!A:B,2,0)),2)</f>
        <v>94.5</v>
      </c>
      <c r="H259" s="469" t="s">
        <v>368</v>
      </c>
      <c r="I259" s="1197"/>
      <c r="J259" s="33" t="s">
        <v>1123</v>
      </c>
    </row>
    <row r="260" spans="1:10">
      <c r="A260" s="159">
        <v>216</v>
      </c>
      <c r="B260" s="346" t="s">
        <v>1840</v>
      </c>
      <c r="C260" s="347"/>
      <c r="D260" s="348"/>
      <c r="E260" s="345" t="s">
        <v>272</v>
      </c>
      <c r="F260" s="349">
        <v>94.5</v>
      </c>
      <c r="G260" s="56">
        <f>ROUND(F260*(1-VLOOKUP(J260,скидки!A:B,2,0)),2)</f>
        <v>94.5</v>
      </c>
      <c r="H260" s="345" t="s">
        <v>368</v>
      </c>
      <c r="I260" s="1197"/>
      <c r="J260" s="33" t="s">
        <v>1123</v>
      </c>
    </row>
    <row r="261" spans="1:10" ht="13.5" thickBot="1">
      <c r="A261" s="254">
        <f t="shared" ref="A261" si="20">A260+1</f>
        <v>217</v>
      </c>
      <c r="B261" s="499" t="s">
        <v>56</v>
      </c>
      <c r="C261" s="223" t="s">
        <v>798</v>
      </c>
      <c r="D261" s="319"/>
      <c r="E261" s="223" t="s">
        <v>272</v>
      </c>
      <c r="F261" s="236">
        <v>54.9</v>
      </c>
      <c r="G261" s="56">
        <f>ROUND(F261*(1-VLOOKUP(J261,скидки!A:B,2,0)),2)</f>
        <v>54.9</v>
      </c>
      <c r="H261" s="223" t="s">
        <v>368</v>
      </c>
      <c r="I261" s="1198"/>
      <c r="J261" s="33" t="s">
        <v>1122</v>
      </c>
    </row>
    <row r="262" spans="1:10" ht="15.75" thickBot="1">
      <c r="A262" s="958" t="s">
        <v>262</v>
      </c>
      <c r="B262" s="959"/>
      <c r="C262" s="959"/>
      <c r="D262" s="959"/>
      <c r="E262" s="959"/>
      <c r="F262" s="959"/>
      <c r="G262" s="959"/>
      <c r="H262" s="959"/>
      <c r="I262" s="960"/>
      <c r="J262" s="33" t="e">
        <v>#N/A</v>
      </c>
    </row>
    <row r="263" spans="1:10" ht="24">
      <c r="A263" s="159">
        <f>A261+1</f>
        <v>218</v>
      </c>
      <c r="B263" s="598" t="s">
        <v>839</v>
      </c>
      <c r="C263" s="268"/>
      <c r="D263" s="268"/>
      <c r="E263" s="89" t="s">
        <v>272</v>
      </c>
      <c r="F263" s="56">
        <v>140</v>
      </c>
      <c r="G263" s="56">
        <f>ROUND(F263*(1-VLOOKUP(J263,скидки!A:B,2,0)),2)</f>
        <v>140</v>
      </c>
      <c r="H263" s="608" t="s">
        <v>368</v>
      </c>
      <c r="I263" s="1196" t="s">
        <v>279</v>
      </c>
      <c r="J263" s="33" t="s">
        <v>1124</v>
      </c>
    </row>
    <row r="264" spans="1:10" ht="24.75" thickBot="1">
      <c r="A264" s="159">
        <f>A263+1</f>
        <v>219</v>
      </c>
      <c r="B264" s="597" t="s">
        <v>1841</v>
      </c>
      <c r="C264" s="35"/>
      <c r="D264" s="35"/>
      <c r="E264" s="600" t="s">
        <v>272</v>
      </c>
      <c r="F264" s="56">
        <v>180</v>
      </c>
      <c r="G264" s="56">
        <f>ROUND(F264*(1-VLOOKUP(J264,скидки!A:B,2,0)),2)</f>
        <v>180</v>
      </c>
      <c r="H264" s="607" t="s">
        <v>368</v>
      </c>
      <c r="I264" s="1198"/>
      <c r="J264" s="33" t="s">
        <v>1124</v>
      </c>
    </row>
    <row r="265" spans="1:10" ht="15.75" thickBot="1">
      <c r="A265" s="903" t="s">
        <v>855</v>
      </c>
      <c r="B265" s="904"/>
      <c r="C265" s="904"/>
      <c r="D265" s="904"/>
      <c r="E265" s="904"/>
      <c r="F265" s="904"/>
      <c r="G265" s="904"/>
      <c r="H265" s="904"/>
      <c r="I265" s="905"/>
      <c r="J265" s="33" t="e">
        <v>#N/A</v>
      </c>
    </row>
    <row r="266" spans="1:10" ht="15.75" thickBot="1">
      <c r="A266" s="958" t="s">
        <v>261</v>
      </c>
      <c r="B266" s="959"/>
      <c r="C266" s="959"/>
      <c r="D266" s="959"/>
      <c r="E266" s="959"/>
      <c r="F266" s="959"/>
      <c r="G266" s="959"/>
      <c r="H266" s="959"/>
      <c r="I266" s="960"/>
      <c r="J266" s="33" t="e">
        <v>#N/A</v>
      </c>
    </row>
    <row r="267" spans="1:10" ht="13.5" thickBot="1">
      <c r="A267" s="325">
        <f>A264+1</f>
        <v>220</v>
      </c>
      <c r="B267" s="351" t="s">
        <v>841</v>
      </c>
      <c r="C267" s="352"/>
      <c r="D267" s="353"/>
      <c r="E267" s="354" t="s">
        <v>272</v>
      </c>
      <c r="F267" s="355">
        <v>45.9</v>
      </c>
      <c r="G267" s="56">
        <f>ROUND(F267*(1-VLOOKUP(J267,скидки!A:B,2,0)),2)</f>
        <v>45.9</v>
      </c>
      <c r="H267" s="489" t="s">
        <v>368</v>
      </c>
      <c r="I267" s="356" t="s">
        <v>279</v>
      </c>
      <c r="J267" s="33" t="s">
        <v>1122</v>
      </c>
    </row>
    <row r="268" spans="1:10" ht="15.75" thickBot="1">
      <c r="A268" s="903" t="s">
        <v>856</v>
      </c>
      <c r="B268" s="904"/>
      <c r="C268" s="904"/>
      <c r="D268" s="904"/>
      <c r="E268" s="904"/>
      <c r="F268" s="904"/>
      <c r="G268" s="904"/>
      <c r="H268" s="904"/>
      <c r="I268" s="905"/>
      <c r="J268" s="33" t="e">
        <v>#N/A</v>
      </c>
    </row>
    <row r="269" spans="1:10" ht="15.75" thickBot="1">
      <c r="A269" s="958" t="s">
        <v>664</v>
      </c>
      <c r="B269" s="959"/>
      <c r="C269" s="959"/>
      <c r="D269" s="959"/>
      <c r="E269" s="959"/>
      <c r="F269" s="959"/>
      <c r="G269" s="959"/>
      <c r="H269" s="959"/>
      <c r="I269" s="960"/>
      <c r="J269" s="33" t="e">
        <v>#N/A</v>
      </c>
    </row>
    <row r="270" spans="1:10">
      <c r="A270" s="314">
        <f>A267+1</f>
        <v>221</v>
      </c>
      <c r="B270" s="295" t="s">
        <v>222</v>
      </c>
      <c r="C270" s="67"/>
      <c r="D270" s="129" t="s">
        <v>389</v>
      </c>
      <c r="E270" s="296" t="s">
        <v>302</v>
      </c>
      <c r="F270" s="465">
        <v>79.25</v>
      </c>
      <c r="G270" s="65">
        <f>ROUND(F270*(1-VLOOKUP(J270,скидки!A:B,2,0)),2)</f>
        <v>79.25</v>
      </c>
      <c r="H270" s="466" t="s">
        <v>368</v>
      </c>
      <c r="I270" s="1196" t="s">
        <v>279</v>
      </c>
      <c r="J270" s="33" t="s">
        <v>1131</v>
      </c>
    </row>
    <row r="271" spans="1:10">
      <c r="A271" s="254">
        <f>A270+1</f>
        <v>222</v>
      </c>
      <c r="B271" s="267" t="s">
        <v>223</v>
      </c>
      <c r="C271" s="34"/>
      <c r="D271" s="90" t="s">
        <v>389</v>
      </c>
      <c r="E271" s="92" t="s">
        <v>302</v>
      </c>
      <c r="F271" s="426">
        <v>118.87</v>
      </c>
      <c r="G271" s="56">
        <f>ROUND(F271*(1-VLOOKUP(J271,скидки!A:B,2,0)),2)</f>
        <v>118.87</v>
      </c>
      <c r="H271" s="443" t="s">
        <v>368</v>
      </c>
      <c r="I271" s="1197"/>
      <c r="J271" s="33" t="s">
        <v>1131</v>
      </c>
    </row>
    <row r="272" spans="1:10">
      <c r="A272" s="254">
        <f t="shared" ref="A272:A283" si="21">A271+1</f>
        <v>223</v>
      </c>
      <c r="B272" s="267" t="s">
        <v>224</v>
      </c>
      <c r="C272" s="34"/>
      <c r="D272" s="90" t="s">
        <v>389</v>
      </c>
      <c r="E272" s="92" t="s">
        <v>302</v>
      </c>
      <c r="F272" s="426">
        <v>158.5</v>
      </c>
      <c r="G272" s="56">
        <f>ROUND(F272*(1-VLOOKUP(J272,скидки!A:B,2,0)),2)</f>
        <v>158.5</v>
      </c>
      <c r="H272" s="443" t="s">
        <v>368</v>
      </c>
      <c r="I272" s="1197"/>
      <c r="J272" s="33" t="s">
        <v>1131</v>
      </c>
    </row>
    <row r="273" spans="1:10">
      <c r="A273" s="254">
        <f t="shared" si="21"/>
        <v>224</v>
      </c>
      <c r="B273" s="267" t="s">
        <v>225</v>
      </c>
      <c r="C273" s="34"/>
      <c r="D273" s="90" t="s">
        <v>389</v>
      </c>
      <c r="E273" s="92" t="s">
        <v>302</v>
      </c>
      <c r="F273" s="426">
        <v>198.12</v>
      </c>
      <c r="G273" s="56">
        <f>ROUND(F273*(1-VLOOKUP(J273,скидки!A:B,2,0)),2)</f>
        <v>198.12</v>
      </c>
      <c r="H273" s="443" t="s">
        <v>368</v>
      </c>
      <c r="I273" s="1197"/>
      <c r="J273" s="33" t="s">
        <v>1131</v>
      </c>
    </row>
    <row r="274" spans="1:10">
      <c r="A274" s="254">
        <f t="shared" si="21"/>
        <v>225</v>
      </c>
      <c r="B274" s="267" t="s">
        <v>226</v>
      </c>
      <c r="C274" s="34"/>
      <c r="D274" s="90" t="s">
        <v>389</v>
      </c>
      <c r="E274" s="92" t="s">
        <v>302</v>
      </c>
      <c r="F274" s="426">
        <v>237.75</v>
      </c>
      <c r="G274" s="56">
        <f>ROUND(F274*(1-VLOOKUP(J274,скидки!A:B,2,0)),2)</f>
        <v>237.75</v>
      </c>
      <c r="H274" s="443" t="s">
        <v>368</v>
      </c>
      <c r="I274" s="1197"/>
      <c r="J274" s="33" t="s">
        <v>1131</v>
      </c>
    </row>
    <row r="275" spans="1:10">
      <c r="A275" s="254">
        <f t="shared" si="21"/>
        <v>226</v>
      </c>
      <c r="B275" s="267" t="s">
        <v>227</v>
      </c>
      <c r="C275" s="34"/>
      <c r="D275" s="90" t="s">
        <v>389</v>
      </c>
      <c r="E275" s="92" t="s">
        <v>302</v>
      </c>
      <c r="F275" s="426">
        <v>277.37</v>
      </c>
      <c r="G275" s="56">
        <f>ROUND(F275*(1-VLOOKUP(J275,скидки!A:B,2,0)),2)</f>
        <v>277.37</v>
      </c>
      <c r="H275" s="443" t="s">
        <v>368</v>
      </c>
      <c r="I275" s="1197"/>
      <c r="J275" s="33" t="s">
        <v>1131</v>
      </c>
    </row>
    <row r="276" spans="1:10">
      <c r="A276" s="254">
        <f t="shared" si="21"/>
        <v>227</v>
      </c>
      <c r="B276" s="267" t="s">
        <v>228</v>
      </c>
      <c r="C276" s="34"/>
      <c r="D276" s="90" t="s">
        <v>389</v>
      </c>
      <c r="E276" s="92" t="s">
        <v>302</v>
      </c>
      <c r="F276" s="426">
        <v>317</v>
      </c>
      <c r="G276" s="56">
        <f>ROUND(F276*(1-VLOOKUP(J276,скидки!A:B,2,0)),2)</f>
        <v>317</v>
      </c>
      <c r="H276" s="443" t="s">
        <v>368</v>
      </c>
      <c r="I276" s="1197"/>
      <c r="J276" s="33" t="s">
        <v>1131</v>
      </c>
    </row>
    <row r="277" spans="1:10">
      <c r="A277" s="254">
        <f t="shared" si="21"/>
        <v>228</v>
      </c>
      <c r="B277" s="267" t="s">
        <v>229</v>
      </c>
      <c r="C277" s="34"/>
      <c r="D277" s="90" t="s">
        <v>389</v>
      </c>
      <c r="E277" s="92" t="s">
        <v>302</v>
      </c>
      <c r="F277" s="426">
        <v>356.62</v>
      </c>
      <c r="G277" s="56">
        <f>ROUND(F277*(1-VLOOKUP(J277,скидки!A:B,2,0)),2)</f>
        <v>356.62</v>
      </c>
      <c r="H277" s="443" t="s">
        <v>368</v>
      </c>
      <c r="I277" s="1197"/>
      <c r="J277" s="33" t="s">
        <v>1131</v>
      </c>
    </row>
    <row r="278" spans="1:10">
      <c r="A278" s="254">
        <f t="shared" si="21"/>
        <v>229</v>
      </c>
      <c r="B278" s="267" t="s">
        <v>230</v>
      </c>
      <c r="C278" s="34"/>
      <c r="D278" s="90" t="s">
        <v>389</v>
      </c>
      <c r="E278" s="92" t="s">
        <v>302</v>
      </c>
      <c r="F278" s="426">
        <v>396.25</v>
      </c>
      <c r="G278" s="56">
        <f>ROUND(F278*(1-VLOOKUP(J278,скидки!A:B,2,0)),2)</f>
        <v>396.25</v>
      </c>
      <c r="H278" s="443" t="s">
        <v>368</v>
      </c>
      <c r="I278" s="1197"/>
      <c r="J278" s="33" t="s">
        <v>1131</v>
      </c>
    </row>
    <row r="279" spans="1:10">
      <c r="A279" s="254">
        <f t="shared" si="21"/>
        <v>230</v>
      </c>
      <c r="B279" s="267" t="s">
        <v>231</v>
      </c>
      <c r="C279" s="34"/>
      <c r="D279" s="90" t="s">
        <v>389</v>
      </c>
      <c r="E279" s="92" t="s">
        <v>302</v>
      </c>
      <c r="F279" s="426">
        <v>435.87</v>
      </c>
      <c r="G279" s="56">
        <f>ROUND(F279*(1-VLOOKUP(J279,скидки!A:B,2,0)),2)</f>
        <v>435.87</v>
      </c>
      <c r="H279" s="443" t="s">
        <v>368</v>
      </c>
      <c r="I279" s="1197"/>
      <c r="J279" s="33" t="s">
        <v>1131</v>
      </c>
    </row>
    <row r="280" spans="1:10">
      <c r="A280" s="254">
        <f t="shared" si="21"/>
        <v>231</v>
      </c>
      <c r="B280" s="267" t="s">
        <v>1842</v>
      </c>
      <c r="C280" s="34"/>
      <c r="D280" s="90" t="s">
        <v>389</v>
      </c>
      <c r="E280" s="92" t="s">
        <v>302</v>
      </c>
      <c r="F280" s="426">
        <v>475.49</v>
      </c>
      <c r="G280" s="56">
        <f>ROUND(F280*(1-VLOOKUP(J280,скидки!A:B,2,0)),2)</f>
        <v>475.49</v>
      </c>
      <c r="H280" s="443" t="s">
        <v>368</v>
      </c>
      <c r="I280" s="1197"/>
      <c r="J280" s="33" t="s">
        <v>1131</v>
      </c>
    </row>
    <row r="281" spans="1:10">
      <c r="A281" s="254">
        <f t="shared" si="21"/>
        <v>232</v>
      </c>
      <c r="B281" s="267" t="s">
        <v>232</v>
      </c>
      <c r="C281" s="34"/>
      <c r="D281" s="90" t="s">
        <v>389</v>
      </c>
      <c r="E281" s="92" t="s">
        <v>302</v>
      </c>
      <c r="F281" s="426">
        <v>475.49</v>
      </c>
      <c r="G281" s="56">
        <f>ROUND(F281*(1-VLOOKUP(J281,скидки!A:B,2,0)),2)</f>
        <v>475.49</v>
      </c>
      <c r="H281" s="443" t="s">
        <v>368</v>
      </c>
      <c r="I281" s="1197"/>
      <c r="J281" s="33" t="s">
        <v>1131</v>
      </c>
    </row>
    <row r="282" spans="1:10">
      <c r="A282" s="254">
        <f t="shared" si="21"/>
        <v>233</v>
      </c>
      <c r="B282" s="267" t="s">
        <v>233</v>
      </c>
      <c r="C282" s="34"/>
      <c r="D282" s="90" t="s">
        <v>389</v>
      </c>
      <c r="E282" s="92" t="s">
        <v>302</v>
      </c>
      <c r="F282" s="426">
        <v>554.74</v>
      </c>
      <c r="G282" s="56">
        <f>ROUND(F282*(1-VLOOKUP(J282,скидки!A:B,2,0)),2)</f>
        <v>554.74</v>
      </c>
      <c r="H282" s="443" t="s">
        <v>368</v>
      </c>
      <c r="I282" s="1197"/>
      <c r="J282" s="33" t="s">
        <v>1131</v>
      </c>
    </row>
    <row r="283" spans="1:10" ht="13.5" thickBot="1">
      <c r="A283" s="368">
        <f t="shared" si="21"/>
        <v>234</v>
      </c>
      <c r="B283" s="369" t="s">
        <v>1843</v>
      </c>
      <c r="C283" s="109"/>
      <c r="D283" s="602" t="s">
        <v>389</v>
      </c>
      <c r="E283" s="291" t="s">
        <v>302</v>
      </c>
      <c r="F283" s="442">
        <v>554.74</v>
      </c>
      <c r="G283" s="504">
        <f>ROUND(F283*(1-VLOOKUP(J283,скидки!A:B,2,0)),2)</f>
        <v>554.74</v>
      </c>
      <c r="H283" s="444" t="s">
        <v>368</v>
      </c>
      <c r="I283" s="1198"/>
      <c r="J283" s="33" t="s">
        <v>1131</v>
      </c>
    </row>
  </sheetData>
  <autoFilter ref="A9:J28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75">
    <mergeCell ref="A268:I268"/>
    <mergeCell ref="A269:I269"/>
    <mergeCell ref="I270:I283"/>
    <mergeCell ref="I257:I261"/>
    <mergeCell ref="A262:I262"/>
    <mergeCell ref="I263:I264"/>
    <mergeCell ref="A265:I265"/>
    <mergeCell ref="A266:I266"/>
    <mergeCell ref="A233:I233"/>
    <mergeCell ref="I234:I244"/>
    <mergeCell ref="A245:I245"/>
    <mergeCell ref="I246:I255"/>
    <mergeCell ref="A256:I256"/>
    <mergeCell ref="I71:I79"/>
    <mergeCell ref="A79:H79"/>
    <mergeCell ref="A220:I220"/>
    <mergeCell ref="A232:I232"/>
    <mergeCell ref="I221:I231"/>
    <mergeCell ref="A125:I125"/>
    <mergeCell ref="I112:I115"/>
    <mergeCell ref="A164:I164"/>
    <mergeCell ref="A151:I151"/>
    <mergeCell ref="I152:I163"/>
    <mergeCell ref="I116:I118"/>
    <mergeCell ref="I92:I100"/>
    <mergeCell ref="A111:I111"/>
    <mergeCell ref="A119:I119"/>
    <mergeCell ref="I81:I90"/>
    <mergeCell ref="A91:I91"/>
    <mergeCell ref="A70:I70"/>
    <mergeCell ref="A28:H28"/>
    <mergeCell ref="A39:I39"/>
    <mergeCell ref="A6:I6"/>
    <mergeCell ref="A14:I14"/>
    <mergeCell ref="A7:I7"/>
    <mergeCell ref="A58:H58"/>
    <mergeCell ref="A69:H69"/>
    <mergeCell ref="I60:I69"/>
    <mergeCell ref="A102:I102"/>
    <mergeCell ref="I126:I137"/>
    <mergeCell ref="A138:I138"/>
    <mergeCell ref="A101:I101"/>
    <mergeCell ref="A124:I124"/>
    <mergeCell ref="I103:I110"/>
    <mergeCell ref="D2:I2"/>
    <mergeCell ref="D3:I3"/>
    <mergeCell ref="A29:I29"/>
    <mergeCell ref="I30:I38"/>
    <mergeCell ref="A59:I59"/>
    <mergeCell ref="A100:H100"/>
    <mergeCell ref="A90:H90"/>
    <mergeCell ref="D4:I4"/>
    <mergeCell ref="D5:I5"/>
    <mergeCell ref="A9:I9"/>
    <mergeCell ref="A80:I80"/>
    <mergeCell ref="A49:I49"/>
    <mergeCell ref="I50:I58"/>
    <mergeCell ref="A15:I15"/>
    <mergeCell ref="I40:I48"/>
    <mergeCell ref="I17:I28"/>
    <mergeCell ref="A13:I13"/>
    <mergeCell ref="A16:I16"/>
    <mergeCell ref="A1:C5"/>
    <mergeCell ref="D1:I1"/>
    <mergeCell ref="I10:I12"/>
    <mergeCell ref="A196:I196"/>
    <mergeCell ref="I197:I207"/>
    <mergeCell ref="A208:I208"/>
    <mergeCell ref="I209:I219"/>
    <mergeCell ref="I122:I123"/>
    <mergeCell ref="I165:I176"/>
    <mergeCell ref="A177:I177"/>
    <mergeCell ref="A178:I178"/>
    <mergeCell ref="I179:I195"/>
    <mergeCell ref="I139:I150"/>
  </mergeCells>
  <phoneticPr fontId="0" type="noConversion"/>
  <pageMargins left="0.47244094488188981" right="0.15748031496062992" top="0.23622047244094491" bottom="0.15748031496062992" header="0.19685039370078741" footer="0.15748031496062992"/>
  <pageSetup paperSize="9" scale="80" fitToHeight="5" orientation="portrait" r:id="rId1"/>
  <headerFooter alignWithMargins="0">
    <oddFooter>&amp;C&amp;12&amp;P</oddFooter>
  </headerFooter>
  <rowBreaks count="4" manualBreakCount="4">
    <brk id="69" max="8" man="1"/>
    <brk id="123" max="8" man="1"/>
    <brk id="190" max="8" man="1"/>
    <brk id="25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9">
    <tabColor rgb="FF6893C6"/>
  </sheetPr>
  <dimension ref="A1:M58"/>
  <sheetViews>
    <sheetView topLeftCell="C1" zoomScaleNormal="100" workbookViewId="0">
      <pane ySplit="8" topLeftCell="A9" activePane="bottomLeft" state="frozen"/>
      <selection activeCell="C1" sqref="C1"/>
      <selection pane="bottomLeft" activeCell="L12" sqref="L12"/>
    </sheetView>
  </sheetViews>
  <sheetFormatPr defaultRowHeight="12.75"/>
  <cols>
    <col min="1" max="1" width="1" hidden="1" customWidth="1"/>
    <col min="2" max="2" width="11.140625" hidden="1" customWidth="1"/>
    <col min="3" max="3" width="5.42578125" customWidth="1"/>
    <col min="4" max="4" width="15.42578125" customWidth="1"/>
    <col min="5" max="5" width="50" customWidth="1"/>
    <col min="6" max="6" width="7.5703125" customWidth="1"/>
    <col min="7" max="7" width="8" customWidth="1"/>
    <col min="8" max="8" width="8.42578125" customWidth="1"/>
    <col min="9" max="10" width="9.42578125" customWidth="1"/>
    <col min="11" max="11" width="8.5703125" customWidth="1"/>
    <col min="12" max="12" width="8.28515625" customWidth="1"/>
    <col min="13" max="13" width="23.140625" hidden="1" customWidth="1"/>
  </cols>
  <sheetData>
    <row r="1" spans="2:13" ht="12.75" customHeight="1">
      <c r="C1" s="967" t="s">
        <v>277</v>
      </c>
      <c r="D1" s="968"/>
      <c r="E1" s="968"/>
      <c r="F1" s="149"/>
      <c r="G1" s="149" t="s">
        <v>515</v>
      </c>
      <c r="H1" s="149"/>
      <c r="I1" s="149"/>
      <c r="J1" s="149"/>
      <c r="K1" s="149"/>
      <c r="L1" s="150"/>
    </row>
    <row r="2" spans="2:13" ht="12.75" customHeight="1">
      <c r="C2" s="1074"/>
      <c r="D2" s="1075"/>
      <c r="E2" s="1075"/>
      <c r="F2" s="151"/>
      <c r="G2" s="151" t="s">
        <v>1364</v>
      </c>
      <c r="H2" s="151"/>
      <c r="I2" s="151"/>
      <c r="J2" s="151"/>
      <c r="K2" s="151"/>
      <c r="L2" s="152"/>
    </row>
    <row r="3" spans="2:13" ht="12.75" customHeight="1">
      <c r="C3" s="1074"/>
      <c r="D3" s="1075"/>
      <c r="E3" s="1075"/>
      <c r="F3" s="153"/>
      <c r="G3" s="153" t="s">
        <v>816</v>
      </c>
      <c r="H3" s="153"/>
      <c r="I3" s="153"/>
      <c r="J3" s="153"/>
      <c r="K3" s="153"/>
      <c r="L3" s="154"/>
    </row>
    <row r="4" spans="2:13" ht="12.75" customHeight="1">
      <c r="C4" s="1074"/>
      <c r="D4" s="1075"/>
      <c r="E4" s="1075"/>
      <c r="F4" s="155"/>
      <c r="G4" s="155" t="s">
        <v>16</v>
      </c>
      <c r="H4" s="155"/>
      <c r="I4" s="155"/>
      <c r="J4" s="155"/>
      <c r="K4" s="155"/>
      <c r="L4" s="156"/>
    </row>
    <row r="5" spans="2:13" ht="12.75" customHeight="1" thickBot="1">
      <c r="C5" s="1076"/>
      <c r="D5" s="1077"/>
      <c r="E5" s="1077"/>
      <c r="F5" s="157"/>
      <c r="G5" s="157"/>
      <c r="H5" s="157"/>
      <c r="I5" s="157"/>
      <c r="J5" s="157"/>
      <c r="K5" s="157"/>
      <c r="L5" s="158"/>
    </row>
    <row r="6" spans="2:13" ht="21" customHeight="1">
      <c r="C6" s="1226" t="s">
        <v>467</v>
      </c>
      <c r="D6" s="1227"/>
      <c r="E6" s="1227"/>
      <c r="F6" s="1227"/>
      <c r="G6" s="1227"/>
      <c r="H6" s="1227"/>
      <c r="I6" s="1227"/>
      <c r="J6" s="1227"/>
      <c r="K6" s="1227"/>
      <c r="L6" s="1228"/>
    </row>
    <row r="7" spans="2:13" ht="20.100000000000001" customHeight="1" thickBot="1">
      <c r="C7" s="1231" t="s">
        <v>366</v>
      </c>
      <c r="D7" s="1232"/>
      <c r="E7" s="1232"/>
      <c r="F7" s="1232"/>
      <c r="G7" s="1232"/>
      <c r="H7" s="1232"/>
      <c r="I7" s="1232"/>
      <c r="J7" s="1232"/>
      <c r="K7" s="1232"/>
      <c r="L7" s="1233"/>
    </row>
    <row r="8" spans="2:13" ht="31.5" customHeight="1" thickBot="1">
      <c r="C8" s="662" t="s">
        <v>325</v>
      </c>
      <c r="D8" s="663" t="s">
        <v>266</v>
      </c>
      <c r="E8" s="664" t="s">
        <v>265</v>
      </c>
      <c r="F8" s="664" t="s">
        <v>326</v>
      </c>
      <c r="G8" s="664" t="s">
        <v>54</v>
      </c>
      <c r="H8" s="664" t="s">
        <v>267</v>
      </c>
      <c r="I8" s="665" t="s">
        <v>268</v>
      </c>
      <c r="J8" s="665" t="s">
        <v>1064</v>
      </c>
      <c r="K8" s="664" t="s">
        <v>554</v>
      </c>
      <c r="L8" s="666" t="s">
        <v>476</v>
      </c>
    </row>
    <row r="9" spans="2:13" ht="16.5" customHeight="1" thickBot="1">
      <c r="C9" s="903" t="s">
        <v>524</v>
      </c>
      <c r="D9" s="904"/>
      <c r="E9" s="904"/>
      <c r="F9" s="904"/>
      <c r="G9" s="904"/>
      <c r="H9" s="904"/>
      <c r="I9" s="904"/>
      <c r="J9" s="904"/>
      <c r="K9" s="904"/>
      <c r="L9" s="905"/>
      <c r="M9" t="s">
        <v>1073</v>
      </c>
    </row>
    <row r="10" spans="2:13" ht="26.25" customHeight="1">
      <c r="B10" s="461">
        <v>3278735</v>
      </c>
      <c r="C10" s="680">
        <v>1</v>
      </c>
      <c r="D10" s="681">
        <v>3278735</v>
      </c>
      <c r="E10" s="1237" t="s">
        <v>1471</v>
      </c>
      <c r="F10" s="682" t="s">
        <v>331</v>
      </c>
      <c r="G10" s="682" t="s">
        <v>356</v>
      </c>
      <c r="H10" s="682">
        <v>12</v>
      </c>
      <c r="I10" s="683">
        <v>11.91</v>
      </c>
      <c r="J10" s="683">
        <f>ROUND(I10*(1-VLOOKUP(M10,скидки!A2:B119,2,0)),2)</f>
        <v>11.91</v>
      </c>
      <c r="K10" s="682" t="s">
        <v>357</v>
      </c>
      <c r="L10" s="684"/>
      <c r="M10" t="s">
        <v>1339</v>
      </c>
    </row>
    <row r="11" spans="2:13" s="537" customFormat="1" ht="36" customHeight="1">
      <c r="B11" s="461"/>
      <c r="C11" s="463">
        <v>2</v>
      </c>
      <c r="D11" s="655">
        <v>2880491</v>
      </c>
      <c r="E11" s="1238"/>
      <c r="F11" s="3" t="s">
        <v>333</v>
      </c>
      <c r="G11" s="3" t="s">
        <v>356</v>
      </c>
      <c r="H11" s="3">
        <v>20</v>
      </c>
      <c r="I11" s="101">
        <v>20.94</v>
      </c>
      <c r="J11" s="101">
        <f>ROUND(I11*(1-VLOOKUP(M11,скидки!A4:B120,2,0)),2)</f>
        <v>20.94</v>
      </c>
      <c r="K11" s="3" t="s">
        <v>357</v>
      </c>
      <c r="L11" s="661"/>
      <c r="M11" s="390" t="s">
        <v>1339</v>
      </c>
    </row>
    <row r="12" spans="2:13" ht="40.5" customHeight="1">
      <c r="B12" s="461">
        <v>3283917</v>
      </c>
      <c r="C12" s="463">
        <v>3</v>
      </c>
      <c r="D12" s="315">
        <v>3283917</v>
      </c>
      <c r="E12" s="660" t="s">
        <v>1201</v>
      </c>
      <c r="F12" s="3" t="s">
        <v>296</v>
      </c>
      <c r="G12" s="3" t="s">
        <v>356</v>
      </c>
      <c r="H12" s="3">
        <v>20</v>
      </c>
      <c r="I12" s="101">
        <v>7.03</v>
      </c>
      <c r="J12" s="101">
        <f>ROUND(I12*(1-VLOOKUP(M12,скидки!A5:B121,2,0)),2)</f>
        <v>7.03</v>
      </c>
      <c r="K12" s="3" t="s">
        <v>271</v>
      </c>
      <c r="L12" s="661"/>
      <c r="M12" s="537" t="s">
        <v>1334</v>
      </c>
    </row>
    <row r="13" spans="2:13" ht="24" customHeight="1">
      <c r="B13" s="461">
        <v>3283127</v>
      </c>
      <c r="C13" s="1225">
        <v>4</v>
      </c>
      <c r="D13" s="315">
        <v>3283127</v>
      </c>
      <c r="E13" s="1229" t="s">
        <v>1446</v>
      </c>
      <c r="F13" s="3" t="s">
        <v>298</v>
      </c>
      <c r="G13" s="3" t="s">
        <v>356</v>
      </c>
      <c r="H13" s="3">
        <v>1</v>
      </c>
      <c r="I13" s="100">
        <v>2217.6</v>
      </c>
      <c r="J13" s="101">
        <f>ROUND(I13*(1-VLOOKUP(M13,скидки!A6:B122,2,0)),2)</f>
        <v>2217.6</v>
      </c>
      <c r="K13" s="3" t="s">
        <v>271</v>
      </c>
      <c r="L13" s="661"/>
      <c r="M13" s="537" t="s">
        <v>1339</v>
      </c>
    </row>
    <row r="14" spans="2:13" s="537" customFormat="1" ht="39.75" customHeight="1">
      <c r="B14" s="461"/>
      <c r="C14" s="1225"/>
      <c r="D14" s="315">
        <v>4099095</v>
      </c>
      <c r="E14" s="1230"/>
      <c r="F14" s="3" t="s">
        <v>299</v>
      </c>
      <c r="G14" s="3" t="s">
        <v>356</v>
      </c>
      <c r="H14" s="3">
        <v>1</v>
      </c>
      <c r="I14" s="100">
        <v>633.6</v>
      </c>
      <c r="J14" s="101">
        <f>ROUND(I14*(1-VLOOKUP(M14,скидки!A7:B126,2,0)),2)</f>
        <v>633.6</v>
      </c>
      <c r="K14" s="3" t="s">
        <v>271</v>
      </c>
      <c r="L14" s="661"/>
      <c r="M14" s="537" t="s">
        <v>1339</v>
      </c>
    </row>
    <row r="15" spans="2:13" s="537" customFormat="1" ht="33.75" customHeight="1">
      <c r="B15" s="461"/>
      <c r="C15" s="1225"/>
      <c r="D15" s="315">
        <v>3283071</v>
      </c>
      <c r="E15" s="1245" t="s">
        <v>1472</v>
      </c>
      <c r="F15" s="3" t="s">
        <v>298</v>
      </c>
      <c r="G15" s="3" t="s">
        <v>356</v>
      </c>
      <c r="H15" s="3">
        <v>1</v>
      </c>
      <c r="I15" s="100">
        <v>2217.6</v>
      </c>
      <c r="J15" s="101">
        <f>ROUND(I15*(1-VLOOKUP(M15,скидки!A8:B127,2,0)),2)</f>
        <v>2217.6</v>
      </c>
      <c r="K15" s="3" t="s">
        <v>271</v>
      </c>
      <c r="L15" s="661"/>
      <c r="M15" s="537" t="s">
        <v>1339</v>
      </c>
    </row>
    <row r="16" spans="2:13" s="537" customFormat="1" ht="24" customHeight="1">
      <c r="B16" s="461"/>
      <c r="C16" s="1225"/>
      <c r="D16" s="315">
        <v>4099096</v>
      </c>
      <c r="E16" s="1246"/>
      <c r="F16" s="3" t="s">
        <v>299</v>
      </c>
      <c r="G16" s="3" t="s">
        <v>356</v>
      </c>
      <c r="H16" s="3">
        <v>1</v>
      </c>
      <c r="I16" s="100">
        <v>633.6</v>
      </c>
      <c r="J16" s="101">
        <f>ROUND(I16*(1-VLOOKUP(M16,скидки!A9:B128,2,0)),2)</f>
        <v>633.6</v>
      </c>
      <c r="K16" s="3" t="s">
        <v>271</v>
      </c>
      <c r="L16" s="661"/>
      <c r="M16" s="537" t="s">
        <v>1339</v>
      </c>
    </row>
    <row r="17" spans="2:13" s="537" customFormat="1" ht="39" customHeight="1">
      <c r="B17" s="461"/>
      <c r="C17" s="1225"/>
      <c r="D17" s="315">
        <v>3283071</v>
      </c>
      <c r="E17" s="1245" t="s">
        <v>1473</v>
      </c>
      <c r="F17" s="3" t="s">
        <v>298</v>
      </c>
      <c r="G17" s="3" t="s">
        <v>356</v>
      </c>
      <c r="H17" s="3">
        <v>1</v>
      </c>
      <c r="I17" s="100">
        <v>2217.6</v>
      </c>
      <c r="J17" s="101">
        <f>ROUND(I17*(1-VLOOKUP(M17,скидки!A10:B129,2,0)),2)</f>
        <v>2217.6</v>
      </c>
      <c r="K17" s="3" t="s">
        <v>271</v>
      </c>
      <c r="L17" s="661"/>
      <c r="M17" s="537" t="s">
        <v>1339</v>
      </c>
    </row>
    <row r="18" spans="2:13" ht="36.75" customHeight="1">
      <c r="B18" s="461">
        <v>4099095</v>
      </c>
      <c r="C18" s="1225"/>
      <c r="D18" s="315">
        <v>4102813</v>
      </c>
      <c r="E18" s="1247"/>
      <c r="F18" s="3" t="s">
        <v>299</v>
      </c>
      <c r="G18" s="3" t="s">
        <v>356</v>
      </c>
      <c r="H18" s="3">
        <v>1</v>
      </c>
      <c r="I18" s="100">
        <v>1056</v>
      </c>
      <c r="J18" s="101">
        <f>ROUND(I18*(1-VLOOKUP(M18,скидки!A7:B129,2,0)),2)</f>
        <v>1056</v>
      </c>
      <c r="K18" s="3" t="s">
        <v>271</v>
      </c>
      <c r="L18" s="1244" t="s">
        <v>286</v>
      </c>
      <c r="M18" s="537" t="s">
        <v>1339</v>
      </c>
    </row>
    <row r="19" spans="2:13" s="537" customFormat="1" ht="31.5" customHeight="1">
      <c r="B19" s="461"/>
      <c r="C19" s="701"/>
      <c r="D19" s="315">
        <v>4024907</v>
      </c>
      <c r="E19" s="1245" t="s">
        <v>1447</v>
      </c>
      <c r="F19" s="3" t="s">
        <v>360</v>
      </c>
      <c r="G19" s="3" t="s">
        <v>361</v>
      </c>
      <c r="H19" s="3">
        <v>12</v>
      </c>
      <c r="I19" s="100">
        <v>10.02</v>
      </c>
      <c r="J19" s="101">
        <v>10.02</v>
      </c>
      <c r="K19" s="3" t="s">
        <v>271</v>
      </c>
      <c r="L19" s="1244"/>
      <c r="M19" s="537" t="s">
        <v>1335</v>
      </c>
    </row>
    <row r="20" spans="2:13" s="537" customFormat="1" ht="31.5" customHeight="1">
      <c r="B20" s="461"/>
      <c r="C20" s="701"/>
      <c r="D20" s="315">
        <v>4024918</v>
      </c>
      <c r="E20" s="1247"/>
      <c r="F20" s="3" t="s">
        <v>296</v>
      </c>
      <c r="G20" s="3" t="s">
        <v>361</v>
      </c>
      <c r="H20" s="3">
        <v>20</v>
      </c>
      <c r="I20" s="100">
        <v>11.47</v>
      </c>
      <c r="J20" s="101">
        <v>11.47</v>
      </c>
      <c r="K20" s="3" t="s">
        <v>359</v>
      </c>
      <c r="L20" s="1244"/>
      <c r="M20" s="537" t="s">
        <v>1335</v>
      </c>
    </row>
    <row r="21" spans="2:13" s="537" customFormat="1" ht="39" customHeight="1">
      <c r="B21" s="461"/>
      <c r="C21" s="1241">
        <v>5</v>
      </c>
      <c r="D21" s="315">
        <v>4024920</v>
      </c>
      <c r="E21" s="670" t="s">
        <v>1448</v>
      </c>
      <c r="F21" s="3" t="s">
        <v>296</v>
      </c>
      <c r="G21" s="3" t="s">
        <v>356</v>
      </c>
      <c r="H21" s="3">
        <v>20</v>
      </c>
      <c r="I21" s="100">
        <v>13.04</v>
      </c>
      <c r="J21" s="101">
        <f>ROUND(I21*(1-VLOOKUP(M21,скидки!A8:B130,2,0)),2)</f>
        <v>13.04</v>
      </c>
      <c r="K21" s="3" t="s">
        <v>271</v>
      </c>
      <c r="L21" s="1244"/>
      <c r="M21" s="537" t="s">
        <v>1335</v>
      </c>
    </row>
    <row r="22" spans="2:13" s="537" customFormat="1" ht="31.5" customHeight="1">
      <c r="B22" s="461"/>
      <c r="C22" s="1242"/>
      <c r="D22" s="315">
        <v>4024909</v>
      </c>
      <c r="E22" s="1239" t="s">
        <v>1849</v>
      </c>
      <c r="F22" s="3" t="s">
        <v>331</v>
      </c>
      <c r="G22" s="3" t="s">
        <v>361</v>
      </c>
      <c r="H22" s="3">
        <v>12</v>
      </c>
      <c r="I22" s="101">
        <v>10.02</v>
      </c>
      <c r="J22" s="101">
        <f>ROUND(I22*(1-VLOOKUP(M22,скидки!A12:B133,2,0)),2)</f>
        <v>10.02</v>
      </c>
      <c r="K22" s="3" t="s">
        <v>359</v>
      </c>
      <c r="L22" s="1244"/>
      <c r="M22" s="537" t="s">
        <v>1335</v>
      </c>
    </row>
    <row r="23" spans="2:13" s="537" customFormat="1" ht="33" customHeight="1">
      <c r="B23" s="461"/>
      <c r="C23" s="1242"/>
      <c r="D23" s="315">
        <v>4024919</v>
      </c>
      <c r="E23" s="1240"/>
      <c r="F23" s="3" t="s">
        <v>296</v>
      </c>
      <c r="G23" s="3" t="s">
        <v>361</v>
      </c>
      <c r="H23" s="3">
        <v>20</v>
      </c>
      <c r="I23" s="101">
        <v>13.69</v>
      </c>
      <c r="J23" s="101">
        <f>ROUND(I23*(1-VLOOKUP(M23,скидки!A14:B134,2,0)),2)</f>
        <v>13.69</v>
      </c>
      <c r="K23" s="3" t="s">
        <v>359</v>
      </c>
      <c r="L23" s="1244"/>
      <c r="M23" s="537" t="s">
        <v>1335</v>
      </c>
    </row>
    <row r="24" spans="2:13" ht="35.25" customHeight="1">
      <c r="B24" s="462">
        <v>4104466</v>
      </c>
      <c r="C24" s="1242"/>
      <c r="D24" s="316">
        <v>4104466</v>
      </c>
      <c r="E24" s="1239" t="s">
        <v>1449</v>
      </c>
      <c r="F24" s="3" t="s">
        <v>360</v>
      </c>
      <c r="G24" s="3" t="s">
        <v>361</v>
      </c>
      <c r="H24" s="3">
        <v>12</v>
      </c>
      <c r="I24" s="101">
        <v>12.38</v>
      </c>
      <c r="J24" s="101">
        <f>ROUND(I24*(1-VLOOKUP(M24,скидки!A12:B133,2,0)),2)</f>
        <v>12.38</v>
      </c>
      <c r="K24" s="3" t="s">
        <v>359</v>
      </c>
      <c r="L24" s="1244"/>
      <c r="M24" s="537" t="s">
        <v>1335</v>
      </c>
    </row>
    <row r="25" spans="2:13" s="537" customFormat="1" ht="34.5" customHeight="1">
      <c r="B25" s="462"/>
      <c r="C25" s="1242"/>
      <c r="D25" s="316">
        <v>4109856</v>
      </c>
      <c r="E25" s="1240"/>
      <c r="F25" s="3" t="s">
        <v>745</v>
      </c>
      <c r="G25" s="3" t="s">
        <v>361</v>
      </c>
      <c r="H25" s="3">
        <v>12</v>
      </c>
      <c r="I25" s="101">
        <v>20.309999999999999</v>
      </c>
      <c r="J25" s="101">
        <f>ROUND(I25*(1-VLOOKUP(M25,скидки!A14:B134,2,0)),2)</f>
        <v>20.309999999999999</v>
      </c>
      <c r="K25" s="3" t="s">
        <v>359</v>
      </c>
      <c r="L25" s="1244"/>
      <c r="M25" s="537" t="s">
        <v>1335</v>
      </c>
    </row>
    <row r="26" spans="2:13" s="537" customFormat="1" ht="57.75" customHeight="1">
      <c r="B26" s="462"/>
      <c r="C26" s="1243"/>
      <c r="D26" s="316">
        <v>4024906</v>
      </c>
      <c r="E26" s="668" t="s">
        <v>1474</v>
      </c>
      <c r="F26" s="3" t="s">
        <v>360</v>
      </c>
      <c r="G26" s="3" t="s">
        <v>361</v>
      </c>
      <c r="H26" s="3">
        <v>12</v>
      </c>
      <c r="I26" s="101">
        <v>12.02</v>
      </c>
      <c r="J26" s="101">
        <f>ROUND(I26*(1-VLOOKUP(M26,скидки!A15:B135,2,0)),2)</f>
        <v>12.02</v>
      </c>
      <c r="K26" s="3" t="s">
        <v>359</v>
      </c>
      <c r="L26" s="1244"/>
      <c r="M26" s="537" t="s">
        <v>1335</v>
      </c>
    </row>
    <row r="27" spans="2:13" ht="31.5" customHeight="1">
      <c r="B27" s="461">
        <v>3279090</v>
      </c>
      <c r="C27" s="1241">
        <v>6</v>
      </c>
      <c r="D27" s="315">
        <v>3279090</v>
      </c>
      <c r="E27" s="1249" t="s">
        <v>1850</v>
      </c>
      <c r="F27" s="3" t="s">
        <v>358</v>
      </c>
      <c r="G27" s="3" t="s">
        <v>356</v>
      </c>
      <c r="H27" s="3">
        <v>12</v>
      </c>
      <c r="I27" s="101">
        <v>12.28</v>
      </c>
      <c r="J27" s="101">
        <f>ROUND(I27*(1-VLOOKUP(M27,скидки!A15:B135,2,0)),2)</f>
        <v>12.28</v>
      </c>
      <c r="K27" s="3" t="s">
        <v>271</v>
      </c>
      <c r="L27" s="1244"/>
      <c r="M27" s="537" t="s">
        <v>1336</v>
      </c>
    </row>
    <row r="28" spans="2:13" ht="32.25" customHeight="1">
      <c r="B28" s="461">
        <v>3279961</v>
      </c>
      <c r="C28" s="1242"/>
      <c r="D28" s="315">
        <v>3279961</v>
      </c>
      <c r="E28" s="1250"/>
      <c r="F28" s="3" t="s">
        <v>296</v>
      </c>
      <c r="G28" s="3" t="s">
        <v>356</v>
      </c>
      <c r="H28" s="3">
        <v>20</v>
      </c>
      <c r="I28" s="101">
        <v>22.83</v>
      </c>
      <c r="J28" s="101">
        <f>ROUND(I28*(1-VLOOKUP(M28,скидки!A16:B136,2,0)),2)</f>
        <v>22.83</v>
      </c>
      <c r="K28" s="3" t="s">
        <v>359</v>
      </c>
      <c r="L28" s="1244"/>
      <c r="M28" s="537" t="s">
        <v>1336</v>
      </c>
    </row>
    <row r="29" spans="2:13" s="537" customFormat="1" ht="33.75" customHeight="1">
      <c r="B29" s="461"/>
      <c r="C29" s="1243"/>
      <c r="D29" s="315">
        <v>4108014</v>
      </c>
      <c r="E29" s="669" t="s">
        <v>1475</v>
      </c>
      <c r="F29" s="3" t="s">
        <v>360</v>
      </c>
      <c r="G29" s="3" t="s">
        <v>356</v>
      </c>
      <c r="H29" s="3">
        <v>12</v>
      </c>
      <c r="I29" s="101">
        <v>13.15</v>
      </c>
      <c r="J29" s="101">
        <f>ROUND(I29*(1-VLOOKUP(M29,скидки!A17:B137,2,0)),2)</f>
        <v>13.15</v>
      </c>
      <c r="K29" s="3" t="s">
        <v>359</v>
      </c>
      <c r="L29" s="1244"/>
      <c r="M29" s="537" t="s">
        <v>1336</v>
      </c>
    </row>
    <row r="30" spans="2:13" ht="38.25" customHeight="1">
      <c r="B30" s="461">
        <v>3283534</v>
      </c>
      <c r="C30" s="1225">
        <v>7</v>
      </c>
      <c r="D30" s="3">
        <v>3283534</v>
      </c>
      <c r="E30" s="1239" t="s">
        <v>1200</v>
      </c>
      <c r="F30" s="3" t="s">
        <v>298</v>
      </c>
      <c r="G30" s="3" t="s">
        <v>356</v>
      </c>
      <c r="H30" s="3">
        <v>1</v>
      </c>
      <c r="I30" s="101">
        <v>5014.91</v>
      </c>
      <c r="J30" s="101">
        <f>ROUND(I30*(1-VLOOKUP(M30,скидки!A17:B137,2,0)),2)</f>
        <v>5014.91</v>
      </c>
      <c r="K30" s="3" t="s">
        <v>271</v>
      </c>
      <c r="L30" s="1244"/>
      <c r="M30" s="537" t="s">
        <v>1338</v>
      </c>
    </row>
    <row r="31" spans="2:13" ht="35.25" customHeight="1">
      <c r="B31" s="461">
        <v>4092292</v>
      </c>
      <c r="C31" s="1225"/>
      <c r="D31" s="3">
        <v>4092292</v>
      </c>
      <c r="E31" s="1240"/>
      <c r="F31" s="3" t="s">
        <v>299</v>
      </c>
      <c r="G31" s="3" t="s">
        <v>356</v>
      </c>
      <c r="H31" s="3">
        <v>1</v>
      </c>
      <c r="I31" s="101">
        <v>1593.41</v>
      </c>
      <c r="J31" s="101">
        <f>ROUND(I31*(1-VLOOKUP(M31,скидки!A18:B138,2,0)),2)</f>
        <v>1593.41</v>
      </c>
      <c r="K31" s="3" t="s">
        <v>271</v>
      </c>
      <c r="L31" s="1244"/>
      <c r="M31" s="537" t="s">
        <v>1338</v>
      </c>
    </row>
    <row r="32" spans="2:13" s="537" customFormat="1" ht="52.5" customHeight="1">
      <c r="B32" s="673"/>
      <c r="C32" s="1225"/>
      <c r="D32" s="3">
        <v>4061419</v>
      </c>
      <c r="E32" s="671" t="s">
        <v>1476</v>
      </c>
      <c r="F32" s="3" t="s">
        <v>1326</v>
      </c>
      <c r="G32" s="3" t="s">
        <v>356</v>
      </c>
      <c r="H32" s="3">
        <v>14</v>
      </c>
      <c r="I32" s="101">
        <v>63.23</v>
      </c>
      <c r="J32" s="101">
        <f>ROUND(I32*(1-VLOOKUP(M32,скидки!A19:B139,2,0)),2)</f>
        <v>63.23</v>
      </c>
      <c r="K32" s="3" t="s">
        <v>271</v>
      </c>
      <c r="L32" s="1244"/>
      <c r="M32" s="537" t="s">
        <v>1338</v>
      </c>
    </row>
    <row r="33" spans="2:13" s="537" customFormat="1" ht="52.5" customHeight="1" thickBot="1">
      <c r="B33" s="673"/>
      <c r="C33" s="672">
        <v>8</v>
      </c>
      <c r="D33" s="572">
        <v>4104306</v>
      </c>
      <c r="E33" s="685" t="s">
        <v>1450</v>
      </c>
      <c r="F33" s="572" t="s">
        <v>296</v>
      </c>
      <c r="G33" s="572" t="s">
        <v>356</v>
      </c>
      <c r="H33" s="572">
        <v>12</v>
      </c>
      <c r="I33" s="573">
        <v>24.85</v>
      </c>
      <c r="J33" s="573">
        <f>ROUND(I33*(1-VLOOKUP(M33,скидки!A20:B140,2,0)),2)</f>
        <v>24.85</v>
      </c>
      <c r="K33" s="572" t="s">
        <v>271</v>
      </c>
      <c r="L33" s="674"/>
      <c r="M33" s="537" t="s">
        <v>1336</v>
      </c>
    </row>
    <row r="34" spans="2:13" ht="15.75" thickBot="1">
      <c r="C34" s="1234" t="s">
        <v>673</v>
      </c>
      <c r="D34" s="1235"/>
      <c r="E34" s="1235"/>
      <c r="F34" s="1235"/>
      <c r="G34" s="1235"/>
      <c r="H34" s="1235"/>
      <c r="I34" s="1235"/>
      <c r="J34" s="1235"/>
      <c r="K34" s="1235"/>
      <c r="L34" s="1236"/>
      <c r="M34" s="537" t="e">
        <v>#N/A</v>
      </c>
    </row>
    <row r="35" spans="2:13" ht="15.75" customHeight="1" thickBot="1">
      <c r="C35" s="1234" t="s">
        <v>674</v>
      </c>
      <c r="D35" s="1235"/>
      <c r="E35" s="1235"/>
      <c r="F35" s="1235"/>
      <c r="G35" s="1235"/>
      <c r="H35" s="1235"/>
      <c r="I35" s="1235"/>
      <c r="J35" s="1235"/>
      <c r="K35" s="1235"/>
      <c r="L35" s="1236"/>
      <c r="M35" s="537" t="e">
        <v>#N/A</v>
      </c>
    </row>
    <row r="36" spans="2:13" ht="35.25" customHeight="1">
      <c r="B36" s="650">
        <v>4098094</v>
      </c>
      <c r="C36" s="680">
        <f>C33+1</f>
        <v>9</v>
      </c>
      <c r="D36" s="681">
        <v>4098094</v>
      </c>
      <c r="E36" s="503" t="s">
        <v>1202</v>
      </c>
      <c r="F36" s="682" t="s">
        <v>521</v>
      </c>
      <c r="G36" s="682" t="s">
        <v>363</v>
      </c>
      <c r="H36" s="682">
        <v>1</v>
      </c>
      <c r="I36" s="683">
        <v>937.05</v>
      </c>
      <c r="J36" s="683">
        <f>ROUND(I36*(1-VLOOKUP(M36,скидки!A28:B146,2,0)),2)</f>
        <v>937.05</v>
      </c>
      <c r="K36" s="682" t="s">
        <v>357</v>
      </c>
      <c r="L36" s="1255" t="s">
        <v>286</v>
      </c>
      <c r="M36" s="537" t="s">
        <v>1340</v>
      </c>
    </row>
    <row r="37" spans="2:13" ht="25.5" customHeight="1">
      <c r="B37" s="650">
        <v>3282082</v>
      </c>
      <c r="C37" s="1225">
        <f>C36+1</f>
        <v>10</v>
      </c>
      <c r="D37" s="315">
        <v>3282082</v>
      </c>
      <c r="E37" s="1245" t="s">
        <v>1203</v>
      </c>
      <c r="F37" s="11" t="s">
        <v>364</v>
      </c>
      <c r="G37" s="3" t="s">
        <v>362</v>
      </c>
      <c r="H37" s="3">
        <v>1</v>
      </c>
      <c r="I37" s="100">
        <v>18.12</v>
      </c>
      <c r="J37" s="101">
        <f>ROUND(I37*(1-VLOOKUP(M37,скидки!A29:B147,2,0)),2)</f>
        <v>18.12</v>
      </c>
      <c r="K37" s="3" t="s">
        <v>271</v>
      </c>
      <c r="L37" s="1256"/>
      <c r="M37" s="537" t="s">
        <v>1340</v>
      </c>
    </row>
    <row r="38" spans="2:13" ht="29.25" customHeight="1">
      <c r="B38" s="650">
        <v>3282091</v>
      </c>
      <c r="C38" s="1241"/>
      <c r="D38" s="317">
        <v>3282091</v>
      </c>
      <c r="E38" s="1254"/>
      <c r="F38" s="111" t="s">
        <v>365</v>
      </c>
      <c r="G38" s="111" t="s">
        <v>278</v>
      </c>
      <c r="H38" s="111">
        <v>1</v>
      </c>
      <c r="I38" s="112">
        <v>75</v>
      </c>
      <c r="J38" s="112">
        <f>ROUND(I38*(1-VLOOKUP(M38,скидки!A30:B148,2,0)),2)</f>
        <v>75</v>
      </c>
      <c r="K38" s="111" t="s">
        <v>271</v>
      </c>
      <c r="L38" s="1256"/>
      <c r="M38" s="537" t="s">
        <v>1340</v>
      </c>
    </row>
    <row r="39" spans="2:13" s="537" customFormat="1" ht="39.75" customHeight="1" thickBot="1">
      <c r="B39" s="675"/>
      <c r="C39" s="672">
        <f>C37+1</f>
        <v>11</v>
      </c>
      <c r="D39" s="572">
        <v>4108847</v>
      </c>
      <c r="E39" s="685" t="s">
        <v>1363</v>
      </c>
      <c r="F39" s="572" t="s">
        <v>1327</v>
      </c>
      <c r="G39" s="572" t="s">
        <v>278</v>
      </c>
      <c r="H39" s="572">
        <v>4</v>
      </c>
      <c r="I39" s="573">
        <v>24.76</v>
      </c>
      <c r="J39" s="573">
        <f>ROUND(I39*(1-VLOOKUP(M39,скидки!A31:B149,2,0)),2)</f>
        <v>24.76</v>
      </c>
      <c r="K39" s="572" t="s">
        <v>271</v>
      </c>
      <c r="L39" s="1257"/>
      <c r="M39" s="537" t="s">
        <v>1133</v>
      </c>
    </row>
    <row r="40" spans="2:13" ht="14.25" customHeight="1" thickBot="1">
      <c r="C40" s="958" t="s">
        <v>1140</v>
      </c>
      <c r="D40" s="1235"/>
      <c r="E40" s="1235"/>
      <c r="F40" s="1235"/>
      <c r="G40" s="1235"/>
      <c r="H40" s="1235"/>
      <c r="I40" s="1235"/>
      <c r="J40" s="1235"/>
      <c r="K40" s="1235"/>
      <c r="L40" s="1236"/>
      <c r="M40" s="537" t="e">
        <v>#N/A</v>
      </c>
    </row>
    <row r="41" spans="2:13" ht="12.95" customHeight="1">
      <c r="B41" s="435">
        <v>4064450</v>
      </c>
      <c r="C41" s="436">
        <f>C39+1</f>
        <v>12</v>
      </c>
      <c r="D41" s="681">
        <v>4064450</v>
      </c>
      <c r="E41" s="437" t="s">
        <v>1477</v>
      </c>
      <c r="F41" s="438" t="s">
        <v>411</v>
      </c>
      <c r="G41" s="438" t="s">
        <v>356</v>
      </c>
      <c r="H41" s="438">
        <v>36</v>
      </c>
      <c r="I41" s="445">
        <v>23.38</v>
      </c>
      <c r="J41" s="452">
        <f>ROUND(I41*(1-VLOOKUP(M41,скидки!A32:B150,2,0)),2)</f>
        <v>23.38</v>
      </c>
      <c r="K41" s="447" t="s">
        <v>271</v>
      </c>
      <c r="L41" s="1251" t="s">
        <v>286</v>
      </c>
      <c r="M41" s="537" t="s">
        <v>1132</v>
      </c>
    </row>
    <row r="42" spans="2:13" ht="12.95" customHeight="1">
      <c r="B42" s="435">
        <v>4064451</v>
      </c>
      <c r="C42" s="439">
        <f>C41+1</f>
        <v>13</v>
      </c>
      <c r="D42" s="315">
        <v>4064451</v>
      </c>
      <c r="E42" s="8" t="s">
        <v>1478</v>
      </c>
      <c r="F42" s="4" t="s">
        <v>411</v>
      </c>
      <c r="G42" s="4" t="s">
        <v>356</v>
      </c>
      <c r="H42" s="4">
        <v>24</v>
      </c>
      <c r="I42" s="446">
        <v>32.880000000000003</v>
      </c>
      <c r="J42" s="15">
        <f>ROUND(I42*(1-VLOOKUP(M42,скидки!A33:B151,2,0)),2)</f>
        <v>32.880000000000003</v>
      </c>
      <c r="K42" s="448" t="s">
        <v>271</v>
      </c>
      <c r="L42" s="1252"/>
      <c r="M42" s="537" t="s">
        <v>1132</v>
      </c>
    </row>
    <row r="43" spans="2:13" ht="12.95" customHeight="1" thickBot="1">
      <c r="B43" s="435">
        <v>4064452</v>
      </c>
      <c r="C43" s="439">
        <f>C42+1</f>
        <v>14</v>
      </c>
      <c r="D43" s="720">
        <v>4064452</v>
      </c>
      <c r="E43" s="456" t="s">
        <v>1479</v>
      </c>
      <c r="F43" s="457" t="s">
        <v>411</v>
      </c>
      <c r="G43" s="457" t="s">
        <v>356</v>
      </c>
      <c r="H43" s="457">
        <v>22</v>
      </c>
      <c r="I43" s="458">
        <v>36.54</v>
      </c>
      <c r="J43" s="459">
        <f>ROUND(I43*(1-VLOOKUP(M43,скидки!A39:B152,2,0)),2)</f>
        <v>36.54</v>
      </c>
      <c r="K43" s="460" t="s">
        <v>271</v>
      </c>
      <c r="L43" s="1253"/>
      <c r="M43" s="537" t="s">
        <v>1132</v>
      </c>
    </row>
    <row r="44" spans="2:13" s="28" customFormat="1" ht="15.75" customHeight="1" thickBot="1">
      <c r="C44" s="958" t="s">
        <v>484</v>
      </c>
      <c r="D44" s="959"/>
      <c r="E44" s="959"/>
      <c r="F44" s="959"/>
      <c r="G44" s="959"/>
      <c r="H44" s="959"/>
      <c r="I44" s="959"/>
      <c r="J44" s="959"/>
      <c r="K44" s="959"/>
      <c r="L44" s="960"/>
      <c r="M44" s="42" t="e">
        <v>#N/A</v>
      </c>
    </row>
    <row r="45" spans="2:13" s="42" customFormat="1" ht="18.75" customHeight="1">
      <c r="B45" s="87">
        <v>3281116</v>
      </c>
      <c r="C45" s="122">
        <f>C43+1</f>
        <v>15</v>
      </c>
      <c r="D45" s="686">
        <v>3281116</v>
      </c>
      <c r="E45" s="510" t="s">
        <v>1451</v>
      </c>
      <c r="F45" s="686" t="s">
        <v>332</v>
      </c>
      <c r="G45" s="686" t="s">
        <v>272</v>
      </c>
      <c r="H45" s="49">
        <v>12</v>
      </c>
      <c r="I45" s="472">
        <v>8.08</v>
      </c>
      <c r="J45" s="472">
        <f>ROUND(I45*(1-VLOOKUP(M45,скидки!A:B,2,0)),2)</f>
        <v>8.08</v>
      </c>
      <c r="K45" s="472" t="s">
        <v>271</v>
      </c>
      <c r="L45" s="1248" t="s">
        <v>286</v>
      </c>
      <c r="M45" s="42" t="s">
        <v>1461</v>
      </c>
    </row>
    <row r="46" spans="2:13" s="43" customFormat="1" ht="58.5" customHeight="1">
      <c r="B46" s="87">
        <v>4015554</v>
      </c>
      <c r="C46" s="653">
        <f>C45+1</f>
        <v>16</v>
      </c>
      <c r="D46" s="586">
        <v>3295231</v>
      </c>
      <c r="E46" s="83" t="s">
        <v>1452</v>
      </c>
      <c r="F46" s="687" t="s">
        <v>332</v>
      </c>
      <c r="G46" s="687" t="s">
        <v>272</v>
      </c>
      <c r="H46" s="687">
        <v>12</v>
      </c>
      <c r="I46" s="700">
        <v>2.58</v>
      </c>
      <c r="J46" s="700">
        <f>ROUND(I46*(1-VLOOKUP(M46,скидки!A:B,2,0)),2)</f>
        <v>2.58</v>
      </c>
      <c r="K46" s="700" t="s">
        <v>271</v>
      </c>
      <c r="L46" s="902"/>
      <c r="M46" s="42" t="s">
        <v>1459</v>
      </c>
    </row>
    <row r="47" spans="2:13" s="43" customFormat="1" ht="30.75" customHeight="1">
      <c r="B47" s="87"/>
      <c r="C47" s="653">
        <f t="shared" ref="C47:C57" si="0">C46+1</f>
        <v>17</v>
      </c>
      <c r="D47" s="586">
        <v>3279111</v>
      </c>
      <c r="E47" s="83" t="s">
        <v>1453</v>
      </c>
      <c r="F47" s="687" t="s">
        <v>331</v>
      </c>
      <c r="G47" s="687" t="s">
        <v>272</v>
      </c>
      <c r="H47" s="687">
        <v>12</v>
      </c>
      <c r="I47" s="700">
        <v>3.03</v>
      </c>
      <c r="J47" s="700">
        <f>ROUND(I47*(1-VLOOKUP(M47,скидки!A:B,2,0)),2)</f>
        <v>3.03</v>
      </c>
      <c r="K47" s="700" t="s">
        <v>271</v>
      </c>
      <c r="L47" s="902"/>
      <c r="M47" s="42" t="s">
        <v>1459</v>
      </c>
    </row>
    <row r="48" spans="2:13" s="43" customFormat="1" ht="28.5" customHeight="1">
      <c r="B48" s="87">
        <v>4068750</v>
      </c>
      <c r="C48" s="653">
        <f>C47+1</f>
        <v>18</v>
      </c>
      <c r="D48" s="586">
        <v>4102007</v>
      </c>
      <c r="E48" s="1173" t="s">
        <v>1454</v>
      </c>
      <c r="F48" s="687" t="s">
        <v>332</v>
      </c>
      <c r="G48" s="687" t="s">
        <v>272</v>
      </c>
      <c r="H48" s="687">
        <v>12</v>
      </c>
      <c r="I48" s="47">
        <v>4.04</v>
      </c>
      <c r="J48" s="700">
        <f>ROUND(I48*(1-VLOOKUP(M48,скидки!A:B,2,0)),2)</f>
        <v>4.04</v>
      </c>
      <c r="K48" s="700" t="s">
        <v>271</v>
      </c>
      <c r="L48" s="902"/>
      <c r="M48" s="42" t="s">
        <v>1460</v>
      </c>
    </row>
    <row r="49" spans="2:13" s="42" customFormat="1" ht="27.75" customHeight="1">
      <c r="B49" s="87">
        <v>4068753</v>
      </c>
      <c r="C49" s="653">
        <f t="shared" si="0"/>
        <v>19</v>
      </c>
      <c r="D49" s="687">
        <v>4103779</v>
      </c>
      <c r="E49" s="1174"/>
      <c r="F49" s="687" t="s">
        <v>333</v>
      </c>
      <c r="G49" s="687" t="s">
        <v>272</v>
      </c>
      <c r="H49" s="687">
        <v>20</v>
      </c>
      <c r="I49" s="700">
        <v>6.53</v>
      </c>
      <c r="J49" s="700">
        <f>ROUND(I49*(1-VLOOKUP(M49,скидки!A:B,2,0)),2)</f>
        <v>6.53</v>
      </c>
      <c r="K49" s="700" t="s">
        <v>271</v>
      </c>
      <c r="L49" s="902"/>
      <c r="M49" s="42" t="s">
        <v>1460</v>
      </c>
    </row>
    <row r="50" spans="2:13" s="42" customFormat="1" ht="34.5" customHeight="1">
      <c r="B50" s="87">
        <v>4015572</v>
      </c>
      <c r="C50" s="653">
        <f t="shared" si="0"/>
        <v>20</v>
      </c>
      <c r="D50" s="687">
        <v>3279677</v>
      </c>
      <c r="E50" s="1173" t="s">
        <v>1455</v>
      </c>
      <c r="F50" s="687" t="s">
        <v>332</v>
      </c>
      <c r="G50" s="687" t="s">
        <v>272</v>
      </c>
      <c r="H50" s="687">
        <v>12</v>
      </c>
      <c r="I50" s="47">
        <v>3.4</v>
      </c>
      <c r="J50" s="700">
        <f>ROUND(I50*(1-VLOOKUP(M50,скидки!A:B,2,0)),2)</f>
        <v>3.4</v>
      </c>
      <c r="K50" s="700" t="s">
        <v>271</v>
      </c>
      <c r="L50" s="902"/>
      <c r="M50" s="42" t="s">
        <v>1460</v>
      </c>
    </row>
    <row r="51" spans="2:13" s="42" customFormat="1" ht="28.5" customHeight="1">
      <c r="B51" s="87">
        <v>3328937</v>
      </c>
      <c r="C51" s="653">
        <f t="shared" si="0"/>
        <v>21</v>
      </c>
      <c r="D51" s="687">
        <v>3328937</v>
      </c>
      <c r="E51" s="1174"/>
      <c r="F51" s="687" t="s">
        <v>333</v>
      </c>
      <c r="G51" s="687" t="s">
        <v>272</v>
      </c>
      <c r="H51" s="687">
        <v>20</v>
      </c>
      <c r="I51" s="700">
        <v>5.67</v>
      </c>
      <c r="J51" s="700">
        <f>ROUND(I51*(1-VLOOKUP(M51,скидки!A:B,2,0)),2)</f>
        <v>5.67</v>
      </c>
      <c r="K51" s="700" t="s">
        <v>271</v>
      </c>
      <c r="L51" s="902"/>
      <c r="M51" s="42" t="s">
        <v>1460</v>
      </c>
    </row>
    <row r="52" spans="2:13" s="42" customFormat="1" ht="42" customHeight="1">
      <c r="B52" s="87"/>
      <c r="C52" s="653">
        <f t="shared" si="0"/>
        <v>22</v>
      </c>
      <c r="D52" s="687">
        <v>4067951</v>
      </c>
      <c r="E52" s="769" t="s">
        <v>1707</v>
      </c>
      <c r="F52" s="687" t="s">
        <v>296</v>
      </c>
      <c r="G52" s="687" t="s">
        <v>272</v>
      </c>
      <c r="H52" s="687">
        <v>20</v>
      </c>
      <c r="I52" s="700">
        <v>6.85</v>
      </c>
      <c r="J52" s="700">
        <f>ROUND(I52*(1-VLOOKUP(M52,скидки!A:B,2,0)),2)</f>
        <v>6.85</v>
      </c>
      <c r="K52" s="700" t="s">
        <v>271</v>
      </c>
      <c r="L52" s="902"/>
      <c r="M52" s="42" t="s">
        <v>1460</v>
      </c>
    </row>
    <row r="53" spans="2:13" s="42" customFormat="1" ht="42" customHeight="1">
      <c r="B53" s="87"/>
      <c r="C53" s="653">
        <f t="shared" si="0"/>
        <v>23</v>
      </c>
      <c r="D53" s="767">
        <v>4067950</v>
      </c>
      <c r="E53" s="769" t="s">
        <v>1708</v>
      </c>
      <c r="F53" s="767" t="s">
        <v>296</v>
      </c>
      <c r="G53" s="767" t="s">
        <v>272</v>
      </c>
      <c r="H53" s="767">
        <v>20</v>
      </c>
      <c r="I53" s="770">
        <v>6.85</v>
      </c>
      <c r="J53" s="770">
        <f>ROUND(I53*(1-VLOOKUP(M53,скидки!A:B,2,0)),2)</f>
        <v>6.85</v>
      </c>
      <c r="K53" s="770" t="s">
        <v>271</v>
      </c>
      <c r="L53" s="902"/>
      <c r="M53" s="42" t="s">
        <v>1460</v>
      </c>
    </row>
    <row r="54" spans="2:13" s="42" customFormat="1" ht="42" customHeight="1">
      <c r="B54" s="87"/>
      <c r="C54" s="653">
        <f t="shared" si="0"/>
        <v>24</v>
      </c>
      <c r="D54" s="767">
        <v>4067952</v>
      </c>
      <c r="E54" s="769" t="s">
        <v>1709</v>
      </c>
      <c r="F54" s="767" t="s">
        <v>296</v>
      </c>
      <c r="G54" s="767" t="s">
        <v>272</v>
      </c>
      <c r="H54" s="767">
        <v>20</v>
      </c>
      <c r="I54" s="770">
        <v>7.89</v>
      </c>
      <c r="J54" s="770">
        <f>ROUND(I54*(1-VLOOKUP(M54,скидки!A:B,2,0)),2)</f>
        <v>7.89</v>
      </c>
      <c r="K54" s="770" t="s">
        <v>271</v>
      </c>
      <c r="L54" s="902"/>
      <c r="M54" s="42" t="s">
        <v>1460</v>
      </c>
    </row>
    <row r="55" spans="2:13" s="42" customFormat="1" ht="54.75" customHeight="1">
      <c r="B55" s="87">
        <v>4002555</v>
      </c>
      <c r="C55" s="653">
        <f t="shared" si="0"/>
        <v>25</v>
      </c>
      <c r="D55" s="687">
        <v>4002555</v>
      </c>
      <c r="E55" s="692" t="s">
        <v>1456</v>
      </c>
      <c r="F55" s="687" t="s">
        <v>332</v>
      </c>
      <c r="G55" s="687" t="s">
        <v>272</v>
      </c>
      <c r="H55" s="687">
        <v>12</v>
      </c>
      <c r="I55" s="700">
        <v>4.62</v>
      </c>
      <c r="J55" s="700">
        <f>ROUND(I55*(1-VLOOKUP(M55,скидки!A:B,2,0)),2)</f>
        <v>4.62</v>
      </c>
      <c r="K55" s="700" t="s">
        <v>271</v>
      </c>
      <c r="L55" s="902"/>
      <c r="M55" s="42" t="s">
        <v>1459</v>
      </c>
    </row>
    <row r="56" spans="2:13" s="43" customFormat="1" ht="53.25" customHeight="1">
      <c r="B56" s="87">
        <v>3281914</v>
      </c>
      <c r="C56" s="653">
        <f t="shared" si="0"/>
        <v>26</v>
      </c>
      <c r="D56" s="586">
        <v>3281914</v>
      </c>
      <c r="E56" s="692" t="s">
        <v>1457</v>
      </c>
      <c r="F56" s="687" t="s">
        <v>332</v>
      </c>
      <c r="G56" s="687" t="s">
        <v>272</v>
      </c>
      <c r="H56" s="687">
        <v>12</v>
      </c>
      <c r="I56" s="700">
        <v>4.76</v>
      </c>
      <c r="J56" s="700">
        <f>ROUND(I56*(1-VLOOKUP(M56,скидки!A:B,2,0)),2)</f>
        <v>4.76</v>
      </c>
      <c r="K56" s="700" t="s">
        <v>271</v>
      </c>
      <c r="L56" s="902"/>
      <c r="M56" s="42" t="s">
        <v>1459</v>
      </c>
    </row>
    <row r="57" spans="2:13" s="43" customFormat="1" ht="51.75" customHeight="1" thickBot="1">
      <c r="B57" s="88"/>
      <c r="C57" s="126">
        <f t="shared" si="0"/>
        <v>27</v>
      </c>
      <c r="D57" s="79">
        <v>4058819</v>
      </c>
      <c r="E57" s="721" t="s">
        <v>1458</v>
      </c>
      <c r="F57" s="52" t="s">
        <v>332</v>
      </c>
      <c r="G57" s="52" t="s">
        <v>272</v>
      </c>
      <c r="H57" s="52">
        <v>12</v>
      </c>
      <c r="I57" s="80">
        <v>5.63</v>
      </c>
      <c r="J57" s="80">
        <f>ROUND(I57*(1-VLOOKUP(M57,скидки!A:B,2,0)),2)</f>
        <v>5.63</v>
      </c>
      <c r="K57" s="80" t="s">
        <v>271</v>
      </c>
      <c r="L57" s="921"/>
      <c r="M57" s="42" t="s">
        <v>1459</v>
      </c>
    </row>
    <row r="58" spans="2:13" ht="21" customHeight="1">
      <c r="C58" s="1189" t="s">
        <v>1465</v>
      </c>
      <c r="D58" s="1189"/>
      <c r="E58" s="1189"/>
      <c r="F58" s="1189"/>
      <c r="G58" s="1189"/>
      <c r="H58" s="1189"/>
      <c r="I58" s="1189"/>
      <c r="J58" s="1189"/>
      <c r="K58" s="1189"/>
      <c r="L58" s="1189"/>
    </row>
  </sheetData>
  <autoFilter ref="A9:M58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30">
    <mergeCell ref="E48:E49"/>
    <mergeCell ref="E50:E51"/>
    <mergeCell ref="L45:L57"/>
    <mergeCell ref="E27:E28"/>
    <mergeCell ref="L41:L43"/>
    <mergeCell ref="C40:L40"/>
    <mergeCell ref="E37:E38"/>
    <mergeCell ref="L36:L39"/>
    <mergeCell ref="E15:E16"/>
    <mergeCell ref="E17:E18"/>
    <mergeCell ref="E19:E20"/>
    <mergeCell ref="C34:L34"/>
    <mergeCell ref="C44:L44"/>
    <mergeCell ref="C37:C38"/>
    <mergeCell ref="C58:L58"/>
    <mergeCell ref="C1:E5"/>
    <mergeCell ref="C9:L9"/>
    <mergeCell ref="C13:C18"/>
    <mergeCell ref="C6:L6"/>
    <mergeCell ref="E13:E14"/>
    <mergeCell ref="C7:L7"/>
    <mergeCell ref="C35:L35"/>
    <mergeCell ref="E10:E11"/>
    <mergeCell ref="E22:E23"/>
    <mergeCell ref="E24:E25"/>
    <mergeCell ref="C21:C26"/>
    <mergeCell ref="C27:C29"/>
    <mergeCell ref="C30:C32"/>
    <mergeCell ref="L18:L32"/>
    <mergeCell ref="E30:E31"/>
  </mergeCells>
  <phoneticPr fontId="0" type="noConversion"/>
  <pageMargins left="0.62992125984251968" right="0.27559055118110237" top="0.47244094488188981" bottom="0.19685039370078741" header="0" footer="0"/>
  <pageSetup paperSize="9" scale="72" orientation="portrait" r:id="rId1"/>
  <headerFooter alignWithMargins="0">
    <oddHeader>&amp;R&amp;D</oddHeader>
    <oddFooter>&amp;C&amp;12&amp;P</oddFooter>
  </headerFooter>
  <rowBreaks count="1" manualBreakCount="1">
    <brk id="33" min="2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S230"/>
  <sheetViews>
    <sheetView view="pageBreakPreview" topLeftCell="C1" zoomScale="90" zoomScaleNormal="100" zoomScaleSheetLayoutView="90" workbookViewId="0">
      <selection activeCell="N1" sqref="N1:N1048576"/>
    </sheetView>
  </sheetViews>
  <sheetFormatPr defaultRowHeight="12.75"/>
  <cols>
    <col min="1" max="1" width="1" style="12" hidden="1" customWidth="1"/>
    <col min="2" max="2" width="6" style="12" hidden="1" customWidth="1"/>
    <col min="3" max="3" width="6" style="1" customWidth="1"/>
    <col min="4" max="4" width="37" customWidth="1"/>
    <col min="5" max="5" width="22.5703125" customWidth="1"/>
    <col min="7" max="7" width="7" customWidth="1"/>
    <col min="8" max="8" width="7.7109375" style="1" customWidth="1"/>
    <col min="9" max="9" width="9.28515625" style="1" customWidth="1"/>
    <col min="10" max="10" width="7.42578125" customWidth="1"/>
    <col min="11" max="11" width="10.28515625" style="12" hidden="1" customWidth="1"/>
    <col min="12" max="12" width="4.42578125" style="12" hidden="1" customWidth="1"/>
    <col min="13" max="13" width="12.140625" style="12" customWidth="1"/>
    <col min="14" max="14" width="31.42578125" style="12" hidden="1" customWidth="1"/>
    <col min="15" max="15" width="9.140625" style="12"/>
    <col min="16" max="16" width="21.140625" style="12" customWidth="1"/>
    <col min="17" max="16384" width="9.140625" style="12"/>
  </cols>
  <sheetData>
    <row r="1" spans="3:14" customFormat="1" ht="12.75" customHeight="1">
      <c r="C1" s="967" t="s">
        <v>277</v>
      </c>
      <c r="D1" s="968"/>
      <c r="E1" s="968"/>
      <c r="F1" s="941" t="s">
        <v>515</v>
      </c>
      <c r="G1" s="941"/>
      <c r="H1" s="941"/>
      <c r="I1" s="941"/>
      <c r="J1" s="941"/>
      <c r="K1" s="941"/>
      <c r="L1" s="941"/>
      <c r="M1" s="942"/>
    </row>
    <row r="2" spans="3:14" customFormat="1" ht="12.75" customHeight="1">
      <c r="C2" s="1074"/>
      <c r="D2" s="1075"/>
      <c r="E2" s="1075"/>
      <c r="F2" s="1029" t="s">
        <v>1364</v>
      </c>
      <c r="G2" s="1029"/>
      <c r="H2" s="1029"/>
      <c r="I2" s="1029"/>
      <c r="J2" s="1029"/>
      <c r="K2" s="1029"/>
      <c r="L2" s="1029"/>
      <c r="M2" s="1036"/>
    </row>
    <row r="3" spans="3:14" customFormat="1" ht="12.75" customHeight="1">
      <c r="C3" s="1074"/>
      <c r="D3" s="1075"/>
      <c r="E3" s="1075"/>
      <c r="F3" s="945" t="s">
        <v>816</v>
      </c>
      <c r="G3" s="945"/>
      <c r="H3" s="945"/>
      <c r="I3" s="945"/>
      <c r="J3" s="945"/>
      <c r="K3" s="945"/>
      <c r="L3" s="945"/>
      <c r="M3" s="946"/>
    </row>
    <row r="4" spans="3:14" customFormat="1" ht="12.75" customHeight="1">
      <c r="C4" s="1074"/>
      <c r="D4" s="1075"/>
      <c r="E4" s="1075"/>
      <c r="F4" s="947" t="s">
        <v>16</v>
      </c>
      <c r="G4" s="947"/>
      <c r="H4" s="947"/>
      <c r="I4" s="947"/>
      <c r="J4" s="947"/>
      <c r="K4" s="947"/>
      <c r="L4" s="947"/>
      <c r="M4" s="948"/>
    </row>
    <row r="5" spans="3:14" customFormat="1" ht="6.75" customHeight="1" thickBot="1">
      <c r="C5" s="1076"/>
      <c r="D5" s="1077"/>
      <c r="E5" s="1077"/>
      <c r="F5" s="939"/>
      <c r="G5" s="939"/>
      <c r="H5" s="939"/>
      <c r="I5" s="939"/>
      <c r="J5" s="939"/>
      <c r="K5" s="939"/>
      <c r="L5" s="939"/>
      <c r="M5" s="940"/>
    </row>
    <row r="6" spans="3:14" ht="21" customHeight="1">
      <c r="C6" s="955" t="s">
        <v>49</v>
      </c>
      <c r="D6" s="956"/>
      <c r="E6" s="956"/>
      <c r="F6" s="956"/>
      <c r="G6" s="956"/>
      <c r="H6" s="956"/>
      <c r="I6" s="956"/>
      <c r="J6" s="956"/>
      <c r="K6" s="956"/>
      <c r="L6" s="956"/>
      <c r="M6" s="957"/>
    </row>
    <row r="7" spans="3:14" ht="21" customHeight="1" thickBot="1">
      <c r="C7" s="1024" t="s">
        <v>862</v>
      </c>
      <c r="D7" s="1025"/>
      <c r="E7" s="1025"/>
      <c r="F7" s="1025"/>
      <c r="G7" s="1025"/>
      <c r="H7" s="1025"/>
      <c r="I7" s="1025"/>
      <c r="J7" s="1025"/>
      <c r="K7" s="1025"/>
      <c r="L7" s="1025"/>
      <c r="M7" s="1026"/>
    </row>
    <row r="8" spans="3:14" ht="26.25" customHeight="1" thickBot="1">
      <c r="C8" s="312" t="s">
        <v>325</v>
      </c>
      <c r="D8" s="273" t="s">
        <v>265</v>
      </c>
      <c r="E8" s="273" t="s">
        <v>266</v>
      </c>
      <c r="F8" s="273" t="s">
        <v>338</v>
      </c>
      <c r="G8" s="273" t="s">
        <v>54</v>
      </c>
      <c r="H8" s="273" t="s">
        <v>268</v>
      </c>
      <c r="I8" s="273" t="s">
        <v>1064</v>
      </c>
      <c r="J8" s="274" t="s">
        <v>554</v>
      </c>
      <c r="K8" s="273"/>
      <c r="L8" s="275"/>
      <c r="M8" s="275" t="s">
        <v>476</v>
      </c>
    </row>
    <row r="9" spans="3:14" s="33" customFormat="1" ht="13.5" customHeight="1" thickBot="1">
      <c r="C9" s="1210" t="s">
        <v>260</v>
      </c>
      <c r="D9" s="1211"/>
      <c r="E9" s="1211"/>
      <c r="F9" s="1211"/>
      <c r="G9" s="1211"/>
      <c r="H9" s="1211"/>
      <c r="I9" s="1211"/>
      <c r="J9" s="1211"/>
      <c r="K9" s="1211"/>
      <c r="L9" s="1211"/>
      <c r="M9" s="1212"/>
    </row>
    <row r="10" spans="3:14" s="33" customFormat="1" ht="13.5" customHeight="1" thickBot="1">
      <c r="C10" s="1201" t="s">
        <v>732</v>
      </c>
      <c r="D10" s="1202"/>
      <c r="E10" s="1202"/>
      <c r="F10" s="1202"/>
      <c r="G10" s="1202"/>
      <c r="H10" s="1202"/>
      <c r="I10" s="1202"/>
      <c r="J10" s="1202"/>
      <c r="K10" s="1202"/>
      <c r="L10" s="1202"/>
      <c r="M10" s="1203"/>
    </row>
    <row r="11" spans="3:14" s="33" customFormat="1" ht="13.5" customHeight="1" thickBot="1">
      <c r="C11" s="1201" t="s">
        <v>400</v>
      </c>
      <c r="D11" s="1202"/>
      <c r="E11" s="1202"/>
      <c r="F11" s="1202"/>
      <c r="G11" s="1202"/>
      <c r="H11" s="1202"/>
      <c r="I11" s="1202"/>
      <c r="J11" s="1202"/>
      <c r="K11" s="1202"/>
      <c r="L11" s="1202"/>
      <c r="M11" s="1203"/>
      <c r="N11" s="33" t="s">
        <v>1071</v>
      </c>
    </row>
    <row r="12" spans="3:14" s="33" customFormat="1" ht="13.5" customHeight="1" thickBot="1">
      <c r="C12" s="1201" t="s">
        <v>813</v>
      </c>
      <c r="D12" s="1202"/>
      <c r="E12" s="1202"/>
      <c r="F12" s="1202"/>
      <c r="G12" s="1202"/>
      <c r="H12" s="1202"/>
      <c r="I12" s="1202"/>
      <c r="J12" s="1202"/>
      <c r="K12" s="1202"/>
      <c r="L12" s="1202"/>
      <c r="M12" s="1203"/>
    </row>
    <row r="13" spans="3:14" s="33" customFormat="1" ht="12.95" customHeight="1">
      <c r="C13" s="289">
        <v>1</v>
      </c>
      <c r="D13" s="165" t="s">
        <v>369</v>
      </c>
      <c r="E13" s="269">
        <v>951503067</v>
      </c>
      <c r="F13" s="166" t="s">
        <v>339</v>
      </c>
      <c r="G13" s="166" t="s">
        <v>302</v>
      </c>
      <c r="H13" s="167">
        <v>767.71</v>
      </c>
      <c r="I13" s="167">
        <f>ROUND(H13*(1-VLOOKUP(N13,скидки!A2:B134,2,0)),2)</f>
        <v>767.71</v>
      </c>
      <c r="J13" s="166" t="s">
        <v>368</v>
      </c>
      <c r="K13" s="282"/>
      <c r="L13" s="276"/>
      <c r="M13" s="985" t="s">
        <v>280</v>
      </c>
      <c r="N13" s="132" t="s">
        <v>1154</v>
      </c>
    </row>
    <row r="14" spans="3:14" s="33" customFormat="1" ht="12.95" customHeight="1">
      <c r="C14" s="290">
        <f>C13+1</f>
        <v>2</v>
      </c>
      <c r="D14" s="168" t="s">
        <v>370</v>
      </c>
      <c r="E14" s="270">
        <v>952003067</v>
      </c>
      <c r="F14" s="169" t="s">
        <v>339</v>
      </c>
      <c r="G14" s="166" t="s">
        <v>302</v>
      </c>
      <c r="H14" s="170">
        <v>1023.63</v>
      </c>
      <c r="I14" s="167">
        <f>ROUND(H14*(1-VLOOKUP(N14,скидки!A4:B135,2,0)),2)</f>
        <v>1023.63</v>
      </c>
      <c r="J14" s="169" t="s">
        <v>368</v>
      </c>
      <c r="K14" s="280"/>
      <c r="L14" s="266"/>
      <c r="M14" s="985"/>
      <c r="N14" s="132" t="s">
        <v>1154</v>
      </c>
    </row>
    <row r="15" spans="3:14" s="33" customFormat="1" ht="12.95" customHeight="1">
      <c r="C15" s="290">
        <f t="shared" ref="C15:C23" si="0">C14+1</f>
        <v>3</v>
      </c>
      <c r="D15" s="168" t="s">
        <v>371</v>
      </c>
      <c r="E15" s="270">
        <v>952503067</v>
      </c>
      <c r="F15" s="169" t="s">
        <v>339</v>
      </c>
      <c r="G15" s="166" t="s">
        <v>302</v>
      </c>
      <c r="H15" s="170">
        <v>1279.5</v>
      </c>
      <c r="I15" s="167">
        <f>ROUND(H15*(1-VLOOKUP(N15,скидки!A5:B136,2,0)),2)</f>
        <v>1279.5</v>
      </c>
      <c r="J15" s="169" t="s">
        <v>368</v>
      </c>
      <c r="K15" s="280"/>
      <c r="L15" s="266"/>
      <c r="M15" s="985"/>
      <c r="N15" s="132" t="s">
        <v>1154</v>
      </c>
    </row>
    <row r="16" spans="3:14" s="33" customFormat="1" ht="12.95" customHeight="1">
      <c r="C16" s="290">
        <f t="shared" si="0"/>
        <v>4</v>
      </c>
      <c r="D16" s="168" t="s">
        <v>372</v>
      </c>
      <c r="E16" s="270">
        <v>953003067</v>
      </c>
      <c r="F16" s="169" t="s">
        <v>339</v>
      </c>
      <c r="G16" s="166" t="s">
        <v>302</v>
      </c>
      <c r="H16" s="170">
        <v>1535.39</v>
      </c>
      <c r="I16" s="167">
        <f>ROUND(H16*(1-VLOOKUP(N16,скидки!A6:B138,2,0)),2)</f>
        <v>1535.39</v>
      </c>
      <c r="J16" s="169" t="s">
        <v>368</v>
      </c>
      <c r="K16" s="280"/>
      <c r="L16" s="266"/>
      <c r="M16" s="985"/>
      <c r="N16" s="132" t="s">
        <v>1154</v>
      </c>
    </row>
    <row r="17" spans="3:14" s="33" customFormat="1" ht="12.95" customHeight="1">
      <c r="C17" s="290">
        <f t="shared" si="0"/>
        <v>5</v>
      </c>
      <c r="D17" s="168" t="s">
        <v>373</v>
      </c>
      <c r="E17" s="270">
        <v>953503067</v>
      </c>
      <c r="F17" s="169" t="s">
        <v>339</v>
      </c>
      <c r="G17" s="166" t="s">
        <v>302</v>
      </c>
      <c r="H17" s="170">
        <v>1791.33</v>
      </c>
      <c r="I17" s="167">
        <f>ROUND(H17*(1-VLOOKUP(N17,скидки!A7:B139,2,0)),2)</f>
        <v>1791.33</v>
      </c>
      <c r="J17" s="169" t="s">
        <v>368</v>
      </c>
      <c r="K17" s="280"/>
      <c r="L17" s="266"/>
      <c r="M17" s="985"/>
      <c r="N17" s="132" t="s">
        <v>1154</v>
      </c>
    </row>
    <row r="18" spans="3:14" s="33" customFormat="1" ht="12.95" customHeight="1">
      <c r="C18" s="290">
        <f t="shared" si="0"/>
        <v>6</v>
      </c>
      <c r="D18" s="168" t="s">
        <v>374</v>
      </c>
      <c r="E18" s="270">
        <v>954003067</v>
      </c>
      <c r="F18" s="169" t="s">
        <v>339</v>
      </c>
      <c r="G18" s="166" t="s">
        <v>302</v>
      </c>
      <c r="H18" s="170">
        <v>2047.19</v>
      </c>
      <c r="I18" s="167">
        <f>ROUND(H18*(1-VLOOKUP(N18,скидки!A9:B140,2,0)),2)</f>
        <v>2047.19</v>
      </c>
      <c r="J18" s="169" t="s">
        <v>368</v>
      </c>
      <c r="K18" s="280"/>
      <c r="L18" s="266"/>
      <c r="M18" s="985"/>
      <c r="N18" s="132" t="s">
        <v>1154</v>
      </c>
    </row>
    <row r="19" spans="3:14" s="33" customFormat="1" ht="12.95" customHeight="1">
      <c r="C19" s="290">
        <f t="shared" si="0"/>
        <v>7</v>
      </c>
      <c r="D19" s="168" t="s">
        <v>375</v>
      </c>
      <c r="E19" s="270">
        <v>954503067</v>
      </c>
      <c r="F19" s="169" t="s">
        <v>339</v>
      </c>
      <c r="G19" s="166" t="s">
        <v>302</v>
      </c>
      <c r="H19" s="170">
        <v>2303.13</v>
      </c>
      <c r="I19" s="167">
        <f>ROUND(H19*(1-VLOOKUP(N19,скидки!A10:B141,2,0)),2)</f>
        <v>2303.13</v>
      </c>
      <c r="J19" s="169" t="s">
        <v>368</v>
      </c>
      <c r="K19" s="280"/>
      <c r="L19" s="266"/>
      <c r="M19" s="985"/>
      <c r="N19" s="132" t="s">
        <v>1154</v>
      </c>
    </row>
    <row r="20" spans="3:14" s="33" customFormat="1" ht="12.95" customHeight="1">
      <c r="C20" s="290">
        <f t="shared" si="0"/>
        <v>8</v>
      </c>
      <c r="D20" s="168" t="s">
        <v>376</v>
      </c>
      <c r="E20" s="270">
        <v>955003067</v>
      </c>
      <c r="F20" s="169" t="s">
        <v>339</v>
      </c>
      <c r="G20" s="166" t="s">
        <v>302</v>
      </c>
      <c r="H20" s="170">
        <v>2558.9899999999998</v>
      </c>
      <c r="I20" s="167">
        <f>ROUND(H20*(1-VLOOKUP(N20,скидки!A11:B142,2,0)),2)</f>
        <v>2558.9899999999998</v>
      </c>
      <c r="J20" s="169" t="s">
        <v>368</v>
      </c>
      <c r="K20" s="280"/>
      <c r="L20" s="266"/>
      <c r="M20" s="985"/>
      <c r="N20" s="132" t="s">
        <v>1154</v>
      </c>
    </row>
    <row r="21" spans="3:14" s="33" customFormat="1" ht="12.95" customHeight="1">
      <c r="C21" s="290">
        <f t="shared" si="0"/>
        <v>9</v>
      </c>
      <c r="D21" s="168" t="s">
        <v>377</v>
      </c>
      <c r="E21" s="270">
        <v>956003067</v>
      </c>
      <c r="F21" s="169" t="s">
        <v>339</v>
      </c>
      <c r="G21" s="166" t="s">
        <v>302</v>
      </c>
      <c r="H21" s="170">
        <v>3070.8</v>
      </c>
      <c r="I21" s="167">
        <f>ROUND(H21*(1-VLOOKUP(N21,скидки!A12:B143,2,0)),2)</f>
        <v>3070.8</v>
      </c>
      <c r="J21" s="169" t="s">
        <v>368</v>
      </c>
      <c r="K21" s="280"/>
      <c r="L21" s="266"/>
      <c r="M21" s="985"/>
      <c r="N21" s="132" t="s">
        <v>1154</v>
      </c>
    </row>
    <row r="22" spans="3:14" s="33" customFormat="1" ht="12.95" customHeight="1">
      <c r="C22" s="290">
        <f t="shared" si="0"/>
        <v>10</v>
      </c>
      <c r="D22" s="168" t="s">
        <v>547</v>
      </c>
      <c r="E22" s="270">
        <v>957003067</v>
      </c>
      <c r="F22" s="169" t="s">
        <v>339</v>
      </c>
      <c r="G22" s="166" t="s">
        <v>302</v>
      </c>
      <c r="H22" s="170">
        <v>4405.6000000000004</v>
      </c>
      <c r="I22" s="167">
        <f>ROUND(H22*(1-VLOOKUP(N22,скидки!A14:B144,2,0)),2)</f>
        <v>4405.6000000000004</v>
      </c>
      <c r="J22" s="169" t="s">
        <v>368</v>
      </c>
      <c r="K22" s="280"/>
      <c r="L22" s="266"/>
      <c r="M22" s="985"/>
      <c r="N22" s="132" t="s">
        <v>1154</v>
      </c>
    </row>
    <row r="23" spans="3:14" s="33" customFormat="1" ht="12.95" customHeight="1" thickBot="1">
      <c r="C23" s="290">
        <f t="shared" si="0"/>
        <v>11</v>
      </c>
      <c r="D23" s="168" t="s">
        <v>548</v>
      </c>
      <c r="E23" s="270">
        <v>958003067</v>
      </c>
      <c r="F23" s="169" t="s">
        <v>339</v>
      </c>
      <c r="G23" s="166" t="s">
        <v>302</v>
      </c>
      <c r="H23" s="170">
        <v>5278.19</v>
      </c>
      <c r="I23" s="167">
        <f>ROUND(H23*(1-VLOOKUP(N23,скидки!A15:B145,2,0)),2)</f>
        <v>5278.19</v>
      </c>
      <c r="J23" s="169" t="s">
        <v>368</v>
      </c>
      <c r="K23" s="280"/>
      <c r="L23" s="266"/>
      <c r="M23" s="986"/>
      <c r="N23" s="132" t="s">
        <v>1154</v>
      </c>
    </row>
    <row r="24" spans="3:14" s="33" customFormat="1" ht="12.75" hidden="1" customHeight="1" thickBot="1">
      <c r="C24" s="1260" t="s">
        <v>681</v>
      </c>
      <c r="D24" s="1261"/>
      <c r="E24" s="1261"/>
      <c r="F24" s="1261"/>
      <c r="G24" s="1261"/>
      <c r="H24" s="1261"/>
      <c r="I24" s="1261"/>
      <c r="J24" s="1261"/>
      <c r="K24" s="195"/>
      <c r="L24" s="114"/>
      <c r="M24" s="114"/>
      <c r="N24" s="33" t="e">
        <v>#N/A</v>
      </c>
    </row>
    <row r="25" spans="3:14" s="33" customFormat="1" ht="15.75" thickBot="1">
      <c r="C25" s="1201" t="s">
        <v>807</v>
      </c>
      <c r="D25" s="1202"/>
      <c r="E25" s="1202"/>
      <c r="F25" s="1202"/>
      <c r="G25" s="1202"/>
      <c r="H25" s="1202"/>
      <c r="I25" s="1202"/>
      <c r="J25" s="1202"/>
      <c r="K25" s="1202"/>
      <c r="L25" s="1202"/>
      <c r="M25" s="1203"/>
      <c r="N25" s="33" t="e">
        <v>#N/A</v>
      </c>
    </row>
    <row r="26" spans="3:14" s="33" customFormat="1">
      <c r="C26" s="289">
        <f>C23+1</f>
        <v>12</v>
      </c>
      <c r="D26" s="165" t="s">
        <v>369</v>
      </c>
      <c r="E26" s="350">
        <v>951503071</v>
      </c>
      <c r="F26" s="350" t="s">
        <v>389</v>
      </c>
      <c r="G26" s="350" t="s">
        <v>909</v>
      </c>
      <c r="H26" s="366">
        <v>767.71</v>
      </c>
      <c r="I26" s="366">
        <f>ROUND(H26*(1-VLOOKUP(N26,скидки!A19:B148,2,0)),2)</f>
        <v>767.71</v>
      </c>
      <c r="J26" s="350" t="s">
        <v>368</v>
      </c>
      <c r="K26" s="282"/>
      <c r="L26" s="357"/>
      <c r="M26" s="984" t="s">
        <v>280</v>
      </c>
      <c r="N26" s="132" t="s">
        <v>1155</v>
      </c>
    </row>
    <row r="27" spans="3:14" s="33" customFormat="1">
      <c r="C27" s="290">
        <f>C26+1</f>
        <v>13</v>
      </c>
      <c r="D27" s="168" t="s">
        <v>370</v>
      </c>
      <c r="E27" s="328">
        <v>952003071</v>
      </c>
      <c r="F27" s="328" t="s">
        <v>389</v>
      </c>
      <c r="G27" s="350" t="s">
        <v>909</v>
      </c>
      <c r="H27" s="367">
        <v>1023.63</v>
      </c>
      <c r="I27" s="366">
        <f>ROUND(H27*(1-VLOOKUP(N27,скидки!A20:B149,2,0)),2)</f>
        <v>1023.63</v>
      </c>
      <c r="J27" s="328" t="s">
        <v>368</v>
      </c>
      <c r="K27" s="280"/>
      <c r="L27" s="358"/>
      <c r="M27" s="985"/>
      <c r="N27" s="132" t="s">
        <v>1155</v>
      </c>
    </row>
    <row r="28" spans="3:14" s="33" customFormat="1">
      <c r="C28" s="290">
        <f t="shared" ref="C28:C34" si="1">C27+1</f>
        <v>14</v>
      </c>
      <c r="D28" s="168" t="s">
        <v>371</v>
      </c>
      <c r="E28" s="328" t="s">
        <v>808</v>
      </c>
      <c r="F28" s="328" t="s">
        <v>389</v>
      </c>
      <c r="G28" s="350" t="s">
        <v>909</v>
      </c>
      <c r="H28" s="367">
        <v>1279.5</v>
      </c>
      <c r="I28" s="366">
        <f>ROUND(H28*(1-VLOOKUP(N28,скидки!A21:B150,2,0)),2)</f>
        <v>1279.5</v>
      </c>
      <c r="J28" s="328" t="s">
        <v>368</v>
      </c>
      <c r="K28" s="280"/>
      <c r="L28" s="358"/>
      <c r="M28" s="985"/>
      <c r="N28" s="132" t="s">
        <v>1155</v>
      </c>
    </row>
    <row r="29" spans="3:14" s="33" customFormat="1">
      <c r="C29" s="290">
        <f t="shared" si="1"/>
        <v>15</v>
      </c>
      <c r="D29" s="168" t="s">
        <v>372</v>
      </c>
      <c r="E29" s="328" t="s">
        <v>809</v>
      </c>
      <c r="F29" s="328" t="s">
        <v>389</v>
      </c>
      <c r="G29" s="350" t="s">
        <v>909</v>
      </c>
      <c r="H29" s="367">
        <v>1535.39</v>
      </c>
      <c r="I29" s="366">
        <f>ROUND(H29*(1-VLOOKUP(N29,скидки!A22:B151,2,0)),2)</f>
        <v>1535.39</v>
      </c>
      <c r="J29" s="328" t="s">
        <v>368</v>
      </c>
      <c r="K29" s="280"/>
      <c r="L29" s="358"/>
      <c r="M29" s="985"/>
      <c r="N29" s="132" t="s">
        <v>1155</v>
      </c>
    </row>
    <row r="30" spans="3:14" s="33" customFormat="1">
      <c r="C30" s="290">
        <f t="shared" si="1"/>
        <v>16</v>
      </c>
      <c r="D30" s="168" t="s">
        <v>373</v>
      </c>
      <c r="E30" s="328" t="s">
        <v>810</v>
      </c>
      <c r="F30" s="328" t="s">
        <v>389</v>
      </c>
      <c r="G30" s="350" t="s">
        <v>909</v>
      </c>
      <c r="H30" s="367">
        <v>1791.33</v>
      </c>
      <c r="I30" s="366">
        <f>ROUND(H30*(1-VLOOKUP(N30,скидки!A25:B152,2,0)),2)</f>
        <v>1791.33</v>
      </c>
      <c r="J30" s="328" t="s">
        <v>368</v>
      </c>
      <c r="K30" s="280"/>
      <c r="L30" s="358"/>
      <c r="M30" s="985"/>
      <c r="N30" s="132" t="s">
        <v>1155</v>
      </c>
    </row>
    <row r="31" spans="3:14" s="33" customFormat="1">
      <c r="C31" s="290">
        <f t="shared" si="1"/>
        <v>17</v>
      </c>
      <c r="D31" s="168" t="s">
        <v>374</v>
      </c>
      <c r="E31" s="328">
        <v>954003071</v>
      </c>
      <c r="F31" s="328" t="s">
        <v>389</v>
      </c>
      <c r="G31" s="350" t="s">
        <v>909</v>
      </c>
      <c r="H31" s="367">
        <v>2047.19</v>
      </c>
      <c r="I31" s="366">
        <f>ROUND(H31*(1-VLOOKUP(N31,скидки!A26:B153,2,0)),2)</f>
        <v>2047.19</v>
      </c>
      <c r="J31" s="328" t="s">
        <v>368</v>
      </c>
      <c r="K31" s="280"/>
      <c r="L31" s="358"/>
      <c r="M31" s="985"/>
      <c r="N31" s="132" t="s">
        <v>1155</v>
      </c>
    </row>
    <row r="32" spans="3:14" s="33" customFormat="1">
      <c r="C32" s="290">
        <f t="shared" si="1"/>
        <v>18</v>
      </c>
      <c r="D32" s="168" t="s">
        <v>375</v>
      </c>
      <c r="E32" s="328">
        <v>954503071</v>
      </c>
      <c r="F32" s="328" t="s">
        <v>389</v>
      </c>
      <c r="G32" s="350" t="s">
        <v>909</v>
      </c>
      <c r="H32" s="367">
        <v>2303.13</v>
      </c>
      <c r="I32" s="366">
        <f>ROUND(H32*(1-VLOOKUP(N32,скидки!A27:B154,2,0)),2)</f>
        <v>2303.13</v>
      </c>
      <c r="J32" s="328" t="s">
        <v>368</v>
      </c>
      <c r="K32" s="280"/>
      <c r="L32" s="358"/>
      <c r="M32" s="985"/>
      <c r="N32" s="132" t="s">
        <v>1155</v>
      </c>
    </row>
    <row r="33" spans="3:14" s="33" customFormat="1">
      <c r="C33" s="290">
        <f t="shared" si="1"/>
        <v>19</v>
      </c>
      <c r="D33" s="168" t="s">
        <v>376</v>
      </c>
      <c r="E33" s="328" t="s">
        <v>811</v>
      </c>
      <c r="F33" s="328" t="s">
        <v>389</v>
      </c>
      <c r="G33" s="350" t="s">
        <v>909</v>
      </c>
      <c r="H33" s="367">
        <v>2558.9899999999998</v>
      </c>
      <c r="I33" s="366">
        <f>ROUND(H33*(1-VLOOKUP(N33,скидки!A28:B155,2,0)),2)</f>
        <v>2558.9899999999998</v>
      </c>
      <c r="J33" s="328" t="s">
        <v>368</v>
      </c>
      <c r="K33" s="280"/>
      <c r="L33" s="358"/>
      <c r="M33" s="985"/>
      <c r="N33" s="132" t="s">
        <v>1155</v>
      </c>
    </row>
    <row r="34" spans="3:14" s="33" customFormat="1" ht="14.25" customHeight="1" thickBot="1">
      <c r="C34" s="290">
        <f t="shared" si="1"/>
        <v>20</v>
      </c>
      <c r="D34" s="168" t="s">
        <v>377</v>
      </c>
      <c r="E34" s="328" t="s">
        <v>812</v>
      </c>
      <c r="F34" s="328" t="s">
        <v>389</v>
      </c>
      <c r="G34" s="350" t="s">
        <v>909</v>
      </c>
      <c r="H34" s="367">
        <v>3070.8</v>
      </c>
      <c r="I34" s="366">
        <f>ROUND(H34*(1-VLOOKUP(N34,скидки!A29:B156,2,0)),2)</f>
        <v>3070.8</v>
      </c>
      <c r="J34" s="328" t="s">
        <v>368</v>
      </c>
      <c r="K34" s="280"/>
      <c r="L34" s="358"/>
      <c r="M34" s="985"/>
      <c r="N34" s="132" t="s">
        <v>1155</v>
      </c>
    </row>
    <row r="35" spans="3:14" s="33" customFormat="1" ht="16.5" customHeight="1" thickBot="1">
      <c r="C35" s="1201" t="s">
        <v>50</v>
      </c>
      <c r="D35" s="1202"/>
      <c r="E35" s="1202"/>
      <c r="F35" s="1202"/>
      <c r="G35" s="1202"/>
      <c r="H35" s="1202"/>
      <c r="I35" s="1202"/>
      <c r="J35" s="1202"/>
      <c r="K35" s="1202"/>
      <c r="L35" s="1202"/>
      <c r="M35" s="1203"/>
      <c r="N35" s="33" t="e">
        <v>#N/A</v>
      </c>
    </row>
    <row r="36" spans="3:14" s="33" customFormat="1" ht="12.95" customHeight="1">
      <c r="C36" s="289">
        <f>C34+1</f>
        <v>21</v>
      </c>
      <c r="D36" s="165" t="s">
        <v>661</v>
      </c>
      <c r="E36" s="269" t="s">
        <v>214</v>
      </c>
      <c r="F36" s="166" t="s">
        <v>339</v>
      </c>
      <c r="G36" s="166" t="s">
        <v>909</v>
      </c>
      <c r="H36" s="167">
        <v>798.43</v>
      </c>
      <c r="I36" s="167">
        <f>ROUND(H36*(1-VLOOKUP(N36,скидки!A33:B158,2,0)),2)</f>
        <v>798.43</v>
      </c>
      <c r="J36" s="166" t="s">
        <v>368</v>
      </c>
      <c r="K36" s="282"/>
      <c r="L36" s="276"/>
      <c r="M36" s="984" t="s">
        <v>280</v>
      </c>
      <c r="N36" s="132" t="s">
        <v>1156</v>
      </c>
    </row>
    <row r="37" spans="3:14" s="33" customFormat="1" ht="12.95" customHeight="1">
      <c r="C37" s="290">
        <f>C36+1</f>
        <v>22</v>
      </c>
      <c r="D37" s="168" t="s">
        <v>392</v>
      </c>
      <c r="E37" s="270" t="s">
        <v>215</v>
      </c>
      <c r="F37" s="169" t="s">
        <v>339</v>
      </c>
      <c r="G37" s="166" t="s">
        <v>909</v>
      </c>
      <c r="H37" s="170">
        <v>1064.55</v>
      </c>
      <c r="I37" s="167">
        <f>ROUND(H37*(1-VLOOKUP(N37,скидки!A39:B159,2,0)),2)</f>
        <v>1064.55</v>
      </c>
      <c r="J37" s="169" t="s">
        <v>368</v>
      </c>
      <c r="K37" s="280"/>
      <c r="L37" s="266"/>
      <c r="M37" s="985"/>
      <c r="N37" s="132" t="s">
        <v>1156</v>
      </c>
    </row>
    <row r="38" spans="3:14" s="33" customFormat="1" ht="12.95" customHeight="1">
      <c r="C38" s="290">
        <f t="shared" ref="C38:C44" si="2">C37+1</f>
        <v>23</v>
      </c>
      <c r="D38" s="168" t="s">
        <v>393</v>
      </c>
      <c r="E38" s="270" t="s">
        <v>216</v>
      </c>
      <c r="F38" s="169" t="s">
        <v>339</v>
      </c>
      <c r="G38" s="166" t="s">
        <v>909</v>
      </c>
      <c r="H38" s="170">
        <v>1330.68</v>
      </c>
      <c r="I38" s="167">
        <f>ROUND(H38*(1-VLOOKUP(N38,скидки!A40:B160,2,0)),2)</f>
        <v>1330.68</v>
      </c>
      <c r="J38" s="169" t="s">
        <v>368</v>
      </c>
      <c r="K38" s="280"/>
      <c r="L38" s="266"/>
      <c r="M38" s="985"/>
      <c r="N38" s="132" t="s">
        <v>1156</v>
      </c>
    </row>
    <row r="39" spans="3:14" s="33" customFormat="1" ht="12.95" customHeight="1">
      <c r="C39" s="290">
        <f t="shared" si="2"/>
        <v>24</v>
      </c>
      <c r="D39" s="168" t="s">
        <v>394</v>
      </c>
      <c r="E39" s="270" t="s">
        <v>217</v>
      </c>
      <c r="F39" s="169" t="s">
        <v>339</v>
      </c>
      <c r="G39" s="166" t="s">
        <v>909</v>
      </c>
      <c r="H39" s="170">
        <v>1596.83</v>
      </c>
      <c r="I39" s="167">
        <f>ROUND(H39*(1-VLOOKUP(N39,скидки!A49:B161,2,0)),2)</f>
        <v>1596.83</v>
      </c>
      <c r="J39" s="169" t="s">
        <v>368</v>
      </c>
      <c r="K39" s="280"/>
      <c r="L39" s="266"/>
      <c r="M39" s="985"/>
      <c r="N39" s="132" t="s">
        <v>1156</v>
      </c>
    </row>
    <row r="40" spans="3:14" s="33" customFormat="1" ht="12.95" customHeight="1">
      <c r="C40" s="290">
        <f t="shared" si="2"/>
        <v>25</v>
      </c>
      <c r="D40" s="168" t="s">
        <v>395</v>
      </c>
      <c r="E40" s="270" t="s">
        <v>218</v>
      </c>
      <c r="F40" s="169" t="s">
        <v>339</v>
      </c>
      <c r="G40" s="166" t="s">
        <v>909</v>
      </c>
      <c r="H40" s="170">
        <v>1862.94</v>
      </c>
      <c r="I40" s="167">
        <f>ROUND(H40*(1-VLOOKUP(N40,скидки!A57:B162,2,0)),2)</f>
        <v>1862.94</v>
      </c>
      <c r="J40" s="169" t="s">
        <v>368</v>
      </c>
      <c r="K40" s="280"/>
      <c r="L40" s="266"/>
      <c r="M40" s="985"/>
      <c r="N40" s="132" t="s">
        <v>1156</v>
      </c>
    </row>
    <row r="41" spans="3:14" s="33" customFormat="1" ht="12.95" customHeight="1">
      <c r="C41" s="290">
        <f t="shared" si="2"/>
        <v>26</v>
      </c>
      <c r="D41" s="168" t="s">
        <v>396</v>
      </c>
      <c r="E41" s="270" t="s">
        <v>219</v>
      </c>
      <c r="F41" s="169" t="s">
        <v>339</v>
      </c>
      <c r="G41" s="166" t="s">
        <v>909</v>
      </c>
      <c r="H41" s="170">
        <v>2129.06</v>
      </c>
      <c r="I41" s="167">
        <f>ROUND(H41*(1-VLOOKUP(N41,скидки!A58:B163,2,0)),2)</f>
        <v>2129.06</v>
      </c>
      <c r="J41" s="169" t="s">
        <v>368</v>
      </c>
      <c r="K41" s="280"/>
      <c r="L41" s="266"/>
      <c r="M41" s="985"/>
      <c r="N41" s="132" t="s">
        <v>1156</v>
      </c>
    </row>
    <row r="42" spans="3:14" s="33" customFormat="1" ht="12.95" customHeight="1">
      <c r="C42" s="290">
        <f t="shared" si="2"/>
        <v>27</v>
      </c>
      <c r="D42" s="168" t="s">
        <v>397</v>
      </c>
      <c r="E42" s="270" t="s">
        <v>256</v>
      </c>
      <c r="F42" s="169" t="s">
        <v>339</v>
      </c>
      <c r="G42" s="166" t="s">
        <v>909</v>
      </c>
      <c r="H42" s="170">
        <v>2395.21</v>
      </c>
      <c r="I42" s="167">
        <f>ROUND(H42*(1-VLOOKUP(N42,скидки!A59:B164,2,0)),2)</f>
        <v>2395.21</v>
      </c>
      <c r="J42" s="169" t="s">
        <v>368</v>
      </c>
      <c r="K42" s="280"/>
      <c r="L42" s="266"/>
      <c r="M42" s="985"/>
      <c r="N42" s="132" t="s">
        <v>1156</v>
      </c>
    </row>
    <row r="43" spans="3:14" s="33" customFormat="1" ht="12.95" customHeight="1">
      <c r="C43" s="290">
        <f t="shared" si="2"/>
        <v>28</v>
      </c>
      <c r="D43" s="168" t="s">
        <v>398</v>
      </c>
      <c r="E43" s="270" t="s">
        <v>257</v>
      </c>
      <c r="F43" s="169" t="s">
        <v>339</v>
      </c>
      <c r="G43" s="166" t="s">
        <v>909</v>
      </c>
      <c r="H43" s="170">
        <v>2661.34</v>
      </c>
      <c r="I43" s="167">
        <f>ROUND(H43*(1-VLOOKUP(N43,скидки!A62:B165,2,0)),2)</f>
        <v>2661.34</v>
      </c>
      <c r="J43" s="169" t="s">
        <v>368</v>
      </c>
      <c r="K43" s="280"/>
      <c r="L43" s="266"/>
      <c r="M43" s="985"/>
      <c r="N43" s="132" t="s">
        <v>1156</v>
      </c>
    </row>
    <row r="44" spans="3:14" s="33" customFormat="1" ht="12.95" customHeight="1" thickBot="1">
      <c r="C44" s="290">
        <f t="shared" si="2"/>
        <v>29</v>
      </c>
      <c r="D44" s="172" t="s">
        <v>399</v>
      </c>
      <c r="E44" s="271" t="s">
        <v>258</v>
      </c>
      <c r="F44" s="171" t="s">
        <v>339</v>
      </c>
      <c r="G44" s="166" t="s">
        <v>909</v>
      </c>
      <c r="H44" s="173">
        <v>3193.61</v>
      </c>
      <c r="I44" s="167">
        <f>ROUND(H44*(1-VLOOKUP(N44,скидки!A63:B166,2,0)),2)</f>
        <v>3193.61</v>
      </c>
      <c r="J44" s="171" t="s">
        <v>368</v>
      </c>
      <c r="K44" s="283"/>
      <c r="L44" s="36"/>
      <c r="M44" s="985"/>
      <c r="N44" s="132" t="s">
        <v>1156</v>
      </c>
    </row>
    <row r="45" spans="3:14" s="33" customFormat="1" ht="13.5" customHeight="1" thickBot="1">
      <c r="C45" s="1201" t="s">
        <v>815</v>
      </c>
      <c r="D45" s="1202"/>
      <c r="E45" s="1202"/>
      <c r="F45" s="1202"/>
      <c r="G45" s="1202"/>
      <c r="H45" s="1202"/>
      <c r="I45" s="1202"/>
      <c r="J45" s="1202"/>
      <c r="K45" s="1202"/>
      <c r="L45" s="1202"/>
      <c r="M45" s="1203"/>
      <c r="N45" s="33" t="e">
        <v>#N/A</v>
      </c>
    </row>
    <row r="46" spans="3:14" s="33" customFormat="1" ht="12.95" customHeight="1">
      <c r="C46" s="159">
        <f>C44+1</f>
        <v>30</v>
      </c>
      <c r="D46" s="268" t="s">
        <v>237</v>
      </c>
      <c r="E46" s="89">
        <v>952003089</v>
      </c>
      <c r="F46" s="166" t="s">
        <v>339</v>
      </c>
      <c r="G46" s="166" t="s">
        <v>302</v>
      </c>
      <c r="H46" s="56">
        <v>1226.26</v>
      </c>
      <c r="I46" s="56">
        <f>ROUND(H46*(1-VLOOKUP(N46,скидки!A58:B168,2,0)),2)</f>
        <v>1226.26</v>
      </c>
      <c r="J46" s="166" t="s">
        <v>368</v>
      </c>
      <c r="K46" s="113"/>
      <c r="M46" s="985" t="s">
        <v>280</v>
      </c>
      <c r="N46" s="132" t="s">
        <v>1157</v>
      </c>
    </row>
    <row r="47" spans="3:14" s="33" customFormat="1" ht="12.95" customHeight="1">
      <c r="C47" s="160">
        <f>C46+1</f>
        <v>31</v>
      </c>
      <c r="D47" s="34" t="s">
        <v>238</v>
      </c>
      <c r="E47" s="89">
        <v>952503089</v>
      </c>
      <c r="F47" s="169" t="s">
        <v>339</v>
      </c>
      <c r="G47" s="166" t="s">
        <v>302</v>
      </c>
      <c r="H47" s="57">
        <v>1532.81</v>
      </c>
      <c r="I47" s="56">
        <f>ROUND(H47*(1-VLOOKUP(N47,скидки!A59:B169,2,0)),2)</f>
        <v>1532.81</v>
      </c>
      <c r="J47" s="169" t="s">
        <v>368</v>
      </c>
      <c r="K47" s="113"/>
      <c r="M47" s="985"/>
      <c r="N47" s="132" t="s">
        <v>1157</v>
      </c>
    </row>
    <row r="48" spans="3:14" s="33" customFormat="1" ht="12.95" customHeight="1">
      <c r="C48" s="160">
        <f t="shared" ref="C48:C53" si="3">C47+1</f>
        <v>32</v>
      </c>
      <c r="D48" s="34" t="s">
        <v>239</v>
      </c>
      <c r="E48" s="89">
        <v>953003089</v>
      </c>
      <c r="F48" s="169" t="s">
        <v>339</v>
      </c>
      <c r="G48" s="166" t="s">
        <v>302</v>
      </c>
      <c r="H48" s="57">
        <v>1839.39</v>
      </c>
      <c r="I48" s="56">
        <f>ROUND(H48*(1-VLOOKUP(N48,скидки!A62:B170,2,0)),2)</f>
        <v>1839.39</v>
      </c>
      <c r="J48" s="169" t="s">
        <v>368</v>
      </c>
      <c r="K48" s="113"/>
      <c r="M48" s="985"/>
      <c r="N48" s="132" t="s">
        <v>1157</v>
      </c>
    </row>
    <row r="49" spans="3:14" s="33" customFormat="1" ht="12.95" customHeight="1">
      <c r="C49" s="160">
        <f t="shared" si="3"/>
        <v>33</v>
      </c>
      <c r="D49" s="34" t="s">
        <v>240</v>
      </c>
      <c r="E49" s="89">
        <v>953503089</v>
      </c>
      <c r="F49" s="169" t="s">
        <v>339</v>
      </c>
      <c r="G49" s="166" t="s">
        <v>302</v>
      </c>
      <c r="H49" s="57">
        <v>2145.91</v>
      </c>
      <c r="I49" s="56">
        <f>ROUND(H49*(1-VLOOKUP(N49,скидки!A63:B171,2,0)),2)</f>
        <v>2145.91</v>
      </c>
      <c r="J49" s="169" t="s">
        <v>368</v>
      </c>
      <c r="K49" s="113"/>
      <c r="M49" s="985"/>
      <c r="N49" s="132" t="s">
        <v>1157</v>
      </c>
    </row>
    <row r="50" spans="3:14" s="33" customFormat="1" ht="12.95" customHeight="1">
      <c r="C50" s="160">
        <f t="shared" si="3"/>
        <v>34</v>
      </c>
      <c r="D50" s="34" t="s">
        <v>241</v>
      </c>
      <c r="E50" s="89">
        <v>954003089</v>
      </c>
      <c r="F50" s="169" t="s">
        <v>339</v>
      </c>
      <c r="G50" s="166" t="s">
        <v>302</v>
      </c>
      <c r="H50" s="57">
        <v>2452.46</v>
      </c>
      <c r="I50" s="56">
        <f>ROUND(H50*(1-VLOOKUP(N50,скидки!A64:B172,2,0)),2)</f>
        <v>2452.46</v>
      </c>
      <c r="J50" s="169" t="s">
        <v>368</v>
      </c>
      <c r="K50" s="113"/>
      <c r="M50" s="985"/>
      <c r="N50" s="132" t="s">
        <v>1157</v>
      </c>
    </row>
    <row r="51" spans="3:14" s="33" customFormat="1" ht="12.95" customHeight="1">
      <c r="C51" s="160">
        <f t="shared" si="3"/>
        <v>35</v>
      </c>
      <c r="D51" s="34" t="s">
        <v>242</v>
      </c>
      <c r="E51" s="89">
        <v>954503089</v>
      </c>
      <c r="F51" s="169" t="s">
        <v>339</v>
      </c>
      <c r="G51" s="166" t="s">
        <v>302</v>
      </c>
      <c r="H51" s="57">
        <v>2759.04</v>
      </c>
      <c r="I51" s="56">
        <f>ROUND(H51*(1-VLOOKUP(N51,скидки!A65:B173,2,0)),2)</f>
        <v>2759.04</v>
      </c>
      <c r="J51" s="169" t="s">
        <v>368</v>
      </c>
      <c r="K51" s="113"/>
      <c r="M51" s="985"/>
      <c r="N51" s="132" t="s">
        <v>1157</v>
      </c>
    </row>
    <row r="52" spans="3:14" s="33" customFormat="1" ht="12.95" customHeight="1">
      <c r="C52" s="160">
        <f t="shared" si="3"/>
        <v>36</v>
      </c>
      <c r="D52" s="34" t="s">
        <v>243</v>
      </c>
      <c r="E52" s="89">
        <v>955003089</v>
      </c>
      <c r="F52" s="169" t="s">
        <v>339</v>
      </c>
      <c r="G52" s="166" t="s">
        <v>302</v>
      </c>
      <c r="H52" s="57">
        <v>3065.59</v>
      </c>
      <c r="I52" s="56">
        <f>ROUND(H52*(1-VLOOKUP(N52,скидки!A66:B174,2,0)),2)</f>
        <v>3065.59</v>
      </c>
      <c r="J52" s="169" t="s">
        <v>368</v>
      </c>
      <c r="K52" s="113"/>
      <c r="M52" s="985"/>
      <c r="N52" s="132" t="s">
        <v>1157</v>
      </c>
    </row>
    <row r="53" spans="3:14" s="33" customFormat="1" ht="12.95" customHeight="1">
      <c r="C53" s="160">
        <f t="shared" si="3"/>
        <v>37</v>
      </c>
      <c r="D53" s="34" t="s">
        <v>244</v>
      </c>
      <c r="E53" s="89">
        <v>956003089</v>
      </c>
      <c r="F53" s="169" t="s">
        <v>339</v>
      </c>
      <c r="G53" s="166" t="s">
        <v>302</v>
      </c>
      <c r="H53" s="57">
        <v>3678.71</v>
      </c>
      <c r="I53" s="56">
        <f>ROUND(H53*(1-VLOOKUP(N53,скидки!A67:B175,2,0)),2)</f>
        <v>3678.71</v>
      </c>
      <c r="J53" s="169" t="s">
        <v>368</v>
      </c>
      <c r="K53" s="113"/>
      <c r="M53" s="985"/>
      <c r="N53" s="132" t="s">
        <v>1157</v>
      </c>
    </row>
    <row r="54" spans="3:14" s="33" customFormat="1" ht="12.95" customHeight="1" thickBot="1">
      <c r="C54" s="1199" t="s">
        <v>245</v>
      </c>
      <c r="D54" s="1200"/>
      <c r="E54" s="1200"/>
      <c r="F54" s="1200"/>
      <c r="G54" s="1200"/>
      <c r="H54" s="1200"/>
      <c r="I54" s="1200"/>
      <c r="J54" s="1200"/>
      <c r="K54" s="195"/>
      <c r="M54" s="985"/>
      <c r="N54" s="33" t="e">
        <v>#N/A</v>
      </c>
    </row>
    <row r="55" spans="3:14" s="33" customFormat="1" ht="15.75" customHeight="1" thickBot="1">
      <c r="C55" s="1201" t="s">
        <v>814</v>
      </c>
      <c r="D55" s="1202"/>
      <c r="E55" s="1202"/>
      <c r="F55" s="1202"/>
      <c r="G55" s="1202"/>
      <c r="H55" s="1202"/>
      <c r="I55" s="1202"/>
      <c r="J55" s="1202"/>
      <c r="K55" s="1202"/>
      <c r="L55" s="1202"/>
      <c r="M55" s="1203"/>
      <c r="N55" s="33" t="e">
        <v>#N/A</v>
      </c>
    </row>
    <row r="56" spans="3:14" s="33" customFormat="1" ht="12.95" customHeight="1">
      <c r="C56" s="160">
        <f>C53+1</f>
        <v>38</v>
      </c>
      <c r="D56" s="268" t="s">
        <v>237</v>
      </c>
      <c r="E56" s="89">
        <v>952003072</v>
      </c>
      <c r="F56" s="89" t="s">
        <v>389</v>
      </c>
      <c r="G56" s="89" t="s">
        <v>302</v>
      </c>
      <c r="H56" s="89">
        <v>1146.44</v>
      </c>
      <c r="I56" s="89">
        <f>ROUND(H56*(1-VLOOKUP(N56,скидки!A64:B178,2,0)),2)</f>
        <v>1146.44</v>
      </c>
      <c r="J56" s="89" t="s">
        <v>368</v>
      </c>
      <c r="K56" s="282"/>
      <c r="L56" s="276"/>
      <c r="M56" s="985" t="s">
        <v>280</v>
      </c>
      <c r="N56" s="132" t="s">
        <v>1155</v>
      </c>
    </row>
    <row r="57" spans="3:14" s="33" customFormat="1" ht="12.95" customHeight="1">
      <c r="C57" s="160">
        <f>C56+1</f>
        <v>39</v>
      </c>
      <c r="D57" s="34" t="s">
        <v>238</v>
      </c>
      <c r="E57" s="90">
        <v>952503072</v>
      </c>
      <c r="F57" s="90" t="s">
        <v>389</v>
      </c>
      <c r="G57" s="89" t="s">
        <v>302</v>
      </c>
      <c r="H57" s="90">
        <v>1433.04</v>
      </c>
      <c r="I57" s="89">
        <f>ROUND(H57*(1-VLOOKUP(N57,скидки!A65:B179,2,0)),2)</f>
        <v>1433.04</v>
      </c>
      <c r="J57" s="90" t="s">
        <v>368</v>
      </c>
      <c r="K57" s="280"/>
      <c r="L57" s="266"/>
      <c r="M57" s="985"/>
      <c r="N57" s="132" t="s">
        <v>1155</v>
      </c>
    </row>
    <row r="58" spans="3:14" s="33" customFormat="1" ht="12.95" customHeight="1">
      <c r="C58" s="160">
        <f t="shared" ref="C58:C64" si="4">C57+1</f>
        <v>40</v>
      </c>
      <c r="D58" s="34" t="s">
        <v>239</v>
      </c>
      <c r="E58" s="90">
        <v>953003072</v>
      </c>
      <c r="F58" s="90" t="s">
        <v>389</v>
      </c>
      <c r="G58" s="89" t="s">
        <v>302</v>
      </c>
      <c r="H58" s="90">
        <v>1719.66</v>
      </c>
      <c r="I58" s="89">
        <f>ROUND(H58*(1-VLOOKUP(N58,скидки!A66:B180,2,0)),2)</f>
        <v>1719.66</v>
      </c>
      <c r="J58" s="90" t="s">
        <v>368</v>
      </c>
      <c r="K58" s="280"/>
      <c r="L58" s="266"/>
      <c r="M58" s="985"/>
      <c r="N58" s="132" t="s">
        <v>1155</v>
      </c>
    </row>
    <row r="59" spans="3:14" s="33" customFormat="1" ht="12.95" customHeight="1">
      <c r="C59" s="160">
        <f t="shared" si="4"/>
        <v>41</v>
      </c>
      <c r="D59" s="34" t="s">
        <v>240</v>
      </c>
      <c r="E59" s="90">
        <v>953503072</v>
      </c>
      <c r="F59" s="90" t="s">
        <v>389</v>
      </c>
      <c r="G59" s="89" t="s">
        <v>302</v>
      </c>
      <c r="H59" s="90">
        <v>2006.24</v>
      </c>
      <c r="I59" s="89">
        <f>ROUND(H59*(1-VLOOKUP(N59,скидки!A67:B181,2,0)),2)</f>
        <v>2006.24</v>
      </c>
      <c r="J59" s="90" t="s">
        <v>368</v>
      </c>
      <c r="K59" s="280"/>
      <c r="L59" s="266"/>
      <c r="M59" s="985"/>
      <c r="N59" s="132" t="s">
        <v>1155</v>
      </c>
    </row>
    <row r="60" spans="3:14" s="33" customFormat="1" ht="12.95" customHeight="1">
      <c r="C60" s="160">
        <f t="shared" si="4"/>
        <v>42</v>
      </c>
      <c r="D60" s="34" t="s">
        <v>241</v>
      </c>
      <c r="E60" s="90">
        <v>954003072</v>
      </c>
      <c r="F60" s="90" t="s">
        <v>389</v>
      </c>
      <c r="G60" s="89" t="s">
        <v>302</v>
      </c>
      <c r="H60" s="90">
        <v>2292.84</v>
      </c>
      <c r="I60" s="89">
        <f>ROUND(H60*(1-VLOOKUP(N60,скидки!A68:B182,2,0)),2)</f>
        <v>2292.84</v>
      </c>
      <c r="J60" s="90" t="s">
        <v>368</v>
      </c>
      <c r="K60" s="280"/>
      <c r="L60" s="266"/>
      <c r="M60" s="985"/>
      <c r="N60" s="132" t="s">
        <v>1155</v>
      </c>
    </row>
    <row r="61" spans="3:14" s="33" customFormat="1" ht="12.95" customHeight="1">
      <c r="C61" s="160">
        <f t="shared" si="4"/>
        <v>43</v>
      </c>
      <c r="D61" s="34" t="s">
        <v>242</v>
      </c>
      <c r="E61" s="90">
        <v>954503072</v>
      </c>
      <c r="F61" s="90" t="s">
        <v>389</v>
      </c>
      <c r="G61" s="89" t="s">
        <v>302</v>
      </c>
      <c r="H61" s="90">
        <v>2579.46</v>
      </c>
      <c r="I61" s="89">
        <f>ROUND(H61*(1-VLOOKUP(N61,скидки!A69:B183,2,0)),2)</f>
        <v>2579.46</v>
      </c>
      <c r="J61" s="90" t="s">
        <v>368</v>
      </c>
      <c r="K61" s="280"/>
      <c r="L61" s="266"/>
      <c r="M61" s="985"/>
      <c r="N61" s="132" t="s">
        <v>1155</v>
      </c>
    </row>
    <row r="62" spans="3:14" s="33" customFormat="1" ht="12.95" customHeight="1">
      <c r="C62" s="160">
        <f t="shared" si="4"/>
        <v>44</v>
      </c>
      <c r="D62" s="34" t="s">
        <v>243</v>
      </c>
      <c r="E62" s="90">
        <v>955003072</v>
      </c>
      <c r="F62" s="90" t="s">
        <v>389</v>
      </c>
      <c r="G62" s="89" t="s">
        <v>302</v>
      </c>
      <c r="H62" s="90">
        <v>2866.05</v>
      </c>
      <c r="I62" s="89">
        <f>ROUND(H62*(1-VLOOKUP(N62,скидки!A70:B184,2,0)),2)</f>
        <v>2866.05</v>
      </c>
      <c r="J62" s="90" t="s">
        <v>368</v>
      </c>
      <c r="K62" s="280"/>
      <c r="L62" s="266"/>
      <c r="M62" s="985"/>
      <c r="N62" s="132" t="s">
        <v>1155</v>
      </c>
    </row>
    <row r="63" spans="3:14" s="33" customFormat="1" ht="12.95" customHeight="1">
      <c r="C63" s="160">
        <f t="shared" si="4"/>
        <v>45</v>
      </c>
      <c r="D63" s="34" t="s">
        <v>244</v>
      </c>
      <c r="E63" s="90">
        <v>956003072</v>
      </c>
      <c r="F63" s="90" t="s">
        <v>389</v>
      </c>
      <c r="G63" s="89" t="s">
        <v>302</v>
      </c>
      <c r="H63" s="90">
        <v>3439.28</v>
      </c>
      <c r="I63" s="89">
        <f>ROUND(H63*(1-VLOOKUP(N63,скидки!A71:B185,2,0)),2)</f>
        <v>3439.28</v>
      </c>
      <c r="J63" s="90" t="s">
        <v>368</v>
      </c>
      <c r="K63" s="280"/>
      <c r="L63" s="266"/>
      <c r="M63" s="985"/>
      <c r="N63" s="132" t="s">
        <v>1155</v>
      </c>
    </row>
    <row r="64" spans="3:14" s="33" customFormat="1" ht="12.95" customHeight="1">
      <c r="C64" s="160">
        <f t="shared" si="4"/>
        <v>46</v>
      </c>
      <c r="D64" s="34" t="s">
        <v>1235</v>
      </c>
      <c r="E64" s="90">
        <v>957003072</v>
      </c>
      <c r="F64" s="90" t="s">
        <v>389</v>
      </c>
      <c r="G64" s="89" t="s">
        <v>302</v>
      </c>
      <c r="H64" s="92">
        <v>4293.95</v>
      </c>
      <c r="I64" s="284">
        <f>ROUND(H64*(1-VLOOKUP(N64,скидки!A72:B186,2,0)),2)</f>
        <v>4293.95</v>
      </c>
      <c r="J64" s="92" t="s">
        <v>368</v>
      </c>
      <c r="K64" s="327"/>
      <c r="M64" s="985"/>
      <c r="N64" s="132" t="s">
        <v>1155</v>
      </c>
    </row>
    <row r="65" spans="3:14" s="33" customFormat="1" ht="12.95" customHeight="1" thickBot="1">
      <c r="C65" s="1199" t="s">
        <v>245</v>
      </c>
      <c r="D65" s="1200"/>
      <c r="E65" s="1218"/>
      <c r="F65" s="1218"/>
      <c r="G65" s="1218"/>
      <c r="H65" s="1218"/>
      <c r="I65" s="1218"/>
      <c r="J65" s="1218"/>
      <c r="K65" s="327"/>
      <c r="M65" s="985"/>
      <c r="N65" s="33" t="e">
        <v>#N/A</v>
      </c>
    </row>
    <row r="66" spans="3:14" s="33" customFormat="1" ht="20.25" customHeight="1" thickBot="1">
      <c r="C66" s="1201" t="s">
        <v>51</v>
      </c>
      <c r="D66" s="1202"/>
      <c r="E66" s="1202"/>
      <c r="F66" s="1202"/>
      <c r="G66" s="1202"/>
      <c r="H66" s="1202"/>
      <c r="I66" s="1202"/>
      <c r="J66" s="1202"/>
      <c r="K66" s="1202"/>
      <c r="L66" s="1202"/>
      <c r="M66" s="1203"/>
      <c r="N66" s="33" t="e">
        <v>#N/A</v>
      </c>
    </row>
    <row r="67" spans="3:14" s="33" customFormat="1">
      <c r="C67" s="159">
        <v>47</v>
      </c>
      <c r="D67" s="268" t="s">
        <v>237</v>
      </c>
      <c r="E67" s="89" t="s">
        <v>599</v>
      </c>
      <c r="F67" s="166" t="s">
        <v>389</v>
      </c>
      <c r="G67" s="166" t="s">
        <v>302</v>
      </c>
      <c r="H67" s="56">
        <v>1228.3399999999999</v>
      </c>
      <c r="I67" s="56">
        <f>ROUND(H67*(1-VLOOKUP(N67,скидки!A64:B188,2,0)),2)</f>
        <v>1228.3399999999999</v>
      </c>
      <c r="J67" s="166" t="s">
        <v>368</v>
      </c>
      <c r="K67" s="113"/>
      <c r="M67" s="985" t="s">
        <v>280</v>
      </c>
      <c r="N67" s="132" t="s">
        <v>1157</v>
      </c>
    </row>
    <row r="68" spans="3:14" s="33" customFormat="1">
      <c r="C68" s="160">
        <f t="shared" ref="C68:C73" si="5">C67+1</f>
        <v>48</v>
      </c>
      <c r="D68" s="34" t="s">
        <v>238</v>
      </c>
      <c r="E68" s="90" t="s">
        <v>600</v>
      </c>
      <c r="F68" s="169" t="s">
        <v>389</v>
      </c>
      <c r="G68" s="166" t="s">
        <v>302</v>
      </c>
      <c r="H68" s="57">
        <v>1535.4</v>
      </c>
      <c r="I68" s="56">
        <f>ROUND(H68*(1-VLOOKUP(N68,скидки!A65:B189,2,0)),2)</f>
        <v>1535.4</v>
      </c>
      <c r="J68" s="166" t="s">
        <v>368</v>
      </c>
      <c r="K68" s="113"/>
      <c r="M68" s="985"/>
      <c r="N68" s="132" t="s">
        <v>1157</v>
      </c>
    </row>
    <row r="69" spans="3:14" s="33" customFormat="1">
      <c r="C69" s="160">
        <f t="shared" si="5"/>
        <v>49</v>
      </c>
      <c r="D69" s="34" t="s">
        <v>239</v>
      </c>
      <c r="E69" s="90" t="s">
        <v>250</v>
      </c>
      <c r="F69" s="169" t="s">
        <v>389</v>
      </c>
      <c r="G69" s="166" t="s">
        <v>302</v>
      </c>
      <c r="H69" s="57">
        <v>1842.5</v>
      </c>
      <c r="I69" s="56">
        <f>ROUND(H69*(1-VLOOKUP(N69,скидки!A66:B190,2,0)),2)</f>
        <v>1842.5</v>
      </c>
      <c r="J69" s="166" t="s">
        <v>368</v>
      </c>
      <c r="K69" s="113"/>
      <c r="M69" s="985"/>
      <c r="N69" s="132" t="s">
        <v>1157</v>
      </c>
    </row>
    <row r="70" spans="3:14" s="33" customFormat="1">
      <c r="C70" s="160">
        <f t="shared" si="5"/>
        <v>50</v>
      </c>
      <c r="D70" s="34" t="s">
        <v>240</v>
      </c>
      <c r="E70" s="90" t="s">
        <v>251</v>
      </c>
      <c r="F70" s="169" t="s">
        <v>389</v>
      </c>
      <c r="G70" s="166" t="s">
        <v>302</v>
      </c>
      <c r="H70" s="58">
        <v>2149.54</v>
      </c>
      <c r="I70" s="56">
        <f>ROUND(H70*(1-VLOOKUP(N70,скидки!A67:B191,2,0)),2)</f>
        <v>2149.54</v>
      </c>
      <c r="J70" s="166" t="s">
        <v>368</v>
      </c>
      <c r="K70" s="195"/>
      <c r="M70" s="985"/>
      <c r="N70" s="132" t="s">
        <v>1157</v>
      </c>
    </row>
    <row r="71" spans="3:14" s="33" customFormat="1">
      <c r="C71" s="160">
        <f t="shared" si="5"/>
        <v>51</v>
      </c>
      <c r="D71" s="34" t="s">
        <v>241</v>
      </c>
      <c r="E71" s="90" t="s">
        <v>251</v>
      </c>
      <c r="F71" s="169" t="s">
        <v>389</v>
      </c>
      <c r="G71" s="166" t="s">
        <v>302</v>
      </c>
      <c r="H71" s="58">
        <v>2456.61</v>
      </c>
      <c r="I71" s="56">
        <f>ROUND(H71*(1-VLOOKUP(N71,скидки!A68:B192,2,0)),2)</f>
        <v>2456.61</v>
      </c>
      <c r="J71" s="166" t="s">
        <v>368</v>
      </c>
      <c r="K71" s="195"/>
      <c r="M71" s="985"/>
      <c r="N71" s="132" t="s">
        <v>1157</v>
      </c>
    </row>
    <row r="72" spans="3:14" s="33" customFormat="1">
      <c r="C72" s="160">
        <f t="shared" si="5"/>
        <v>52</v>
      </c>
      <c r="D72" s="34" t="s">
        <v>243</v>
      </c>
      <c r="E72" s="90" t="s">
        <v>251</v>
      </c>
      <c r="F72" s="169" t="s">
        <v>389</v>
      </c>
      <c r="G72" s="166" t="s">
        <v>302</v>
      </c>
      <c r="H72" s="58">
        <v>3070.78</v>
      </c>
      <c r="I72" s="56">
        <f>ROUND(H72*(1-VLOOKUP(N72,скидки!A69:B193,2,0)),2)</f>
        <v>3070.78</v>
      </c>
      <c r="J72" s="166" t="s">
        <v>368</v>
      </c>
      <c r="K72" s="195"/>
      <c r="M72" s="985"/>
      <c r="N72" s="132" t="s">
        <v>1157</v>
      </c>
    </row>
    <row r="73" spans="3:14" s="33" customFormat="1">
      <c r="C73" s="160">
        <f t="shared" si="5"/>
        <v>53</v>
      </c>
      <c r="D73" s="34" t="s">
        <v>244</v>
      </c>
      <c r="E73" s="90" t="s">
        <v>875</v>
      </c>
      <c r="F73" s="169" t="s">
        <v>389</v>
      </c>
      <c r="G73" s="166" t="s">
        <v>302</v>
      </c>
      <c r="H73" s="58">
        <v>3684.94</v>
      </c>
      <c r="I73" s="56">
        <f>ROUND(H73*(1-VLOOKUP(N73,скидки!A70:B194,2,0)),2)</f>
        <v>3684.94</v>
      </c>
      <c r="J73" s="166" t="s">
        <v>368</v>
      </c>
      <c r="K73" s="195"/>
      <c r="M73" s="985"/>
      <c r="N73" s="132" t="s">
        <v>1157</v>
      </c>
    </row>
    <row r="74" spans="3:14" s="33" customFormat="1" ht="12.95" customHeight="1" thickBot="1">
      <c r="C74" s="1216" t="s">
        <v>245</v>
      </c>
      <c r="D74" s="1217"/>
      <c r="E74" s="1217"/>
      <c r="F74" s="1217"/>
      <c r="G74" s="1217"/>
      <c r="H74" s="1217"/>
      <c r="I74" s="1217"/>
      <c r="J74" s="1217"/>
      <c r="K74" s="549"/>
      <c r="L74" s="294"/>
      <c r="M74" s="1040"/>
    </row>
    <row r="75" spans="3:14" s="33" customFormat="1" ht="21" customHeight="1" thickBot="1">
      <c r="C75" s="1201" t="s">
        <v>246</v>
      </c>
      <c r="D75" s="1202"/>
      <c r="E75" s="1202"/>
      <c r="F75" s="1202"/>
      <c r="G75" s="1202"/>
      <c r="H75" s="1202"/>
      <c r="I75" s="1202"/>
      <c r="J75" s="1202"/>
      <c r="K75" s="1202"/>
      <c r="L75" s="1202"/>
      <c r="M75" s="1203"/>
      <c r="N75" s="33" t="e">
        <v>#N/A</v>
      </c>
    </row>
    <row r="76" spans="3:14" s="33" customFormat="1" ht="12.95" customHeight="1">
      <c r="C76" s="159">
        <v>54</v>
      </c>
      <c r="D76" s="268" t="s">
        <v>876</v>
      </c>
      <c r="E76" s="89" t="s">
        <v>248</v>
      </c>
      <c r="F76" s="166" t="s">
        <v>910</v>
      </c>
      <c r="G76" s="166" t="s">
        <v>302</v>
      </c>
      <c r="H76" s="56">
        <v>859.9</v>
      </c>
      <c r="I76" s="56">
        <f>ROUND(H76*(1-VLOOKUP(N76,скидки!A71:B197,2,0)),2)</f>
        <v>859.9</v>
      </c>
      <c r="J76" s="166" t="s">
        <v>368</v>
      </c>
      <c r="K76" s="113"/>
      <c r="M76" s="1207" t="s">
        <v>280</v>
      </c>
      <c r="N76" s="132" t="s">
        <v>1154</v>
      </c>
    </row>
    <row r="77" spans="3:14" s="33" customFormat="1" ht="12.95" customHeight="1">
      <c r="C77" s="159">
        <f>C76+1</f>
        <v>55</v>
      </c>
      <c r="D77" s="268" t="s">
        <v>237</v>
      </c>
      <c r="E77" s="89" t="s">
        <v>248</v>
      </c>
      <c r="F77" s="166" t="s">
        <v>339</v>
      </c>
      <c r="G77" s="166" t="s">
        <v>302</v>
      </c>
      <c r="H77" s="56">
        <v>1146.44</v>
      </c>
      <c r="I77" s="56">
        <f>ROUND(H77*(1-VLOOKUP(N77,скидки!A72:B198,2,0)),2)</f>
        <v>1146.44</v>
      </c>
      <c r="J77" s="166" t="s">
        <v>368</v>
      </c>
      <c r="K77" s="113"/>
      <c r="M77" s="1208"/>
      <c r="N77" s="132" t="s">
        <v>1154</v>
      </c>
    </row>
    <row r="78" spans="3:14" s="33" customFormat="1" ht="12.95" customHeight="1">
      <c r="C78" s="159">
        <f t="shared" ref="C78:C84" si="6">C77+1</f>
        <v>56</v>
      </c>
      <c r="D78" s="34" t="s">
        <v>238</v>
      </c>
      <c r="E78" s="90" t="s">
        <v>247</v>
      </c>
      <c r="F78" s="169" t="s">
        <v>339</v>
      </c>
      <c r="G78" s="166" t="s">
        <v>302</v>
      </c>
      <c r="H78" s="57">
        <v>1433.04</v>
      </c>
      <c r="I78" s="56">
        <f>ROUND(H78*(1-VLOOKUP(N78,скидки!A73:B199,2,0)),2)</f>
        <v>1433.04</v>
      </c>
      <c r="J78" s="169" t="s">
        <v>368</v>
      </c>
      <c r="K78" s="113"/>
      <c r="M78" s="1208"/>
      <c r="N78" s="132" t="s">
        <v>1154</v>
      </c>
    </row>
    <row r="79" spans="3:14" s="33" customFormat="1" ht="12.95" customHeight="1">
      <c r="C79" s="159">
        <f t="shared" si="6"/>
        <v>57</v>
      </c>
      <c r="D79" s="34" t="s">
        <v>239</v>
      </c>
      <c r="E79" s="90" t="s">
        <v>249</v>
      </c>
      <c r="F79" s="169" t="s">
        <v>339</v>
      </c>
      <c r="G79" s="166" t="s">
        <v>302</v>
      </c>
      <c r="H79" s="57">
        <v>1719.66</v>
      </c>
      <c r="I79" s="56">
        <f>ROUND(H79*(1-VLOOKUP(N79,скидки!A75:B200,2,0)),2)</f>
        <v>1719.66</v>
      </c>
      <c r="J79" s="169" t="s">
        <v>368</v>
      </c>
      <c r="K79" s="113"/>
      <c r="M79" s="1208"/>
      <c r="N79" s="132" t="s">
        <v>1154</v>
      </c>
    </row>
    <row r="80" spans="3:14" s="33" customFormat="1" ht="12.95" customHeight="1">
      <c r="C80" s="159">
        <f t="shared" si="6"/>
        <v>58</v>
      </c>
      <c r="D80" s="34" t="s">
        <v>240</v>
      </c>
      <c r="E80" s="90" t="s">
        <v>236</v>
      </c>
      <c r="F80" s="169" t="s">
        <v>339</v>
      </c>
      <c r="G80" s="166" t="s">
        <v>302</v>
      </c>
      <c r="H80" s="57">
        <v>2006.24</v>
      </c>
      <c r="I80" s="56">
        <f>ROUND(H80*(1-VLOOKUP(N80,скидки!A78:B201,2,0)),2)</f>
        <v>2006.24</v>
      </c>
      <c r="J80" s="169" t="s">
        <v>368</v>
      </c>
      <c r="K80" s="113"/>
      <c r="M80" s="1208"/>
      <c r="N80" s="132" t="s">
        <v>1154</v>
      </c>
    </row>
    <row r="81" spans="3:14" s="33" customFormat="1" ht="12.95" customHeight="1">
      <c r="C81" s="159">
        <f t="shared" si="6"/>
        <v>59</v>
      </c>
      <c r="D81" s="34" t="s">
        <v>241</v>
      </c>
      <c r="E81" s="90" t="s">
        <v>252</v>
      </c>
      <c r="F81" s="169" t="s">
        <v>339</v>
      </c>
      <c r="G81" s="166" t="s">
        <v>302</v>
      </c>
      <c r="H81" s="57">
        <v>2292.84</v>
      </c>
      <c r="I81" s="56">
        <f>ROUND(H81*(1-VLOOKUP(N81,скидки!A79:B202,2,0)),2)</f>
        <v>2292.84</v>
      </c>
      <c r="J81" s="169" t="s">
        <v>368</v>
      </c>
      <c r="K81" s="113"/>
      <c r="M81" s="1208"/>
      <c r="N81" s="132" t="s">
        <v>1154</v>
      </c>
    </row>
    <row r="82" spans="3:14" s="33" customFormat="1" ht="12.95" customHeight="1">
      <c r="C82" s="159">
        <f t="shared" si="6"/>
        <v>60</v>
      </c>
      <c r="D82" s="34" t="s">
        <v>242</v>
      </c>
      <c r="E82" s="90" t="s">
        <v>253</v>
      </c>
      <c r="F82" s="169" t="s">
        <v>339</v>
      </c>
      <c r="G82" s="166" t="s">
        <v>302</v>
      </c>
      <c r="H82" s="57">
        <v>2579.46</v>
      </c>
      <c r="I82" s="56">
        <f>ROUND(H82*(1-VLOOKUP(N82,скидки!A80:B203,2,0)),2)</f>
        <v>2579.46</v>
      </c>
      <c r="J82" s="169" t="s">
        <v>368</v>
      </c>
      <c r="K82" s="113"/>
      <c r="M82" s="1208"/>
      <c r="N82" s="132" t="s">
        <v>1154</v>
      </c>
    </row>
    <row r="83" spans="3:14" s="33" customFormat="1" ht="13.5" customHeight="1">
      <c r="C83" s="159">
        <f t="shared" si="6"/>
        <v>61</v>
      </c>
      <c r="D83" s="34" t="s">
        <v>243</v>
      </c>
      <c r="E83" s="90" t="s">
        <v>254</v>
      </c>
      <c r="F83" s="169" t="s">
        <v>339</v>
      </c>
      <c r="G83" s="166" t="s">
        <v>302</v>
      </c>
      <c r="H83" s="57">
        <v>2866.05</v>
      </c>
      <c r="I83" s="56">
        <f>ROUND(H83*(1-VLOOKUP(N83,скидки!A81:B204,2,0)),2)</f>
        <v>2866.05</v>
      </c>
      <c r="J83" s="169" t="s">
        <v>368</v>
      </c>
      <c r="K83" s="113"/>
      <c r="M83" s="1208"/>
      <c r="N83" s="132" t="s">
        <v>1154</v>
      </c>
    </row>
    <row r="84" spans="3:14" s="33" customFormat="1" ht="12.95" customHeight="1">
      <c r="C84" s="159">
        <f t="shared" si="6"/>
        <v>62</v>
      </c>
      <c r="D84" s="34" t="s">
        <v>244</v>
      </c>
      <c r="E84" s="90" t="s">
        <v>255</v>
      </c>
      <c r="F84" s="169" t="s">
        <v>339</v>
      </c>
      <c r="G84" s="166" t="s">
        <v>302</v>
      </c>
      <c r="H84" s="57">
        <v>3439.28</v>
      </c>
      <c r="I84" s="56">
        <f>ROUND(H84*(1-VLOOKUP(N84,скидки!A82:B205,2,0)),2)</f>
        <v>3439.28</v>
      </c>
      <c r="J84" s="169" t="s">
        <v>368</v>
      </c>
      <c r="K84" s="113"/>
      <c r="M84" s="1208"/>
      <c r="N84" s="132" t="s">
        <v>1154</v>
      </c>
    </row>
    <row r="85" spans="3:14" s="33" customFormat="1" ht="12.95" customHeight="1" thickBot="1">
      <c r="C85" s="1199" t="s">
        <v>245</v>
      </c>
      <c r="D85" s="1200"/>
      <c r="E85" s="1200"/>
      <c r="F85" s="1200"/>
      <c r="G85" s="1200"/>
      <c r="H85" s="1200"/>
      <c r="I85" s="1200"/>
      <c r="J85" s="1200"/>
      <c r="K85" s="195"/>
      <c r="M85" s="1209"/>
      <c r="N85" s="33" t="e">
        <v>#N/A</v>
      </c>
    </row>
    <row r="86" spans="3:14" s="33" customFormat="1" ht="20.25" customHeight="1" thickBot="1">
      <c r="C86" s="1201" t="s">
        <v>52</v>
      </c>
      <c r="D86" s="1202"/>
      <c r="E86" s="1202"/>
      <c r="F86" s="1202"/>
      <c r="G86" s="1202"/>
      <c r="H86" s="1202"/>
      <c r="I86" s="1202"/>
      <c r="J86" s="1202"/>
      <c r="K86" s="1202"/>
      <c r="L86" s="1202"/>
      <c r="M86" s="1203"/>
      <c r="N86" s="33" t="e">
        <v>#N/A</v>
      </c>
    </row>
    <row r="87" spans="3:14" s="33" customFormat="1" ht="12.95" customHeight="1">
      <c r="C87" s="159">
        <f>C84+1</f>
        <v>63</v>
      </c>
      <c r="D87" s="268" t="s">
        <v>237</v>
      </c>
      <c r="E87" s="89" t="s">
        <v>601</v>
      </c>
      <c r="F87" s="89" t="s">
        <v>389</v>
      </c>
      <c r="G87" s="89" t="s">
        <v>302</v>
      </c>
      <c r="H87" s="89">
        <v>1228.3399999999999</v>
      </c>
      <c r="I87" s="89">
        <f>ROUND(H87*(1-VLOOKUP(N87,скидки!A101:B208,2,0)),2)</f>
        <v>1228.3399999999999</v>
      </c>
      <c r="J87" s="89" t="s">
        <v>368</v>
      </c>
      <c r="K87" s="113"/>
      <c r="M87" s="1213" t="s">
        <v>280</v>
      </c>
      <c r="N87" s="132" t="s">
        <v>1157</v>
      </c>
    </row>
    <row r="88" spans="3:14" s="33" customFormat="1" ht="12.95" customHeight="1">
      <c r="C88" s="159">
        <f>C87+1</f>
        <v>64</v>
      </c>
      <c r="D88" s="34" t="s">
        <v>238</v>
      </c>
      <c r="E88" s="90" t="s">
        <v>602</v>
      </c>
      <c r="F88" s="90" t="s">
        <v>389</v>
      </c>
      <c r="G88" s="89" t="s">
        <v>302</v>
      </c>
      <c r="H88" s="90">
        <v>1535.4</v>
      </c>
      <c r="I88" s="89">
        <f>ROUND(H88*(1-VLOOKUP(N88,скидки!A102:B209,2,0)),2)</f>
        <v>1535.4</v>
      </c>
      <c r="J88" s="90" t="s">
        <v>368</v>
      </c>
      <c r="K88" s="113"/>
      <c r="M88" s="1214"/>
      <c r="N88" s="132" t="s">
        <v>1157</v>
      </c>
    </row>
    <row r="89" spans="3:14" s="33" customFormat="1" ht="12.95" customHeight="1">
      <c r="C89" s="159">
        <f>C88+1</f>
        <v>65</v>
      </c>
      <c r="D89" s="34" t="s">
        <v>239</v>
      </c>
      <c r="E89" s="90" t="s">
        <v>603</v>
      </c>
      <c r="F89" s="90" t="s">
        <v>389</v>
      </c>
      <c r="G89" s="89" t="s">
        <v>302</v>
      </c>
      <c r="H89" s="90">
        <v>1842.5</v>
      </c>
      <c r="I89" s="89">
        <f>ROUND(H89*(1-VLOOKUP(N89,скидки!A103:B210,2,0)),2)</f>
        <v>1842.5</v>
      </c>
      <c r="J89" s="90" t="s">
        <v>368</v>
      </c>
      <c r="K89" s="113"/>
      <c r="M89" s="1214"/>
      <c r="N89" s="132" t="s">
        <v>1157</v>
      </c>
    </row>
    <row r="90" spans="3:14" s="33" customFormat="1" ht="12.95" customHeight="1">
      <c r="C90" s="159">
        <f>C89+1</f>
        <v>66</v>
      </c>
      <c r="D90" s="34" t="s">
        <v>241</v>
      </c>
      <c r="E90" s="90" t="s">
        <v>604</v>
      </c>
      <c r="F90" s="90" t="s">
        <v>389</v>
      </c>
      <c r="G90" s="89" t="s">
        <v>302</v>
      </c>
      <c r="H90" s="90">
        <v>2456.61</v>
      </c>
      <c r="I90" s="89">
        <f>ROUND(H90*(1-VLOOKUP(N90,скидки!A104:B211,2,0)),2)</f>
        <v>2456.61</v>
      </c>
      <c r="J90" s="90" t="s">
        <v>368</v>
      </c>
      <c r="K90" s="113"/>
      <c r="M90" s="1214"/>
      <c r="N90" s="132" t="s">
        <v>1157</v>
      </c>
    </row>
    <row r="91" spans="3:14" s="33" customFormat="1" ht="12.95" customHeight="1">
      <c r="C91" s="159">
        <f t="shared" ref="C91:C92" si="7">C90+1</f>
        <v>67</v>
      </c>
      <c r="D91" s="34" t="s">
        <v>243</v>
      </c>
      <c r="E91" s="90" t="s">
        <v>604</v>
      </c>
      <c r="F91" s="90" t="s">
        <v>389</v>
      </c>
      <c r="G91" s="89" t="s">
        <v>302</v>
      </c>
      <c r="H91" s="500">
        <v>3070.78</v>
      </c>
      <c r="I91" s="89">
        <f>ROUND(H91*(1-VLOOKUP(N91,скидки!A105:B212,2,0)),2)</f>
        <v>3070.78</v>
      </c>
      <c r="J91" s="90" t="s">
        <v>368</v>
      </c>
      <c r="K91" s="195"/>
      <c r="M91" s="1214"/>
      <c r="N91" s="132" t="s">
        <v>1157</v>
      </c>
    </row>
    <row r="92" spans="3:14" s="33" customFormat="1" ht="12.95" customHeight="1">
      <c r="C92" s="159">
        <f t="shared" si="7"/>
        <v>68</v>
      </c>
      <c r="D92" s="34" t="s">
        <v>244</v>
      </c>
      <c r="E92" s="90" t="s">
        <v>604</v>
      </c>
      <c r="F92" s="90" t="s">
        <v>389</v>
      </c>
      <c r="G92" s="89" t="s">
        <v>302</v>
      </c>
      <c r="H92" s="500">
        <v>3684.94</v>
      </c>
      <c r="I92" s="89">
        <f>ROUND(H92*(1-VLOOKUP(N92,скидки!A106:B213,2,0)),2)</f>
        <v>3684.94</v>
      </c>
      <c r="J92" s="90" t="s">
        <v>368</v>
      </c>
      <c r="K92" s="195"/>
      <c r="M92" s="1214"/>
      <c r="N92" s="132" t="s">
        <v>1157</v>
      </c>
    </row>
    <row r="93" spans="3:14" s="33" customFormat="1" ht="12.95" customHeight="1" thickBot="1">
      <c r="C93" s="1199" t="s">
        <v>245</v>
      </c>
      <c r="D93" s="1200"/>
      <c r="E93" s="1200"/>
      <c r="F93" s="1200"/>
      <c r="G93" s="1200"/>
      <c r="H93" s="1200"/>
      <c r="I93" s="1200"/>
      <c r="J93" s="1200"/>
      <c r="K93" s="195"/>
      <c r="M93" s="1214"/>
      <c r="N93" s="33" t="e">
        <v>#N/A</v>
      </c>
    </row>
    <row r="94" spans="3:14" s="33" customFormat="1" ht="17.25" customHeight="1" thickBot="1">
      <c r="C94" s="958" t="s">
        <v>402</v>
      </c>
      <c r="D94" s="959"/>
      <c r="E94" s="959"/>
      <c r="F94" s="959"/>
      <c r="G94" s="959"/>
      <c r="H94" s="959"/>
      <c r="I94" s="959"/>
      <c r="J94" s="959"/>
      <c r="K94" s="959"/>
      <c r="L94" s="959"/>
      <c r="M94" s="960"/>
      <c r="N94" s="33" t="e">
        <v>#N/A</v>
      </c>
    </row>
    <row r="95" spans="3:14" s="33" customFormat="1" ht="21.75" customHeight="1" thickBot="1">
      <c r="C95" s="958" t="s">
        <v>401</v>
      </c>
      <c r="D95" s="959"/>
      <c r="E95" s="959"/>
      <c r="F95" s="959"/>
      <c r="G95" s="959"/>
      <c r="H95" s="959"/>
      <c r="I95" s="959"/>
      <c r="J95" s="959"/>
      <c r="K95" s="959"/>
      <c r="L95" s="959"/>
      <c r="M95" s="960"/>
      <c r="N95" s="33" t="e">
        <v>#N/A</v>
      </c>
    </row>
    <row r="96" spans="3:14" s="33" customFormat="1" ht="12.95" customHeight="1">
      <c r="C96" s="159">
        <v>69</v>
      </c>
      <c r="D96" s="21" t="s">
        <v>403</v>
      </c>
      <c r="E96" s="6" t="s">
        <v>206</v>
      </c>
      <c r="F96" s="14" t="s">
        <v>339</v>
      </c>
      <c r="G96" s="14" t="s">
        <v>302</v>
      </c>
      <c r="H96" s="134">
        <v>1058</v>
      </c>
      <c r="I96" s="89">
        <f>ROUND(H96*(1-VLOOKUP(N96,скидки!A110:B217,2,0)),2)</f>
        <v>1058</v>
      </c>
      <c r="J96" s="14" t="s">
        <v>368</v>
      </c>
      <c r="K96" s="282" t="e">
        <f>VLOOKUP(E96,[1]Цены!$C$1:$Q$65536,15,FALSE)</f>
        <v>#N/A</v>
      </c>
      <c r="L96" s="276" t="e">
        <f t="shared" ref="L96:L103" si="8">EXACT(H96,K96)</f>
        <v>#N/A</v>
      </c>
      <c r="M96" s="1213" t="s">
        <v>280</v>
      </c>
      <c r="N96" s="132" t="s">
        <v>1158</v>
      </c>
    </row>
    <row r="97" spans="3:14" s="33" customFormat="1" ht="12.95" customHeight="1">
      <c r="C97" s="160">
        <f t="shared" ref="C97:C103" si="9">C96+1</f>
        <v>70</v>
      </c>
      <c r="D97" s="9" t="s">
        <v>404</v>
      </c>
      <c r="E97" s="38" t="s">
        <v>207</v>
      </c>
      <c r="F97" s="10" t="s">
        <v>339</v>
      </c>
      <c r="G97" s="14" t="s">
        <v>302</v>
      </c>
      <c r="H97" s="133">
        <v>1266.71</v>
      </c>
      <c r="I97" s="89">
        <f>ROUND(H97*(1-VLOOKUP(N97,скидки!A111:B218,2,0)),2)</f>
        <v>1266.71</v>
      </c>
      <c r="J97" s="10" t="s">
        <v>368</v>
      </c>
      <c r="K97" s="280" t="e">
        <f>VLOOKUP(E97,[1]Цены!$C$1:$Q$65536,15,FALSE)</f>
        <v>#N/A</v>
      </c>
      <c r="L97" s="266" t="e">
        <f t="shared" si="8"/>
        <v>#N/A</v>
      </c>
      <c r="M97" s="1214"/>
      <c r="N97" s="132" t="s">
        <v>1158</v>
      </c>
    </row>
    <row r="98" spans="3:14" s="33" customFormat="1" ht="12.95" customHeight="1">
      <c r="C98" s="160">
        <f t="shared" si="9"/>
        <v>71</v>
      </c>
      <c r="D98" s="9" t="s">
        <v>405</v>
      </c>
      <c r="E98" s="38" t="s">
        <v>208</v>
      </c>
      <c r="F98" s="10" t="s">
        <v>339</v>
      </c>
      <c r="G98" s="14" t="s">
        <v>302</v>
      </c>
      <c r="H98" s="133">
        <v>1476.75</v>
      </c>
      <c r="I98" s="89">
        <f>ROUND(H98*(1-VLOOKUP(N98,скидки!A112:B219,2,0)),2)</f>
        <v>1476.75</v>
      </c>
      <c r="J98" s="10" t="s">
        <v>368</v>
      </c>
      <c r="K98" s="280" t="e">
        <f>VLOOKUP(E98,[1]Цены!$C$1:$Q$65536,15,FALSE)</f>
        <v>#N/A</v>
      </c>
      <c r="L98" s="266" t="e">
        <f t="shared" si="8"/>
        <v>#N/A</v>
      </c>
      <c r="M98" s="1214"/>
      <c r="N98" s="132" t="s">
        <v>1158</v>
      </c>
    </row>
    <row r="99" spans="3:14" s="33" customFormat="1" ht="12.95" customHeight="1">
      <c r="C99" s="160">
        <f t="shared" si="9"/>
        <v>72</v>
      </c>
      <c r="D99" s="9" t="s">
        <v>406</v>
      </c>
      <c r="E99" s="38" t="s">
        <v>209</v>
      </c>
      <c r="F99" s="10" t="s">
        <v>339</v>
      </c>
      <c r="G99" s="14" t="s">
        <v>302</v>
      </c>
      <c r="H99" s="133">
        <v>1724.8</v>
      </c>
      <c r="I99" s="89">
        <f>ROUND(H99*(1-VLOOKUP(N99,скидки!A113:B220,2,0)),2)</f>
        <v>1724.8</v>
      </c>
      <c r="J99" s="10" t="s">
        <v>368</v>
      </c>
      <c r="K99" s="280" t="e">
        <f>VLOOKUP(E99,[1]Цены!$C$1:$Q$65536,15,FALSE)</f>
        <v>#N/A</v>
      </c>
      <c r="L99" s="266" t="e">
        <f t="shared" si="8"/>
        <v>#N/A</v>
      </c>
      <c r="M99" s="1214"/>
      <c r="N99" s="132" t="s">
        <v>1158</v>
      </c>
    </row>
    <row r="100" spans="3:14" s="33" customFormat="1" ht="12.95" customHeight="1">
      <c r="C100" s="160">
        <f t="shared" si="9"/>
        <v>73</v>
      </c>
      <c r="D100" s="9" t="s">
        <v>407</v>
      </c>
      <c r="E100" s="38" t="s">
        <v>210</v>
      </c>
      <c r="F100" s="10" t="s">
        <v>339</v>
      </c>
      <c r="G100" s="14" t="s">
        <v>302</v>
      </c>
      <c r="H100" s="133">
        <v>1969</v>
      </c>
      <c r="I100" s="89">
        <f>ROUND(H100*(1-VLOOKUP(N100,скидки!A114:B221,2,0)),2)</f>
        <v>1969</v>
      </c>
      <c r="J100" s="10" t="s">
        <v>368</v>
      </c>
      <c r="K100" s="280" t="e">
        <f>VLOOKUP(E100,[1]Цены!$C$1:$Q$65536,15,FALSE)</f>
        <v>#N/A</v>
      </c>
      <c r="L100" s="266" t="e">
        <f t="shared" si="8"/>
        <v>#N/A</v>
      </c>
      <c r="M100" s="1214"/>
      <c r="N100" s="132" t="s">
        <v>1158</v>
      </c>
    </row>
    <row r="101" spans="3:14" ht="12" customHeight="1">
      <c r="C101" s="160">
        <f t="shared" si="9"/>
        <v>74</v>
      </c>
      <c r="D101" s="9" t="s">
        <v>408</v>
      </c>
      <c r="E101" s="38" t="s">
        <v>211</v>
      </c>
      <c r="F101" s="10" t="s">
        <v>339</v>
      </c>
      <c r="G101" s="14" t="s">
        <v>302</v>
      </c>
      <c r="H101" s="133">
        <v>2224.9299999999998</v>
      </c>
      <c r="I101" s="89">
        <f>ROUND(H101*(1-VLOOKUP(N101,скидки!A114:B222,2,0)),2)</f>
        <v>2224.9299999999998</v>
      </c>
      <c r="J101" s="10" t="s">
        <v>368</v>
      </c>
      <c r="K101" s="280" t="e">
        <f>VLOOKUP(E101,[1]Цены!$C$1:$Q$65536,15,FALSE)</f>
        <v>#N/A</v>
      </c>
      <c r="L101" s="266" t="e">
        <f t="shared" si="8"/>
        <v>#N/A</v>
      </c>
      <c r="M101" s="1214"/>
      <c r="N101" s="132" t="s">
        <v>1158</v>
      </c>
    </row>
    <row r="102" spans="3:14">
      <c r="C102" s="160">
        <f t="shared" si="9"/>
        <v>75</v>
      </c>
      <c r="D102" s="9" t="s">
        <v>409</v>
      </c>
      <c r="E102" s="38" t="s">
        <v>212</v>
      </c>
      <c r="F102" s="10" t="s">
        <v>339</v>
      </c>
      <c r="G102" s="14" t="s">
        <v>302</v>
      </c>
      <c r="H102" s="133">
        <v>2512.4</v>
      </c>
      <c r="I102" s="89">
        <f>ROUND(H102*(1-VLOOKUP(N102,скидки!A115:B223,2,0)),2)</f>
        <v>2512.4</v>
      </c>
      <c r="J102" s="10" t="s">
        <v>368</v>
      </c>
      <c r="K102" s="280" t="e">
        <f>VLOOKUP(E102,[1]Цены!$C$1:$Q$65536,15,FALSE)</f>
        <v>#N/A</v>
      </c>
      <c r="L102" s="266" t="e">
        <f t="shared" si="8"/>
        <v>#N/A</v>
      </c>
      <c r="M102" s="1214"/>
      <c r="N102" s="132" t="s">
        <v>1158</v>
      </c>
    </row>
    <row r="103" spans="3:14" ht="12.95" customHeight="1" thickBot="1">
      <c r="C103" s="299">
        <f t="shared" si="9"/>
        <v>76</v>
      </c>
      <c r="D103" s="23" t="s">
        <v>410</v>
      </c>
      <c r="E103" s="19" t="s">
        <v>213</v>
      </c>
      <c r="F103" s="5" t="s">
        <v>339</v>
      </c>
      <c r="G103" s="14" t="s">
        <v>302</v>
      </c>
      <c r="H103" s="135">
        <v>2792</v>
      </c>
      <c r="I103" s="89">
        <f>ROUND(H103*(1-VLOOKUP(N103,скидки!A115:B224,2,0)),2)</f>
        <v>2792</v>
      </c>
      <c r="J103" s="5" t="s">
        <v>368</v>
      </c>
      <c r="K103" s="283" t="e">
        <f>VLOOKUP(E103,[1]Цены!$C$1:$Q$65536,15,FALSE)</f>
        <v>#N/A</v>
      </c>
      <c r="L103" s="36" t="e">
        <f t="shared" si="8"/>
        <v>#N/A</v>
      </c>
      <c r="M103" s="1214"/>
      <c r="N103" s="132" t="s">
        <v>1158</v>
      </c>
    </row>
    <row r="104" spans="3:14" ht="17.25" customHeight="1" thickBot="1">
      <c r="C104" s="903" t="s">
        <v>671</v>
      </c>
      <c r="D104" s="904"/>
      <c r="E104" s="904"/>
      <c r="F104" s="904"/>
      <c r="G104" s="904"/>
      <c r="H104" s="904"/>
      <c r="I104" s="904"/>
      <c r="J104" s="904"/>
      <c r="K104" s="904"/>
      <c r="L104" s="904"/>
      <c r="M104" s="905"/>
      <c r="N104" s="33" t="e">
        <v>#N/A</v>
      </c>
    </row>
    <row r="105" spans="3:14" ht="16.5" customHeight="1" thickBot="1">
      <c r="C105" s="958" t="s">
        <v>664</v>
      </c>
      <c r="D105" s="959"/>
      <c r="E105" s="959"/>
      <c r="F105" s="959"/>
      <c r="G105" s="959"/>
      <c r="H105" s="959"/>
      <c r="I105" s="959"/>
      <c r="J105" s="959"/>
      <c r="K105" s="959"/>
      <c r="L105" s="959"/>
      <c r="M105" s="960"/>
      <c r="N105" s="33" t="e">
        <v>#N/A</v>
      </c>
    </row>
    <row r="106" spans="3:14" ht="12.95" customHeight="1">
      <c r="C106" s="159">
        <f>C103+1</f>
        <v>77</v>
      </c>
      <c r="D106" s="268" t="s">
        <v>346</v>
      </c>
      <c r="E106" s="268"/>
      <c r="F106" s="89" t="s">
        <v>389</v>
      </c>
      <c r="G106" s="284" t="s">
        <v>302</v>
      </c>
      <c r="H106" s="134">
        <v>186.28</v>
      </c>
      <c r="I106" s="134">
        <f>ROUND(H106*(1-VLOOKUP(N106,скидки!A2:B134,2,0)),2)</f>
        <v>186.28</v>
      </c>
      <c r="J106" s="14" t="s">
        <v>368</v>
      </c>
      <c r="K106" s="276"/>
      <c r="L106" s="276"/>
      <c r="M106" s="1197" t="s">
        <v>279</v>
      </c>
      <c r="N106" s="266" t="s">
        <v>1160</v>
      </c>
    </row>
    <row r="107" spans="3:14" ht="12.95" customHeight="1">
      <c r="C107" s="159">
        <f>C106+1</f>
        <v>78</v>
      </c>
      <c r="D107" s="34" t="s">
        <v>347</v>
      </c>
      <c r="E107" s="34"/>
      <c r="F107" s="90" t="s">
        <v>389</v>
      </c>
      <c r="G107" s="284" t="s">
        <v>302</v>
      </c>
      <c r="H107" s="133">
        <v>279.41000000000003</v>
      </c>
      <c r="I107" s="134">
        <f>ROUND(H107*(1-VLOOKUP(N107,скидки!A4:B135,2,0)),2)</f>
        <v>279.41000000000003</v>
      </c>
      <c r="J107" s="10" t="s">
        <v>368</v>
      </c>
      <c r="K107" s="266"/>
      <c r="L107" s="266"/>
      <c r="M107" s="1197"/>
      <c r="N107" s="266" t="s">
        <v>1160</v>
      </c>
    </row>
    <row r="108" spans="3:14" ht="12.95" customHeight="1">
      <c r="C108" s="159">
        <f t="shared" ref="C108:C116" si="10">C107+1</f>
        <v>79</v>
      </c>
      <c r="D108" s="34" t="s">
        <v>348</v>
      </c>
      <c r="E108" s="34"/>
      <c r="F108" s="90" t="s">
        <v>389</v>
      </c>
      <c r="G108" s="284" t="s">
        <v>302</v>
      </c>
      <c r="H108" s="133">
        <v>372.55</v>
      </c>
      <c r="I108" s="134">
        <f>ROUND(H108*(1-VLOOKUP(N108,скидки!A5:B136,2,0)),2)</f>
        <v>372.55</v>
      </c>
      <c r="J108" s="10" t="s">
        <v>368</v>
      </c>
      <c r="K108" s="266"/>
      <c r="L108" s="266"/>
      <c r="M108" s="1197"/>
      <c r="N108" s="266" t="s">
        <v>1160</v>
      </c>
    </row>
    <row r="109" spans="3:14" ht="12.95" customHeight="1">
      <c r="C109" s="159">
        <f t="shared" si="10"/>
        <v>80</v>
      </c>
      <c r="D109" s="34" t="s">
        <v>349</v>
      </c>
      <c r="E109" s="34"/>
      <c r="F109" s="90" t="s">
        <v>389</v>
      </c>
      <c r="G109" s="284" t="s">
        <v>302</v>
      </c>
      <c r="H109" s="133">
        <v>465.68</v>
      </c>
      <c r="I109" s="134">
        <f>ROUND(H109*(1-VLOOKUP(N109,скидки!A6:B138,2,0)),2)</f>
        <v>465.68</v>
      </c>
      <c r="J109" s="10" t="s">
        <v>368</v>
      </c>
      <c r="K109" s="266"/>
      <c r="L109" s="266"/>
      <c r="M109" s="1197"/>
      <c r="N109" s="266" t="s">
        <v>1160</v>
      </c>
    </row>
    <row r="110" spans="3:14" ht="12.95" customHeight="1">
      <c r="C110" s="159">
        <f t="shared" si="10"/>
        <v>81</v>
      </c>
      <c r="D110" s="34" t="s">
        <v>350</v>
      </c>
      <c r="E110" s="34"/>
      <c r="F110" s="90" t="s">
        <v>389</v>
      </c>
      <c r="G110" s="284" t="s">
        <v>302</v>
      </c>
      <c r="H110" s="133">
        <v>558.80999999999995</v>
      </c>
      <c r="I110" s="134">
        <f>ROUND(H110*(1-VLOOKUP(N110,скидки!A7:B139,2,0)),2)</f>
        <v>558.80999999999995</v>
      </c>
      <c r="J110" s="10" t="s">
        <v>368</v>
      </c>
      <c r="K110" s="266"/>
      <c r="L110" s="266"/>
      <c r="M110" s="1197"/>
      <c r="N110" s="266" t="s">
        <v>1160</v>
      </c>
    </row>
    <row r="111" spans="3:14" ht="12.95" customHeight="1">
      <c r="C111" s="159">
        <f t="shared" si="10"/>
        <v>82</v>
      </c>
      <c r="D111" s="34" t="s">
        <v>351</v>
      </c>
      <c r="E111" s="34"/>
      <c r="F111" s="90" t="s">
        <v>389</v>
      </c>
      <c r="G111" s="284" t="s">
        <v>302</v>
      </c>
      <c r="H111" s="133">
        <v>651.95000000000005</v>
      </c>
      <c r="I111" s="134">
        <f>ROUND(H111*(1-VLOOKUP(N111,скидки!A9:B140,2,0)),2)</f>
        <v>651.95000000000005</v>
      </c>
      <c r="J111" s="10" t="s">
        <v>368</v>
      </c>
      <c r="K111" s="266"/>
      <c r="L111" s="266"/>
      <c r="M111" s="1197"/>
      <c r="N111" s="266" t="s">
        <v>1160</v>
      </c>
    </row>
    <row r="112" spans="3:14" ht="12.95" customHeight="1">
      <c r="C112" s="159">
        <f t="shared" si="10"/>
        <v>83</v>
      </c>
      <c r="D112" s="34" t="s">
        <v>390</v>
      </c>
      <c r="E112" s="34"/>
      <c r="F112" s="90" t="s">
        <v>389</v>
      </c>
      <c r="G112" s="284" t="s">
        <v>302</v>
      </c>
      <c r="H112" s="133">
        <v>745.09</v>
      </c>
      <c r="I112" s="134">
        <f>ROUND(H112*(1-VLOOKUP(N112,скидки!A10:B141,2,0)),2)</f>
        <v>745.09</v>
      </c>
      <c r="J112" s="10" t="s">
        <v>368</v>
      </c>
      <c r="K112" s="266"/>
      <c r="L112" s="266"/>
      <c r="M112" s="1197"/>
      <c r="N112" s="266" t="s">
        <v>1160</v>
      </c>
    </row>
    <row r="113" spans="3:14" ht="12.95" customHeight="1">
      <c r="C113" s="159">
        <f t="shared" si="10"/>
        <v>84</v>
      </c>
      <c r="D113" s="34" t="s">
        <v>352</v>
      </c>
      <c r="E113" s="34"/>
      <c r="F113" s="90" t="s">
        <v>389</v>
      </c>
      <c r="G113" s="284" t="s">
        <v>302</v>
      </c>
      <c r="H113" s="133">
        <v>838.23</v>
      </c>
      <c r="I113" s="134">
        <f>ROUND(H113*(1-VLOOKUP(N113,скидки!A11:B142,2,0)),2)</f>
        <v>838.23</v>
      </c>
      <c r="J113" s="10" t="s">
        <v>368</v>
      </c>
      <c r="K113" s="266"/>
      <c r="L113" s="266"/>
      <c r="M113" s="1197"/>
      <c r="N113" s="266" t="s">
        <v>1160</v>
      </c>
    </row>
    <row r="114" spans="3:14" ht="17.25" customHeight="1">
      <c r="C114" s="161">
        <f t="shared" si="10"/>
        <v>85</v>
      </c>
      <c r="D114" s="395" t="s">
        <v>353</v>
      </c>
      <c r="E114" s="34"/>
      <c r="F114" s="90" t="s">
        <v>389</v>
      </c>
      <c r="G114" s="284" t="s">
        <v>302</v>
      </c>
      <c r="H114" s="57">
        <v>931.36</v>
      </c>
      <c r="I114" s="134">
        <f>ROUND(H114*(1-VLOOKUP(N114,скидки!A12:B143,2,0)),2)</f>
        <v>931.36</v>
      </c>
      <c r="J114" s="10" t="s">
        <v>368</v>
      </c>
      <c r="K114" s="266"/>
      <c r="L114" s="266"/>
      <c r="M114" s="1197"/>
      <c r="N114" s="266" t="s">
        <v>1160</v>
      </c>
    </row>
    <row r="115" spans="3:14" ht="12.95" customHeight="1">
      <c r="C115" s="159">
        <f t="shared" si="10"/>
        <v>86</v>
      </c>
      <c r="D115" s="34" t="s">
        <v>354</v>
      </c>
      <c r="E115" s="34"/>
      <c r="F115" s="90" t="s">
        <v>389</v>
      </c>
      <c r="G115" s="284" t="s">
        <v>302</v>
      </c>
      <c r="H115" s="133">
        <v>1117.6400000000001</v>
      </c>
      <c r="I115" s="134">
        <f>ROUND(H115*(1-VLOOKUP(N115,скидки!A14:B144,2,0)),2)</f>
        <v>1117.6400000000001</v>
      </c>
      <c r="J115" s="10" t="s">
        <v>368</v>
      </c>
      <c r="K115" s="266"/>
      <c r="L115" s="266"/>
      <c r="M115" s="1197"/>
      <c r="N115" s="266" t="s">
        <v>1160</v>
      </c>
    </row>
    <row r="116" spans="3:14" ht="12.95" customHeight="1" thickBot="1">
      <c r="C116" s="159">
        <f t="shared" si="10"/>
        <v>87</v>
      </c>
      <c r="D116" s="35" t="s">
        <v>355</v>
      </c>
      <c r="E116" s="35"/>
      <c r="F116" s="37" t="s">
        <v>389</v>
      </c>
      <c r="G116" s="284" t="s">
        <v>302</v>
      </c>
      <c r="H116" s="135">
        <v>1303.9000000000001</v>
      </c>
      <c r="I116" s="134">
        <f>ROUND(H116*(1-VLOOKUP(N116,скидки!A15:B145,2,0)),2)</f>
        <v>1303.9000000000001</v>
      </c>
      <c r="J116" s="5" t="s">
        <v>368</v>
      </c>
      <c r="K116" s="36"/>
      <c r="L116" s="36"/>
      <c r="M116" s="1197"/>
      <c r="N116" s="266" t="s">
        <v>1160</v>
      </c>
    </row>
    <row r="117" spans="3:14" ht="17.25" customHeight="1" thickBot="1">
      <c r="C117" s="958" t="s">
        <v>1176</v>
      </c>
      <c r="D117" s="959"/>
      <c r="E117" s="959"/>
      <c r="F117" s="959"/>
      <c r="G117" s="959"/>
      <c r="H117" s="959"/>
      <c r="I117" s="959"/>
      <c r="J117" s="959"/>
      <c r="K117" s="959"/>
      <c r="L117" s="959"/>
      <c r="M117" s="960"/>
      <c r="N117" s="33"/>
    </row>
    <row r="118" spans="3:14" ht="17.25" customHeight="1">
      <c r="C118" s="159">
        <v>88</v>
      </c>
      <c r="D118" s="268" t="s">
        <v>1188</v>
      </c>
      <c r="E118" s="268"/>
      <c r="F118" s="89" t="s">
        <v>389</v>
      </c>
      <c r="G118" s="284" t="s">
        <v>302</v>
      </c>
      <c r="H118" s="134">
        <v>206.41</v>
      </c>
      <c r="I118" s="134">
        <f>ROUND(H118*(1-VLOOKUP(N118,[2]скидки!A16:B112,2,0)),2)</f>
        <v>206.41</v>
      </c>
      <c r="J118" s="14" t="s">
        <v>368</v>
      </c>
      <c r="K118" s="276"/>
      <c r="L118" s="276"/>
      <c r="M118" s="1197" t="s">
        <v>279</v>
      </c>
      <c r="N118" s="266" t="s">
        <v>1160</v>
      </c>
    </row>
    <row r="119" spans="3:14" ht="17.25" customHeight="1">
      <c r="C119" s="159">
        <f t="shared" ref="C119:C128" si="11">C118+1</f>
        <v>89</v>
      </c>
      <c r="D119" s="34" t="s">
        <v>1189</v>
      </c>
      <c r="E119" s="34"/>
      <c r="F119" s="90" t="s">
        <v>389</v>
      </c>
      <c r="G119" s="284" t="s">
        <v>302</v>
      </c>
      <c r="H119" s="133">
        <v>309.61</v>
      </c>
      <c r="I119" s="134">
        <f>ROUND(H119*(1-VLOOKUP(N119,[2]скидки!A17:B113,2,0)),2)</f>
        <v>309.61</v>
      </c>
      <c r="J119" s="10" t="s">
        <v>368</v>
      </c>
      <c r="K119" s="266"/>
      <c r="L119" s="266"/>
      <c r="M119" s="1197"/>
      <c r="N119" s="266" t="s">
        <v>1160</v>
      </c>
    </row>
    <row r="120" spans="3:14" ht="17.25" customHeight="1">
      <c r="C120" s="159">
        <f t="shared" si="11"/>
        <v>90</v>
      </c>
      <c r="D120" s="34" t="s">
        <v>1190</v>
      </c>
      <c r="E120" s="34"/>
      <c r="F120" s="90" t="s">
        <v>389</v>
      </c>
      <c r="G120" s="284" t="s">
        <v>302</v>
      </c>
      <c r="H120" s="133">
        <v>412.83</v>
      </c>
      <c r="I120" s="134">
        <f>ROUND(H120*(1-VLOOKUP(N120,[2]скидки!A18:B114,2,0)),2)</f>
        <v>412.83</v>
      </c>
      <c r="J120" s="10" t="s">
        <v>368</v>
      </c>
      <c r="K120" s="266"/>
      <c r="L120" s="266"/>
      <c r="M120" s="1197"/>
      <c r="N120" s="266" t="s">
        <v>1160</v>
      </c>
    </row>
    <row r="121" spans="3:14" ht="17.25" customHeight="1">
      <c r="C121" s="159">
        <f t="shared" si="11"/>
        <v>91</v>
      </c>
      <c r="D121" s="34" t="s">
        <v>1191</v>
      </c>
      <c r="E121" s="34"/>
      <c r="F121" s="90" t="s">
        <v>389</v>
      </c>
      <c r="G121" s="284" t="s">
        <v>302</v>
      </c>
      <c r="H121" s="133">
        <v>516.03</v>
      </c>
      <c r="I121" s="134">
        <f>ROUND(H121*(1-VLOOKUP(N121,[2]скидки!A19:B116,2,0)),2)</f>
        <v>516.03</v>
      </c>
      <c r="J121" s="10" t="s">
        <v>368</v>
      </c>
      <c r="K121" s="266"/>
      <c r="L121" s="266"/>
      <c r="M121" s="1197"/>
      <c r="N121" s="266" t="s">
        <v>1160</v>
      </c>
    </row>
    <row r="122" spans="3:14" ht="12.95" customHeight="1">
      <c r="C122" s="159">
        <f t="shared" si="11"/>
        <v>92</v>
      </c>
      <c r="D122" s="34" t="s">
        <v>1192</v>
      </c>
      <c r="E122" s="34"/>
      <c r="F122" s="90" t="s">
        <v>389</v>
      </c>
      <c r="G122" s="284" t="s">
        <v>302</v>
      </c>
      <c r="H122" s="133">
        <v>619.23</v>
      </c>
      <c r="I122" s="134">
        <f>ROUND(H122*(1-VLOOKUP(N122,[2]скидки!A20:B117,2,0)),2)</f>
        <v>619.23</v>
      </c>
      <c r="J122" s="10" t="s">
        <v>368</v>
      </c>
      <c r="K122" s="266"/>
      <c r="L122" s="266"/>
      <c r="M122" s="1197"/>
      <c r="N122" s="266" t="s">
        <v>1160</v>
      </c>
    </row>
    <row r="123" spans="3:14" ht="12.95" customHeight="1">
      <c r="C123" s="159">
        <f t="shared" si="11"/>
        <v>93</v>
      </c>
      <c r="D123" s="34" t="s">
        <v>1193</v>
      </c>
      <c r="E123" s="34"/>
      <c r="F123" s="90" t="s">
        <v>389</v>
      </c>
      <c r="G123" s="284" t="s">
        <v>302</v>
      </c>
      <c r="H123" s="133">
        <v>722.44</v>
      </c>
      <c r="I123" s="134">
        <f>ROUND(H123*(1-VLOOKUP(N123,[2]скидки!A21:B118,2,0)),2)</f>
        <v>722.44</v>
      </c>
      <c r="J123" s="10" t="s">
        <v>368</v>
      </c>
      <c r="K123" s="266"/>
      <c r="L123" s="266"/>
      <c r="M123" s="1197"/>
      <c r="N123" s="266" t="s">
        <v>1160</v>
      </c>
    </row>
    <row r="124" spans="3:14" ht="12.95" customHeight="1">
      <c r="C124" s="159">
        <f t="shared" si="11"/>
        <v>94</v>
      </c>
      <c r="D124" s="34" t="s">
        <v>1194</v>
      </c>
      <c r="E124" s="34"/>
      <c r="F124" s="90" t="s">
        <v>389</v>
      </c>
      <c r="G124" s="284" t="s">
        <v>302</v>
      </c>
      <c r="H124" s="133">
        <v>825.64</v>
      </c>
      <c r="I124" s="134">
        <f>ROUND(H124*(1-VLOOKUP(N124,[2]скидки!A22:B119,2,0)),2)</f>
        <v>825.64</v>
      </c>
      <c r="J124" s="10" t="s">
        <v>368</v>
      </c>
      <c r="K124" s="266"/>
      <c r="L124" s="266"/>
      <c r="M124" s="1197"/>
      <c r="N124" s="266" t="s">
        <v>1160</v>
      </c>
    </row>
    <row r="125" spans="3:14" ht="12.95" customHeight="1">
      <c r="C125" s="159">
        <f t="shared" si="11"/>
        <v>95</v>
      </c>
      <c r="D125" s="34" t="s">
        <v>1195</v>
      </c>
      <c r="E125" s="34"/>
      <c r="F125" s="90" t="s">
        <v>389</v>
      </c>
      <c r="G125" s="284" t="s">
        <v>302</v>
      </c>
      <c r="H125" s="133">
        <v>928.84</v>
      </c>
      <c r="I125" s="134">
        <f>ROUND(H125*(1-VLOOKUP(N125,[2]скидки!A23:B120,2,0)),2)</f>
        <v>928.84</v>
      </c>
      <c r="J125" s="10" t="s">
        <v>368</v>
      </c>
      <c r="K125" s="266"/>
      <c r="L125" s="266"/>
      <c r="M125" s="1197"/>
      <c r="N125" s="266" t="s">
        <v>1160</v>
      </c>
    </row>
    <row r="126" spans="3:14" ht="12.95" customHeight="1">
      <c r="C126" s="159">
        <f t="shared" si="11"/>
        <v>96</v>
      </c>
      <c r="D126" s="395" t="s">
        <v>1196</v>
      </c>
      <c r="E126" s="34"/>
      <c r="F126" s="90" t="s">
        <v>389</v>
      </c>
      <c r="G126" s="284" t="s">
        <v>302</v>
      </c>
      <c r="H126" s="57">
        <v>1032.05</v>
      </c>
      <c r="I126" s="134">
        <f>ROUND(H126*(1-VLOOKUP(N126,[2]скидки!A24:B121,2,0)),2)</f>
        <v>1032.05</v>
      </c>
      <c r="J126" s="10" t="s">
        <v>368</v>
      </c>
      <c r="K126" s="266"/>
      <c r="L126" s="266"/>
      <c r="M126" s="1197"/>
      <c r="N126" s="266" t="s">
        <v>1160</v>
      </c>
    </row>
    <row r="127" spans="3:14" ht="12.95" customHeight="1">
      <c r="C127" s="159">
        <f t="shared" si="11"/>
        <v>97</v>
      </c>
      <c r="D127" s="34" t="s">
        <v>1197</v>
      </c>
      <c r="E127" s="34"/>
      <c r="F127" s="90" t="s">
        <v>389</v>
      </c>
      <c r="G127" s="284" t="s">
        <v>302</v>
      </c>
      <c r="H127" s="133">
        <v>1238.46</v>
      </c>
      <c r="I127" s="134">
        <f>ROUND(H127*(1-VLOOKUP(N127,[2]скидки!A25:B122,2,0)),2)</f>
        <v>1238.46</v>
      </c>
      <c r="J127" s="10" t="s">
        <v>368</v>
      </c>
      <c r="K127" s="266"/>
      <c r="L127" s="266"/>
      <c r="M127" s="1197"/>
      <c r="N127" s="266" t="s">
        <v>1160</v>
      </c>
    </row>
    <row r="128" spans="3:14" s="578" customFormat="1" ht="12.95" customHeight="1" thickBot="1">
      <c r="C128" s="550">
        <f t="shared" si="11"/>
        <v>98</v>
      </c>
      <c r="D128" s="109" t="s">
        <v>1198</v>
      </c>
      <c r="E128" s="109"/>
      <c r="F128" s="575" t="s">
        <v>389</v>
      </c>
      <c r="G128" s="354" t="s">
        <v>302</v>
      </c>
      <c r="H128" s="292">
        <v>1444.86</v>
      </c>
      <c r="I128" s="355">
        <f>ROUND(H128*(1-VLOOKUP(N128,[2]скидки!A26:B123,2,0)),2)</f>
        <v>1444.86</v>
      </c>
      <c r="J128" s="293" t="s">
        <v>368</v>
      </c>
      <c r="K128" s="319"/>
      <c r="L128" s="319"/>
      <c r="M128" s="1198"/>
      <c r="N128" s="319" t="s">
        <v>1160</v>
      </c>
    </row>
    <row r="129" spans="3:14" ht="18" customHeight="1" thickBot="1">
      <c r="C129" s="922" t="s">
        <v>896</v>
      </c>
      <c r="D129" s="1258"/>
      <c r="E129" s="1258"/>
      <c r="F129" s="1258"/>
      <c r="G129" s="1258"/>
      <c r="H129" s="1258"/>
      <c r="I129" s="1258"/>
      <c r="J129" s="1258"/>
      <c r="K129" s="1258"/>
      <c r="L129" s="1258"/>
      <c r="M129" s="1259"/>
      <c r="N129" s="33" t="e">
        <v>#N/A</v>
      </c>
    </row>
    <row r="130" spans="3:14" ht="12.95" customHeight="1">
      <c r="C130" s="159">
        <v>99</v>
      </c>
      <c r="D130" s="268" t="s">
        <v>897</v>
      </c>
      <c r="E130" s="268"/>
      <c r="F130" s="89" t="s">
        <v>389</v>
      </c>
      <c r="G130" s="284" t="s">
        <v>302</v>
      </c>
      <c r="H130" s="134">
        <v>198.05</v>
      </c>
      <c r="I130" s="134">
        <f>ROUND(H130*(1-VLOOKUP(N130,скидки!A18:B147,2,0)),2)</f>
        <v>198.05</v>
      </c>
      <c r="J130" s="14" t="s">
        <v>368</v>
      </c>
      <c r="K130" s="276"/>
      <c r="L130" s="276"/>
      <c r="M130" s="1197" t="s">
        <v>279</v>
      </c>
      <c r="N130" s="132" t="s">
        <v>1159</v>
      </c>
    </row>
    <row r="131" spans="3:14" ht="12.95" customHeight="1">
      <c r="C131" s="160">
        <f>C130+1</f>
        <v>100</v>
      </c>
      <c r="D131" s="34" t="s">
        <v>899</v>
      </c>
      <c r="E131" s="34"/>
      <c r="F131" s="90" t="s">
        <v>389</v>
      </c>
      <c r="G131" s="284" t="s">
        <v>302</v>
      </c>
      <c r="H131" s="133">
        <v>297.08999999999997</v>
      </c>
      <c r="I131" s="134">
        <f>ROUND(H131*(1-VLOOKUP(N131,скидки!A19:B148,2,0)),2)</f>
        <v>297.08999999999997</v>
      </c>
      <c r="J131" s="10" t="s">
        <v>368</v>
      </c>
      <c r="K131" s="266"/>
      <c r="L131" s="266"/>
      <c r="M131" s="1197"/>
      <c r="N131" s="132" t="s">
        <v>1159</v>
      </c>
    </row>
    <row r="132" spans="3:14" ht="12.95" customHeight="1">
      <c r="C132" s="160">
        <f t="shared" ref="C132:C140" si="12">C131+1</f>
        <v>101</v>
      </c>
      <c r="D132" s="34" t="s">
        <v>898</v>
      </c>
      <c r="E132" s="34"/>
      <c r="F132" s="90" t="s">
        <v>389</v>
      </c>
      <c r="G132" s="284" t="s">
        <v>302</v>
      </c>
      <c r="H132" s="133">
        <v>396.11</v>
      </c>
      <c r="I132" s="134">
        <f>ROUND(H132*(1-VLOOKUP(N132,скидки!A20:B149,2,0)),2)</f>
        <v>396.11</v>
      </c>
      <c r="J132" s="10" t="s">
        <v>368</v>
      </c>
      <c r="K132" s="266"/>
      <c r="L132" s="266"/>
      <c r="M132" s="1197"/>
      <c r="N132" s="132" t="s">
        <v>1159</v>
      </c>
    </row>
    <row r="133" spans="3:14" ht="12.95" customHeight="1">
      <c r="C133" s="160">
        <f t="shared" si="12"/>
        <v>102</v>
      </c>
      <c r="D133" s="34" t="s">
        <v>900</v>
      </c>
      <c r="E133" s="34"/>
      <c r="F133" s="90" t="s">
        <v>389</v>
      </c>
      <c r="G133" s="284" t="s">
        <v>302</v>
      </c>
      <c r="H133" s="133">
        <v>495.14</v>
      </c>
      <c r="I133" s="134">
        <f>ROUND(H133*(1-VLOOKUP(N133,скидки!A21:B150,2,0)),2)</f>
        <v>495.14</v>
      </c>
      <c r="J133" s="10" t="s">
        <v>368</v>
      </c>
      <c r="K133" s="266"/>
      <c r="L133" s="266"/>
      <c r="M133" s="1197"/>
      <c r="N133" s="132" t="s">
        <v>1159</v>
      </c>
    </row>
    <row r="134" spans="3:14" ht="12.95" customHeight="1">
      <c r="C134" s="160">
        <f t="shared" si="12"/>
        <v>103</v>
      </c>
      <c r="D134" s="34" t="s">
        <v>901</v>
      </c>
      <c r="E134" s="34"/>
      <c r="F134" s="90" t="s">
        <v>389</v>
      </c>
      <c r="G134" s="284" t="s">
        <v>302</v>
      </c>
      <c r="H134" s="133">
        <v>594.16</v>
      </c>
      <c r="I134" s="134">
        <f>ROUND(H134*(1-VLOOKUP(N134,скидки!A22:B151,2,0)),2)</f>
        <v>594.16</v>
      </c>
      <c r="J134" s="10" t="s">
        <v>368</v>
      </c>
      <c r="K134" s="266"/>
      <c r="L134" s="266"/>
      <c r="M134" s="1197"/>
      <c r="N134" s="132" t="s">
        <v>1159</v>
      </c>
    </row>
    <row r="135" spans="3:14" ht="12.95" customHeight="1">
      <c r="C135" s="160">
        <f t="shared" si="12"/>
        <v>104</v>
      </c>
      <c r="D135" s="34" t="s">
        <v>902</v>
      </c>
      <c r="E135" s="34"/>
      <c r="F135" s="90" t="s">
        <v>389</v>
      </c>
      <c r="G135" s="284" t="s">
        <v>302</v>
      </c>
      <c r="H135" s="133">
        <v>693.2</v>
      </c>
      <c r="I135" s="134">
        <f>ROUND(H135*(1-VLOOKUP(N135,скидки!A25:B152,2,0)),2)</f>
        <v>693.2</v>
      </c>
      <c r="J135" s="10" t="s">
        <v>368</v>
      </c>
      <c r="K135" s="266"/>
      <c r="L135" s="266"/>
      <c r="M135" s="1197"/>
      <c r="N135" s="132" t="s">
        <v>1159</v>
      </c>
    </row>
    <row r="136" spans="3:14" ht="12.95" customHeight="1">
      <c r="C136" s="160">
        <f t="shared" si="12"/>
        <v>105</v>
      </c>
      <c r="D136" s="34" t="s">
        <v>903</v>
      </c>
      <c r="E136" s="34"/>
      <c r="F136" s="90" t="s">
        <v>389</v>
      </c>
      <c r="G136" s="284" t="s">
        <v>302</v>
      </c>
      <c r="H136" s="133">
        <v>792.23</v>
      </c>
      <c r="I136" s="134">
        <f>ROUND(H136*(1-VLOOKUP(N136,скидки!A26:B153,2,0)),2)</f>
        <v>792.23</v>
      </c>
      <c r="J136" s="10" t="s">
        <v>368</v>
      </c>
      <c r="K136" s="266"/>
      <c r="L136" s="266"/>
      <c r="M136" s="1197"/>
      <c r="N136" s="132" t="s">
        <v>1159</v>
      </c>
    </row>
    <row r="137" spans="3:14" ht="12.95" customHeight="1">
      <c r="C137" s="160">
        <f t="shared" si="12"/>
        <v>106</v>
      </c>
      <c r="D137" s="34" t="s">
        <v>904</v>
      </c>
      <c r="E137" s="34"/>
      <c r="F137" s="90" t="s">
        <v>389</v>
      </c>
      <c r="G137" s="284" t="s">
        <v>302</v>
      </c>
      <c r="H137" s="133">
        <v>891.25</v>
      </c>
      <c r="I137" s="134">
        <f>ROUND(H137*(1-VLOOKUP(N137,скидки!A27:B154,2,0)),2)</f>
        <v>891.25</v>
      </c>
      <c r="J137" s="10" t="s">
        <v>368</v>
      </c>
      <c r="K137" s="266"/>
      <c r="L137" s="266"/>
      <c r="M137" s="1197"/>
      <c r="N137" s="132" t="s">
        <v>1159</v>
      </c>
    </row>
    <row r="138" spans="3:14" ht="12.95" customHeight="1">
      <c r="C138" s="160">
        <f t="shared" si="12"/>
        <v>107</v>
      </c>
      <c r="D138" s="34" t="s">
        <v>905</v>
      </c>
      <c r="E138" s="34"/>
      <c r="F138" s="90" t="s">
        <v>389</v>
      </c>
      <c r="G138" s="284" t="s">
        <v>302</v>
      </c>
      <c r="H138" s="133">
        <v>990.28</v>
      </c>
      <c r="I138" s="134">
        <f>ROUND(H138*(1-VLOOKUP(N138,скидки!A28:B155,2,0)),2)</f>
        <v>990.28</v>
      </c>
      <c r="J138" s="10" t="s">
        <v>368</v>
      </c>
      <c r="K138" s="266"/>
      <c r="L138" s="266"/>
      <c r="M138" s="1197"/>
      <c r="N138" s="132" t="s">
        <v>1159</v>
      </c>
    </row>
    <row r="139" spans="3:14" ht="12.95" customHeight="1">
      <c r="C139" s="160">
        <f t="shared" si="12"/>
        <v>108</v>
      </c>
      <c r="D139" s="34" t="s">
        <v>907</v>
      </c>
      <c r="E139" s="34"/>
      <c r="F139" s="90" t="s">
        <v>389</v>
      </c>
      <c r="G139" s="284" t="s">
        <v>302</v>
      </c>
      <c r="H139" s="133">
        <v>1188.3399999999999</v>
      </c>
      <c r="I139" s="134">
        <f>ROUND(H139*(1-VLOOKUP(N139,скидки!A29:B156,2,0)),2)</f>
        <v>1188.3399999999999</v>
      </c>
      <c r="J139" s="10" t="s">
        <v>368</v>
      </c>
      <c r="K139" s="266"/>
      <c r="L139" s="266"/>
      <c r="M139" s="1197"/>
      <c r="N139" s="132" t="s">
        <v>1159</v>
      </c>
    </row>
    <row r="140" spans="3:14" ht="15" customHeight="1" thickBot="1">
      <c r="C140" s="299">
        <f t="shared" si="12"/>
        <v>109</v>
      </c>
      <c r="D140" s="35" t="s">
        <v>908</v>
      </c>
      <c r="E140" s="35"/>
      <c r="F140" s="37" t="s">
        <v>389</v>
      </c>
      <c r="G140" s="284" t="s">
        <v>302</v>
      </c>
      <c r="H140" s="135">
        <v>1386.39</v>
      </c>
      <c r="I140" s="134">
        <f>ROUND(H140*(1-VLOOKUP(N140,скидки!A30:B157,2,0)),2)</f>
        <v>1386.39</v>
      </c>
      <c r="J140" s="5" t="s">
        <v>368</v>
      </c>
      <c r="K140" s="36"/>
      <c r="L140" s="36"/>
      <c r="M140" s="1197"/>
      <c r="N140" s="132" t="s">
        <v>1159</v>
      </c>
    </row>
    <row r="141" spans="3:14" ht="18" customHeight="1" thickBot="1">
      <c r="C141" s="958" t="s">
        <v>1793</v>
      </c>
      <c r="D141" s="959"/>
      <c r="E141" s="959"/>
      <c r="F141" s="959"/>
      <c r="G141" s="959"/>
      <c r="H141" s="959"/>
      <c r="I141" s="959"/>
      <c r="J141" s="959"/>
      <c r="K141" s="959"/>
      <c r="L141" s="959"/>
      <c r="M141" s="960"/>
      <c r="N141" s="33" t="e">
        <v>#N/A</v>
      </c>
    </row>
    <row r="142" spans="3:14" ht="12.95" customHeight="1">
      <c r="C142" s="318">
        <f>C140+1</f>
        <v>110</v>
      </c>
      <c r="D142" s="530" t="s">
        <v>1293</v>
      </c>
      <c r="E142" s="67"/>
      <c r="F142" s="129" t="s">
        <v>389</v>
      </c>
      <c r="G142" s="296" t="s">
        <v>302</v>
      </c>
      <c r="H142" s="297">
        <v>198.05</v>
      </c>
      <c r="I142" s="297">
        <f>ROUND(H142*(1-VLOOKUP(N142,скидки!A39:B159,2,0)),2)</f>
        <v>198.05</v>
      </c>
      <c r="J142" s="298" t="s">
        <v>368</v>
      </c>
      <c r="K142" s="455"/>
      <c r="L142" s="455"/>
      <c r="M142" s="1262" t="s">
        <v>279</v>
      </c>
      <c r="N142" s="132" t="s">
        <v>1159</v>
      </c>
    </row>
    <row r="143" spans="3:14" ht="12.95" customHeight="1">
      <c r="C143" s="160">
        <f>C142+1</f>
        <v>111</v>
      </c>
      <c r="D143" s="95" t="s">
        <v>1294</v>
      </c>
      <c r="E143" s="34"/>
      <c r="F143" s="90" t="s">
        <v>389</v>
      </c>
      <c r="G143" s="92" t="s">
        <v>302</v>
      </c>
      <c r="H143" s="133">
        <v>297.08999999999997</v>
      </c>
      <c r="I143" s="134">
        <f>ROUND(H143*(1-VLOOKUP(N143,скидки!A40:B160,2,0)),2)</f>
        <v>297.08999999999997</v>
      </c>
      <c r="J143" s="10" t="s">
        <v>368</v>
      </c>
      <c r="K143" s="33"/>
      <c r="L143" s="33"/>
      <c r="M143" s="1263"/>
      <c r="N143" s="132" t="s">
        <v>1159</v>
      </c>
    </row>
    <row r="144" spans="3:14" ht="12.95" customHeight="1">
      <c r="C144" s="160">
        <f t="shared" ref="C144:C152" si="13">C143+1</f>
        <v>112</v>
      </c>
      <c r="D144" s="95" t="s">
        <v>1295</v>
      </c>
      <c r="E144" s="34"/>
      <c r="F144" s="90" t="s">
        <v>389</v>
      </c>
      <c r="G144" s="92" t="s">
        <v>302</v>
      </c>
      <c r="H144" s="133">
        <v>396.11</v>
      </c>
      <c r="I144" s="134">
        <f>ROUND(H144*(1-VLOOKUP(N144,скидки!A49:B161,2,0)),2)</f>
        <v>396.11</v>
      </c>
      <c r="J144" s="10" t="s">
        <v>368</v>
      </c>
      <c r="K144" s="33"/>
      <c r="L144" s="33"/>
      <c r="M144" s="1263"/>
      <c r="N144" s="132" t="s">
        <v>1159</v>
      </c>
    </row>
    <row r="145" spans="3:14" ht="12.95" customHeight="1">
      <c r="C145" s="160">
        <f t="shared" si="13"/>
        <v>113</v>
      </c>
      <c r="D145" s="95" t="s">
        <v>1298</v>
      </c>
      <c r="E145" s="34"/>
      <c r="F145" s="90" t="s">
        <v>389</v>
      </c>
      <c r="G145" s="92" t="s">
        <v>302</v>
      </c>
      <c r="H145" s="133">
        <v>495.14</v>
      </c>
      <c r="I145" s="134">
        <f>ROUND(H145*(1-VLOOKUP(N145,скидки!A57:B162,2,0)),2)</f>
        <v>495.14</v>
      </c>
      <c r="J145" s="10" t="s">
        <v>368</v>
      </c>
      <c r="K145" s="33"/>
      <c r="L145" s="33"/>
      <c r="M145" s="1263"/>
      <c r="N145" s="132" t="s">
        <v>1159</v>
      </c>
    </row>
    <row r="146" spans="3:14" ht="12.95" customHeight="1">
      <c r="C146" s="160">
        <f t="shared" si="13"/>
        <v>114</v>
      </c>
      <c r="D146" s="95" t="s">
        <v>1299</v>
      </c>
      <c r="E146" s="34"/>
      <c r="F146" s="90" t="s">
        <v>389</v>
      </c>
      <c r="G146" s="92" t="s">
        <v>302</v>
      </c>
      <c r="H146" s="133">
        <v>594.16</v>
      </c>
      <c r="I146" s="134">
        <f>ROUND(H146*(1-VLOOKUP(N146,скидки!A58:B163,2,0)),2)</f>
        <v>594.16</v>
      </c>
      <c r="J146" s="10" t="s">
        <v>368</v>
      </c>
      <c r="K146" s="33"/>
      <c r="L146" s="33"/>
      <c r="M146" s="1263"/>
      <c r="N146" s="132" t="s">
        <v>1159</v>
      </c>
    </row>
    <row r="147" spans="3:14" ht="12.95" customHeight="1">
      <c r="C147" s="160">
        <f t="shared" si="13"/>
        <v>115</v>
      </c>
      <c r="D147" s="95" t="s">
        <v>1300</v>
      </c>
      <c r="E147" s="34"/>
      <c r="F147" s="90" t="s">
        <v>389</v>
      </c>
      <c r="G147" s="92" t="s">
        <v>302</v>
      </c>
      <c r="H147" s="133">
        <v>693.2</v>
      </c>
      <c r="I147" s="134">
        <f>ROUND(H147*(1-VLOOKUP(N147,скидки!A59:B164,2,0)),2)</f>
        <v>693.2</v>
      </c>
      <c r="J147" s="10" t="s">
        <v>368</v>
      </c>
      <c r="K147" s="33"/>
      <c r="L147" s="33"/>
      <c r="M147" s="1263"/>
      <c r="N147" s="132" t="s">
        <v>1159</v>
      </c>
    </row>
    <row r="148" spans="3:14" ht="12.95" customHeight="1">
      <c r="C148" s="160">
        <f t="shared" si="13"/>
        <v>116</v>
      </c>
      <c r="D148" s="95" t="s">
        <v>1301</v>
      </c>
      <c r="E148" s="34"/>
      <c r="F148" s="90" t="s">
        <v>389</v>
      </c>
      <c r="G148" s="92" t="s">
        <v>302</v>
      </c>
      <c r="H148" s="133">
        <v>792.23</v>
      </c>
      <c r="I148" s="134">
        <f>ROUND(H148*(1-VLOOKUP(N148,скидки!A62:B165,2,0)),2)</f>
        <v>792.23</v>
      </c>
      <c r="J148" s="10" t="s">
        <v>368</v>
      </c>
      <c r="K148" s="33"/>
      <c r="L148" s="33"/>
      <c r="M148" s="1263"/>
      <c r="N148" s="132" t="s">
        <v>1159</v>
      </c>
    </row>
    <row r="149" spans="3:14" ht="12.95" customHeight="1">
      <c r="C149" s="160">
        <f t="shared" si="13"/>
        <v>117</v>
      </c>
      <c r="D149" s="95" t="s">
        <v>1302</v>
      </c>
      <c r="E149" s="34"/>
      <c r="F149" s="90" t="s">
        <v>389</v>
      </c>
      <c r="G149" s="92" t="s">
        <v>302</v>
      </c>
      <c r="H149" s="133">
        <v>891.25</v>
      </c>
      <c r="I149" s="134">
        <f>ROUND(H149*(1-VLOOKUP(N149,скидки!A63:B166,2,0)),2)</f>
        <v>891.25</v>
      </c>
      <c r="J149" s="10" t="s">
        <v>368</v>
      </c>
      <c r="K149" s="33"/>
      <c r="L149" s="33"/>
      <c r="M149" s="1263"/>
      <c r="N149" s="132" t="s">
        <v>1159</v>
      </c>
    </row>
    <row r="150" spans="3:14" ht="13.5" customHeight="1">
      <c r="C150" s="160">
        <f t="shared" si="13"/>
        <v>118</v>
      </c>
      <c r="D150" s="95" t="s">
        <v>1303</v>
      </c>
      <c r="E150" s="34"/>
      <c r="F150" s="90" t="s">
        <v>389</v>
      </c>
      <c r="G150" s="92" t="s">
        <v>302</v>
      </c>
      <c r="H150" s="133">
        <v>990.28</v>
      </c>
      <c r="I150" s="134">
        <f>ROUND(H150*(1-VLOOKUP(N150,скидки!A64:B167,2,0)),2)</f>
        <v>990.28</v>
      </c>
      <c r="J150" s="10" t="s">
        <v>368</v>
      </c>
      <c r="K150" s="33"/>
      <c r="L150" s="33"/>
      <c r="M150" s="1263"/>
      <c r="N150" s="132" t="s">
        <v>1159</v>
      </c>
    </row>
    <row r="151" spans="3:14">
      <c r="C151" s="160">
        <f t="shared" si="13"/>
        <v>119</v>
      </c>
      <c r="D151" s="95" t="s">
        <v>1304</v>
      </c>
      <c r="E151" s="34"/>
      <c r="F151" s="90" t="s">
        <v>389</v>
      </c>
      <c r="G151" s="92" t="s">
        <v>302</v>
      </c>
      <c r="H151" s="133">
        <v>1188.3399999999999</v>
      </c>
      <c r="I151" s="134">
        <f>ROUND(H151*(1-VLOOKUP(N151,скидки!A65:B168,2,0)),2)</f>
        <v>1188.3399999999999</v>
      </c>
      <c r="J151" s="10" t="s">
        <v>368</v>
      </c>
      <c r="K151" s="33"/>
      <c r="L151" s="33"/>
      <c r="M151" s="1263"/>
      <c r="N151" s="132" t="s">
        <v>1159</v>
      </c>
    </row>
    <row r="152" spans="3:14" ht="16.5" customHeight="1" thickBot="1">
      <c r="C152" s="164">
        <f t="shared" si="13"/>
        <v>120</v>
      </c>
      <c r="D152" s="531" t="s">
        <v>1305</v>
      </c>
      <c r="E152" s="109"/>
      <c r="F152" s="118" t="s">
        <v>389</v>
      </c>
      <c r="G152" s="291" t="s">
        <v>302</v>
      </c>
      <c r="H152" s="292">
        <v>1386.39</v>
      </c>
      <c r="I152" s="355">
        <f>ROUND(H152*(1-VLOOKUP(N152,скидки!A66:B169,2,0)),2)</f>
        <v>1386.39</v>
      </c>
      <c r="J152" s="293" t="s">
        <v>368</v>
      </c>
      <c r="K152" s="294"/>
      <c r="L152" s="294"/>
      <c r="M152" s="1264"/>
      <c r="N152" s="132" t="s">
        <v>1159</v>
      </c>
    </row>
    <row r="153" spans="3:14" ht="15.75" customHeight="1" thickBot="1">
      <c r="C153" s="903" t="s">
        <v>733</v>
      </c>
      <c r="D153" s="904"/>
      <c r="E153" s="904"/>
      <c r="F153" s="904"/>
      <c r="G153" s="904"/>
      <c r="H153" s="904"/>
      <c r="I153" s="904"/>
      <c r="J153" s="904"/>
      <c r="K153" s="904"/>
      <c r="L153" s="904"/>
      <c r="M153" s="905"/>
      <c r="N153" s="33" t="e">
        <v>#N/A</v>
      </c>
    </row>
    <row r="154" spans="3:14" ht="15" customHeight="1" thickBot="1">
      <c r="C154" s="958" t="s">
        <v>664</v>
      </c>
      <c r="D154" s="959"/>
      <c r="E154" s="959"/>
      <c r="F154" s="959"/>
      <c r="G154" s="959"/>
      <c r="H154" s="959"/>
      <c r="I154" s="959"/>
      <c r="J154" s="959"/>
      <c r="K154" s="959"/>
      <c r="L154" s="959"/>
      <c r="M154" s="960"/>
      <c r="N154" s="33" t="e">
        <v>#N/A</v>
      </c>
    </row>
    <row r="155" spans="3:14" ht="12.95" customHeight="1">
      <c r="C155" s="159">
        <f>C152+1</f>
        <v>121</v>
      </c>
      <c r="D155" s="268" t="s">
        <v>716</v>
      </c>
      <c r="E155" s="89" t="s">
        <v>801</v>
      </c>
      <c r="F155" s="89" t="s">
        <v>389</v>
      </c>
      <c r="G155" s="284" t="s">
        <v>302</v>
      </c>
      <c r="H155" s="134">
        <v>112.06</v>
      </c>
      <c r="I155" s="134">
        <f>ROUND(H155*(1-VLOOKUP(N155,скидки!A64:B172,2,0)),2)</f>
        <v>112.06</v>
      </c>
      <c r="J155" s="14" t="s">
        <v>368</v>
      </c>
      <c r="K155" s="276"/>
      <c r="L155" s="276"/>
      <c r="M155" s="1197" t="s">
        <v>279</v>
      </c>
      <c r="N155" s="266" t="s">
        <v>1161</v>
      </c>
    </row>
    <row r="156" spans="3:14" ht="12.95" customHeight="1">
      <c r="C156" s="160">
        <f>C155+1</f>
        <v>122</v>
      </c>
      <c r="D156" s="34" t="s">
        <v>717</v>
      </c>
      <c r="E156" s="90" t="s">
        <v>802</v>
      </c>
      <c r="F156" s="90" t="s">
        <v>389</v>
      </c>
      <c r="G156" s="284" t="s">
        <v>302</v>
      </c>
      <c r="H156" s="133">
        <v>168.09</v>
      </c>
      <c r="I156" s="134">
        <f>ROUND(H156*(1-VLOOKUP(N156,скидки!A65:B173,2,0)),2)</f>
        <v>168.09</v>
      </c>
      <c r="J156" s="10" t="s">
        <v>368</v>
      </c>
      <c r="K156" s="266"/>
      <c r="L156" s="266"/>
      <c r="M156" s="1197"/>
      <c r="N156" s="266" t="s">
        <v>1161</v>
      </c>
    </row>
    <row r="157" spans="3:14" ht="12.95" customHeight="1">
      <c r="C157" s="160">
        <f t="shared" ref="C157:C168" si="14">C156+1</f>
        <v>123</v>
      </c>
      <c r="D157" s="34" t="s">
        <v>718</v>
      </c>
      <c r="E157" s="90" t="s">
        <v>0</v>
      </c>
      <c r="F157" s="90" t="s">
        <v>389</v>
      </c>
      <c r="G157" s="284" t="s">
        <v>302</v>
      </c>
      <c r="H157" s="133">
        <v>224.13</v>
      </c>
      <c r="I157" s="134">
        <f>ROUND(H157*(1-VLOOKUP(N157,скидки!A66:B174,2,0)),2)</f>
        <v>224.13</v>
      </c>
      <c r="J157" s="10" t="s">
        <v>368</v>
      </c>
      <c r="K157" s="266"/>
      <c r="L157" s="266"/>
      <c r="M157" s="1197"/>
      <c r="N157" s="266" t="s">
        <v>1161</v>
      </c>
    </row>
    <row r="158" spans="3:14" ht="12.95" customHeight="1">
      <c r="C158" s="160">
        <f t="shared" si="14"/>
        <v>124</v>
      </c>
      <c r="D158" s="34" t="s">
        <v>719</v>
      </c>
      <c r="E158" s="90" t="s">
        <v>1</v>
      </c>
      <c r="F158" s="90" t="s">
        <v>389</v>
      </c>
      <c r="G158" s="284" t="s">
        <v>302</v>
      </c>
      <c r="H158" s="133">
        <v>280.14999999999998</v>
      </c>
      <c r="I158" s="134">
        <f>ROUND(H158*(1-VLOOKUP(N158,скидки!A67:B175,2,0)),2)</f>
        <v>280.14999999999998</v>
      </c>
      <c r="J158" s="10" t="s">
        <v>368</v>
      </c>
      <c r="K158" s="266"/>
      <c r="L158" s="266"/>
      <c r="M158" s="1197"/>
      <c r="N158" s="266" t="s">
        <v>1161</v>
      </c>
    </row>
    <row r="159" spans="3:14" ht="12.95" customHeight="1">
      <c r="C159" s="160">
        <f t="shared" si="14"/>
        <v>125</v>
      </c>
      <c r="D159" s="34" t="s">
        <v>720</v>
      </c>
      <c r="E159" s="90" t="s">
        <v>70</v>
      </c>
      <c r="F159" s="90" t="s">
        <v>389</v>
      </c>
      <c r="G159" s="284" t="s">
        <v>302</v>
      </c>
      <c r="H159" s="133">
        <v>336.18</v>
      </c>
      <c r="I159" s="134">
        <f>ROUND(H159*(1-VLOOKUP(N159,скидки!A68:B176,2,0)),2)</f>
        <v>336.18</v>
      </c>
      <c r="J159" s="10" t="s">
        <v>368</v>
      </c>
      <c r="K159" s="266"/>
      <c r="L159" s="266"/>
      <c r="M159" s="1197"/>
      <c r="N159" s="266" t="s">
        <v>1161</v>
      </c>
    </row>
    <row r="160" spans="3:14" ht="12.95" customHeight="1">
      <c r="C160" s="160">
        <f t="shared" si="14"/>
        <v>126</v>
      </c>
      <c r="D160" s="34" t="s">
        <v>721</v>
      </c>
      <c r="E160" s="90" t="s">
        <v>71</v>
      </c>
      <c r="F160" s="90" t="s">
        <v>389</v>
      </c>
      <c r="G160" s="284" t="s">
        <v>302</v>
      </c>
      <c r="H160" s="133">
        <v>392.21</v>
      </c>
      <c r="I160" s="134">
        <f>ROUND(H160*(1-VLOOKUP(N160,скидки!A69:B177,2,0)),2)</f>
        <v>392.21</v>
      </c>
      <c r="J160" s="10" t="s">
        <v>368</v>
      </c>
      <c r="K160" s="266"/>
      <c r="L160" s="266"/>
      <c r="M160" s="1197"/>
      <c r="N160" s="266" t="s">
        <v>1161</v>
      </c>
    </row>
    <row r="161" spans="3:14" ht="12.95" customHeight="1">
      <c r="C161" s="160">
        <f t="shared" si="14"/>
        <v>127</v>
      </c>
      <c r="D161" s="34" t="s">
        <v>728</v>
      </c>
      <c r="E161" s="90" t="s">
        <v>72</v>
      </c>
      <c r="F161" s="90" t="s">
        <v>389</v>
      </c>
      <c r="G161" s="284" t="s">
        <v>302</v>
      </c>
      <c r="H161" s="133">
        <v>448.24</v>
      </c>
      <c r="I161" s="134">
        <f>ROUND(H161*(1-VLOOKUP(N161,скидки!A70:B178,2,0)),2)</f>
        <v>448.24</v>
      </c>
      <c r="J161" s="10" t="s">
        <v>368</v>
      </c>
      <c r="K161" s="266"/>
      <c r="L161" s="266"/>
      <c r="M161" s="1197"/>
      <c r="N161" s="266" t="s">
        <v>1161</v>
      </c>
    </row>
    <row r="162" spans="3:14" ht="12.95" customHeight="1">
      <c r="C162" s="160">
        <f t="shared" si="14"/>
        <v>128</v>
      </c>
      <c r="D162" s="34" t="s">
        <v>722</v>
      </c>
      <c r="E162" s="90" t="s">
        <v>73</v>
      </c>
      <c r="F162" s="90" t="s">
        <v>389</v>
      </c>
      <c r="G162" s="284" t="s">
        <v>302</v>
      </c>
      <c r="H162" s="133">
        <v>504.28</v>
      </c>
      <c r="I162" s="134">
        <f>ROUND(H162*(1-VLOOKUP(N162,скидки!A71:B179,2,0)),2)</f>
        <v>504.28</v>
      </c>
      <c r="J162" s="10" t="s">
        <v>368</v>
      </c>
      <c r="K162" s="266"/>
      <c r="L162" s="266"/>
      <c r="M162" s="1197"/>
      <c r="N162" s="266" t="s">
        <v>1161</v>
      </c>
    </row>
    <row r="163" spans="3:14" ht="12.95" customHeight="1">
      <c r="C163" s="160">
        <f t="shared" si="14"/>
        <v>129</v>
      </c>
      <c r="D163" s="34" t="s">
        <v>723</v>
      </c>
      <c r="E163" s="90" t="s">
        <v>74</v>
      </c>
      <c r="F163" s="90" t="s">
        <v>389</v>
      </c>
      <c r="G163" s="284" t="s">
        <v>302</v>
      </c>
      <c r="H163" s="133">
        <v>560.29999999999995</v>
      </c>
      <c r="I163" s="134">
        <f>ROUND(H163*(1-VLOOKUP(N163,скидки!A72:B180,2,0)),2)</f>
        <v>560.29999999999995</v>
      </c>
      <c r="J163" s="10" t="s">
        <v>368</v>
      </c>
      <c r="K163" s="266"/>
      <c r="L163" s="266"/>
      <c r="M163" s="1197"/>
      <c r="N163" s="266" t="s">
        <v>1161</v>
      </c>
    </row>
    <row r="164" spans="3:14" ht="12.95" customHeight="1">
      <c r="C164" s="160">
        <f t="shared" si="14"/>
        <v>130</v>
      </c>
      <c r="D164" s="34" t="s">
        <v>551</v>
      </c>
      <c r="E164" s="90" t="s">
        <v>552</v>
      </c>
      <c r="F164" s="90" t="s">
        <v>389</v>
      </c>
      <c r="G164" s="284" t="s">
        <v>302</v>
      </c>
      <c r="H164" s="133">
        <v>616.33000000000004</v>
      </c>
      <c r="I164" s="134">
        <f>ROUND(H164*(1-VLOOKUP(N164,скидки!A73:B181,2,0)),2)</f>
        <v>616.33000000000004</v>
      </c>
      <c r="J164" s="10" t="s">
        <v>368</v>
      </c>
      <c r="K164" s="266"/>
      <c r="L164" s="266"/>
      <c r="M164" s="1197"/>
      <c r="N164" s="266" t="s">
        <v>1161</v>
      </c>
    </row>
    <row r="165" spans="3:14" ht="12.95" customHeight="1">
      <c r="C165" s="160">
        <f t="shared" si="14"/>
        <v>131</v>
      </c>
      <c r="D165" s="34" t="s">
        <v>724</v>
      </c>
      <c r="E165" s="90" t="s">
        <v>75</v>
      </c>
      <c r="F165" s="90" t="s">
        <v>389</v>
      </c>
      <c r="G165" s="284" t="s">
        <v>302</v>
      </c>
      <c r="H165" s="133">
        <v>672.36</v>
      </c>
      <c r="I165" s="134">
        <f>ROUND(H165*(1-VLOOKUP(N165,скидки!A75:B182,2,0)),2)</f>
        <v>672.36</v>
      </c>
      <c r="J165" s="10" t="s">
        <v>368</v>
      </c>
      <c r="K165" s="266"/>
      <c r="L165" s="266"/>
      <c r="M165" s="1197"/>
      <c r="N165" s="266" t="s">
        <v>1161</v>
      </c>
    </row>
    <row r="166" spans="3:14">
      <c r="C166" s="160">
        <f t="shared" si="14"/>
        <v>132</v>
      </c>
      <c r="D166" s="34" t="s">
        <v>725</v>
      </c>
      <c r="E166" s="90" t="s">
        <v>76</v>
      </c>
      <c r="F166" s="90" t="s">
        <v>389</v>
      </c>
      <c r="G166" s="284" t="s">
        <v>302</v>
      </c>
      <c r="H166" s="133">
        <v>784.41</v>
      </c>
      <c r="I166" s="134">
        <f>ROUND(H166*(1-VLOOKUP(N166,скидки!A78:B183,2,0)),2)</f>
        <v>784.41</v>
      </c>
      <c r="J166" s="10" t="s">
        <v>368</v>
      </c>
      <c r="K166" s="266"/>
      <c r="L166" s="266"/>
      <c r="M166" s="1197"/>
      <c r="N166" s="266" t="s">
        <v>1161</v>
      </c>
    </row>
    <row r="167" spans="3:14" ht="12.95" customHeight="1">
      <c r="C167" s="160">
        <f t="shared" si="14"/>
        <v>133</v>
      </c>
      <c r="D167" s="34" t="s">
        <v>726</v>
      </c>
      <c r="E167" s="90" t="s">
        <v>77</v>
      </c>
      <c r="F167" s="90" t="s">
        <v>389</v>
      </c>
      <c r="G167" s="284" t="s">
        <v>302</v>
      </c>
      <c r="H167" s="133">
        <v>896.48</v>
      </c>
      <c r="I167" s="134">
        <f>ROUND(H167*(1-VLOOKUP(N167,скидки!A79:B184,2,0)),2)</f>
        <v>896.48</v>
      </c>
      <c r="J167" s="10" t="s">
        <v>368</v>
      </c>
      <c r="K167" s="266"/>
      <c r="L167" s="266"/>
      <c r="M167" s="1197"/>
      <c r="N167" s="266" t="s">
        <v>1161</v>
      </c>
    </row>
    <row r="168" spans="3:14" ht="12.95" customHeight="1" thickBot="1">
      <c r="C168" s="299">
        <f t="shared" si="14"/>
        <v>134</v>
      </c>
      <c r="D168" s="35" t="s">
        <v>727</v>
      </c>
      <c r="E168" s="37" t="s">
        <v>78</v>
      </c>
      <c r="F168" s="37" t="s">
        <v>389</v>
      </c>
      <c r="G168" s="284" t="s">
        <v>302</v>
      </c>
      <c r="H168" s="135">
        <v>1008.54</v>
      </c>
      <c r="I168" s="134">
        <f>ROUND(H168*(1-VLOOKUP(N168,скидки!A80:B185,2,0)),2)</f>
        <v>1008.54</v>
      </c>
      <c r="J168" s="5" t="s">
        <v>368</v>
      </c>
      <c r="K168" s="36"/>
      <c r="L168" s="36"/>
      <c r="M168" s="1197"/>
      <c r="N168" s="266" t="s">
        <v>1161</v>
      </c>
    </row>
    <row r="169" spans="3:14" ht="15.75" customHeight="1" thickBot="1">
      <c r="C169" s="958" t="s">
        <v>79</v>
      </c>
      <c r="D169" s="959"/>
      <c r="E169" s="959"/>
      <c r="F169" s="959"/>
      <c r="G169" s="959"/>
      <c r="H169" s="959"/>
      <c r="I169" s="959"/>
      <c r="J169" s="959"/>
      <c r="K169" s="959"/>
      <c r="L169" s="959"/>
      <c r="M169" s="960"/>
      <c r="N169" s="33" t="e">
        <v>#N/A</v>
      </c>
    </row>
    <row r="170" spans="3:14" ht="12.95" customHeight="1">
      <c r="C170" s="159">
        <f>C168+1</f>
        <v>135</v>
      </c>
      <c r="D170" s="268" t="s">
        <v>80</v>
      </c>
      <c r="E170" s="89" t="s">
        <v>81</v>
      </c>
      <c r="F170" s="548" t="s">
        <v>389</v>
      </c>
      <c r="G170" s="284" t="s">
        <v>302</v>
      </c>
      <c r="H170" s="134">
        <v>146.41</v>
      </c>
      <c r="I170" s="134">
        <f>ROUND(H170*(1-VLOOKUP(N170,скидки!A64:B187,2,0)),2)</f>
        <v>146.41</v>
      </c>
      <c r="J170" s="14" t="s">
        <v>368</v>
      </c>
      <c r="K170" s="276"/>
      <c r="L170" s="276"/>
      <c r="M170" s="1196" t="s">
        <v>279</v>
      </c>
      <c r="N170" s="266" t="s">
        <v>1162</v>
      </c>
    </row>
    <row r="171" spans="3:14" ht="12.95" customHeight="1">
      <c r="C171" s="160">
        <f>C170+1</f>
        <v>136</v>
      </c>
      <c r="D171" s="34" t="s">
        <v>82</v>
      </c>
      <c r="E171" s="90" t="s">
        <v>83</v>
      </c>
      <c r="F171" s="545" t="s">
        <v>389</v>
      </c>
      <c r="G171" s="284" t="s">
        <v>302</v>
      </c>
      <c r="H171" s="133">
        <v>219.63</v>
      </c>
      <c r="I171" s="134">
        <f>ROUND(H171*(1-VLOOKUP(N171,скидки!A65:B188,2,0)),2)</f>
        <v>219.63</v>
      </c>
      <c r="J171" s="10" t="s">
        <v>368</v>
      </c>
      <c r="K171" s="266"/>
      <c r="L171" s="266"/>
      <c r="M171" s="1197"/>
      <c r="N171" s="266" t="s">
        <v>1162</v>
      </c>
    </row>
    <row r="172" spans="3:14" ht="12.95" customHeight="1">
      <c r="C172" s="160">
        <f t="shared" ref="C172:C180" si="15">C171+1</f>
        <v>137</v>
      </c>
      <c r="D172" s="34" t="s">
        <v>84</v>
      </c>
      <c r="E172" s="90" t="s">
        <v>85</v>
      </c>
      <c r="F172" s="545" t="s">
        <v>389</v>
      </c>
      <c r="G172" s="284" t="s">
        <v>302</v>
      </c>
      <c r="H172" s="133">
        <v>292.83</v>
      </c>
      <c r="I172" s="134">
        <f>ROUND(H172*(1-VLOOKUP(N172,скидки!A66:B189,2,0)),2)</f>
        <v>292.83</v>
      </c>
      <c r="J172" s="10" t="s">
        <v>368</v>
      </c>
      <c r="K172" s="266"/>
      <c r="L172" s="266"/>
      <c r="M172" s="1197"/>
      <c r="N172" s="266" t="s">
        <v>1162</v>
      </c>
    </row>
    <row r="173" spans="3:14" ht="12.95" customHeight="1">
      <c r="C173" s="160">
        <f t="shared" si="15"/>
        <v>138</v>
      </c>
      <c r="D173" s="34" t="s">
        <v>86</v>
      </c>
      <c r="E173" s="90" t="s">
        <v>87</v>
      </c>
      <c r="F173" s="545" t="s">
        <v>389</v>
      </c>
      <c r="G173" s="284" t="s">
        <v>302</v>
      </c>
      <c r="H173" s="133">
        <v>366.04</v>
      </c>
      <c r="I173" s="134">
        <f>ROUND(H173*(1-VLOOKUP(N173,скидки!A67:B190,2,0)),2)</f>
        <v>366.04</v>
      </c>
      <c r="J173" s="10" t="s">
        <v>368</v>
      </c>
      <c r="K173" s="266"/>
      <c r="L173" s="266"/>
      <c r="M173" s="1197"/>
      <c r="N173" s="266" t="s">
        <v>1162</v>
      </c>
    </row>
    <row r="174" spans="3:14" ht="12.95" customHeight="1">
      <c r="C174" s="160">
        <f t="shared" si="15"/>
        <v>139</v>
      </c>
      <c r="D174" s="34" t="s">
        <v>88</v>
      </c>
      <c r="E174" s="90" t="s">
        <v>89</v>
      </c>
      <c r="F174" s="545" t="s">
        <v>389</v>
      </c>
      <c r="G174" s="284" t="s">
        <v>302</v>
      </c>
      <c r="H174" s="133">
        <v>439.25</v>
      </c>
      <c r="I174" s="134">
        <f>ROUND(H174*(1-VLOOKUP(N174,скидки!A68:B191,2,0)),2)</f>
        <v>439.25</v>
      </c>
      <c r="J174" s="10" t="s">
        <v>368</v>
      </c>
      <c r="K174" s="266"/>
      <c r="L174" s="266"/>
      <c r="M174" s="1197"/>
      <c r="N174" s="266" t="s">
        <v>1162</v>
      </c>
    </row>
    <row r="175" spans="3:14" ht="12.95" customHeight="1">
      <c r="C175" s="160">
        <f t="shared" si="15"/>
        <v>140</v>
      </c>
      <c r="D175" s="34" t="s">
        <v>90</v>
      </c>
      <c r="E175" s="90" t="s">
        <v>91</v>
      </c>
      <c r="F175" s="545" t="s">
        <v>389</v>
      </c>
      <c r="G175" s="284" t="s">
        <v>302</v>
      </c>
      <c r="H175" s="133">
        <v>512.45000000000005</v>
      </c>
      <c r="I175" s="134">
        <f>ROUND(H175*(1-VLOOKUP(N175,скидки!A69:B192,2,0)),2)</f>
        <v>512.45000000000005</v>
      </c>
      <c r="J175" s="10" t="s">
        <v>368</v>
      </c>
      <c r="K175" s="266"/>
      <c r="L175" s="266"/>
      <c r="M175" s="1197"/>
      <c r="N175" s="266" t="s">
        <v>1162</v>
      </c>
    </row>
    <row r="176" spans="3:14" ht="12.95" customHeight="1">
      <c r="C176" s="160">
        <f t="shared" si="15"/>
        <v>141</v>
      </c>
      <c r="D176" s="34" t="s">
        <v>92</v>
      </c>
      <c r="E176" s="90" t="s">
        <v>93</v>
      </c>
      <c r="F176" s="545" t="s">
        <v>389</v>
      </c>
      <c r="G176" s="284" t="s">
        <v>302</v>
      </c>
      <c r="H176" s="133">
        <v>585.66</v>
      </c>
      <c r="I176" s="134">
        <f>ROUND(H176*(1-VLOOKUP(N176,скидки!A70:B193,2,0)),2)</f>
        <v>585.66</v>
      </c>
      <c r="J176" s="10" t="s">
        <v>368</v>
      </c>
      <c r="K176" s="266"/>
      <c r="L176" s="266"/>
      <c r="M176" s="1197"/>
      <c r="N176" s="266" t="s">
        <v>1162</v>
      </c>
    </row>
    <row r="177" spans="3:14" ht="12.95" customHeight="1">
      <c r="C177" s="160">
        <f t="shared" si="15"/>
        <v>142</v>
      </c>
      <c r="D177" s="34" t="s">
        <v>94</v>
      </c>
      <c r="E177" s="90" t="s">
        <v>95</v>
      </c>
      <c r="F177" s="545" t="s">
        <v>389</v>
      </c>
      <c r="G177" s="284" t="s">
        <v>302</v>
      </c>
      <c r="H177" s="133">
        <v>658.88</v>
      </c>
      <c r="I177" s="134">
        <f>ROUND(H177*(1-VLOOKUP(N177,скидки!A71:B194,2,0)),2)</f>
        <v>658.88</v>
      </c>
      <c r="J177" s="10" t="s">
        <v>368</v>
      </c>
      <c r="K177" s="266"/>
      <c r="L177" s="266"/>
      <c r="M177" s="1197"/>
      <c r="N177" s="266" t="s">
        <v>1162</v>
      </c>
    </row>
    <row r="178" spans="3:14">
      <c r="C178" s="160">
        <f t="shared" si="15"/>
        <v>143</v>
      </c>
      <c r="D178" s="34" t="s">
        <v>96</v>
      </c>
      <c r="E178" s="90" t="s">
        <v>97</v>
      </c>
      <c r="F178" s="545" t="s">
        <v>389</v>
      </c>
      <c r="G178" s="284" t="s">
        <v>302</v>
      </c>
      <c r="H178" s="133">
        <v>732.08</v>
      </c>
      <c r="I178" s="134">
        <f>ROUND(H178*(1-VLOOKUP(N178,скидки!A72:B195,2,0)),2)</f>
        <v>732.08</v>
      </c>
      <c r="J178" s="10" t="s">
        <v>368</v>
      </c>
      <c r="K178" s="266"/>
      <c r="L178" s="266"/>
      <c r="M178" s="1197"/>
      <c r="N178" s="266" t="s">
        <v>1162</v>
      </c>
    </row>
    <row r="179" spans="3:14" ht="12.95" customHeight="1">
      <c r="C179" s="160">
        <f t="shared" si="15"/>
        <v>144</v>
      </c>
      <c r="D179" s="34" t="s">
        <v>98</v>
      </c>
      <c r="E179" s="90" t="s">
        <v>99</v>
      </c>
      <c r="F179" s="545" t="s">
        <v>389</v>
      </c>
      <c r="G179" s="284" t="s">
        <v>302</v>
      </c>
      <c r="H179" s="133">
        <v>878.49</v>
      </c>
      <c r="I179" s="134">
        <f>ROUND(H179*(1-VLOOKUP(N179,скидки!A73:B196,2,0)),2)</f>
        <v>878.49</v>
      </c>
      <c r="J179" s="10" t="s">
        <v>368</v>
      </c>
      <c r="K179" s="266"/>
      <c r="L179" s="266"/>
      <c r="M179" s="1197"/>
      <c r="N179" s="266" t="s">
        <v>1162</v>
      </c>
    </row>
    <row r="180" spans="3:14" ht="12.95" customHeight="1" thickBot="1">
      <c r="C180" s="546">
        <f t="shared" si="15"/>
        <v>145</v>
      </c>
      <c r="D180" s="109" t="s">
        <v>100</v>
      </c>
      <c r="E180" s="547" t="s">
        <v>101</v>
      </c>
      <c r="F180" s="547" t="s">
        <v>389</v>
      </c>
      <c r="G180" s="354" t="s">
        <v>302</v>
      </c>
      <c r="H180" s="292">
        <v>1024.9100000000001</v>
      </c>
      <c r="I180" s="355">
        <f>ROUND(H180*(1-VLOOKUP(N180,скидки!A75:B197,2,0)),2)</f>
        <v>1024.9100000000001</v>
      </c>
      <c r="J180" s="293" t="s">
        <v>368</v>
      </c>
      <c r="K180" s="319"/>
      <c r="L180" s="319"/>
      <c r="M180" s="1198"/>
      <c r="N180" s="266" t="s">
        <v>1162</v>
      </c>
    </row>
    <row r="181" spans="3:14" ht="15" customHeight="1" thickBot="1">
      <c r="C181" s="958" t="s">
        <v>102</v>
      </c>
      <c r="D181" s="959"/>
      <c r="E181" s="959"/>
      <c r="F181" s="959"/>
      <c r="G181" s="959"/>
      <c r="H181" s="959"/>
      <c r="I181" s="959"/>
      <c r="J181" s="959"/>
      <c r="K181" s="959"/>
      <c r="L181" s="959"/>
      <c r="M181" s="960"/>
      <c r="N181" s="33" t="e">
        <v>#N/A</v>
      </c>
    </row>
    <row r="182" spans="3:14" ht="12.95" customHeight="1">
      <c r="C182" s="159">
        <f>C180+1</f>
        <v>146</v>
      </c>
      <c r="D182" s="268" t="s">
        <v>103</v>
      </c>
      <c r="E182" s="89" t="s">
        <v>104</v>
      </c>
      <c r="F182" s="89" t="s">
        <v>389</v>
      </c>
      <c r="G182" s="284" t="s">
        <v>302</v>
      </c>
      <c r="H182" s="134">
        <v>146.41</v>
      </c>
      <c r="I182" s="134">
        <f>ROUND(H182*(1-VLOOKUP(N182,скидки!A73:B199,2,0)),2)</f>
        <v>146.41</v>
      </c>
      <c r="J182" s="14" t="s">
        <v>368</v>
      </c>
      <c r="K182" s="276"/>
      <c r="L182" s="276"/>
      <c r="M182" s="1196" t="s">
        <v>279</v>
      </c>
      <c r="N182" s="266" t="s">
        <v>1162</v>
      </c>
    </row>
    <row r="183" spans="3:14" ht="12.95" customHeight="1">
      <c r="C183" s="160">
        <f>C182+1</f>
        <v>147</v>
      </c>
      <c r="D183" s="34" t="s">
        <v>105</v>
      </c>
      <c r="E183" s="89" t="s">
        <v>106</v>
      </c>
      <c r="F183" s="90" t="s">
        <v>389</v>
      </c>
      <c r="G183" s="284" t="s">
        <v>302</v>
      </c>
      <c r="H183" s="133">
        <v>219.63</v>
      </c>
      <c r="I183" s="134">
        <f>ROUND(H183*(1-VLOOKUP(N183,скидки!A75:B200,2,0)),2)</f>
        <v>219.63</v>
      </c>
      <c r="J183" s="10" t="s">
        <v>368</v>
      </c>
      <c r="K183" s="266"/>
      <c r="L183" s="266"/>
      <c r="M183" s="1197"/>
      <c r="N183" s="266" t="s">
        <v>1162</v>
      </c>
    </row>
    <row r="184" spans="3:14" ht="12.95" customHeight="1">
      <c r="C184" s="160">
        <f t="shared" ref="C184:C192" si="16">C183+1</f>
        <v>148</v>
      </c>
      <c r="D184" s="34" t="s">
        <v>107</v>
      </c>
      <c r="E184" s="89" t="s">
        <v>108</v>
      </c>
      <c r="F184" s="90" t="s">
        <v>389</v>
      </c>
      <c r="G184" s="284" t="s">
        <v>302</v>
      </c>
      <c r="H184" s="133">
        <v>292.83</v>
      </c>
      <c r="I184" s="134">
        <f>ROUND(H184*(1-VLOOKUP(N184,скидки!A78:B201,2,0)),2)</f>
        <v>292.83</v>
      </c>
      <c r="J184" s="10" t="s">
        <v>368</v>
      </c>
      <c r="K184" s="266"/>
      <c r="L184" s="266"/>
      <c r="M184" s="1197"/>
      <c r="N184" s="266" t="s">
        <v>1162</v>
      </c>
    </row>
    <row r="185" spans="3:14" ht="12.95" customHeight="1">
      <c r="C185" s="160">
        <f t="shared" si="16"/>
        <v>149</v>
      </c>
      <c r="D185" s="34" t="s">
        <v>109</v>
      </c>
      <c r="E185" s="89" t="s">
        <v>110</v>
      </c>
      <c r="F185" s="90" t="s">
        <v>389</v>
      </c>
      <c r="G185" s="284" t="s">
        <v>302</v>
      </c>
      <c r="H185" s="133">
        <v>366.04</v>
      </c>
      <c r="I185" s="134">
        <f>ROUND(H185*(1-VLOOKUP(N185,скидки!A79:B202,2,0)),2)</f>
        <v>366.04</v>
      </c>
      <c r="J185" s="10" t="s">
        <v>368</v>
      </c>
      <c r="K185" s="266"/>
      <c r="L185" s="266"/>
      <c r="M185" s="1197"/>
      <c r="N185" s="266" t="s">
        <v>1162</v>
      </c>
    </row>
    <row r="186" spans="3:14" ht="12.95" customHeight="1">
      <c r="C186" s="160">
        <f t="shared" si="16"/>
        <v>150</v>
      </c>
      <c r="D186" s="34" t="s">
        <v>111</v>
      </c>
      <c r="E186" s="89" t="s">
        <v>112</v>
      </c>
      <c r="F186" s="90" t="s">
        <v>389</v>
      </c>
      <c r="G186" s="284" t="s">
        <v>302</v>
      </c>
      <c r="H186" s="133">
        <v>439.25</v>
      </c>
      <c r="I186" s="134">
        <f>ROUND(H186*(1-VLOOKUP(N186,скидки!A80:B203,2,0)),2)</f>
        <v>439.25</v>
      </c>
      <c r="J186" s="10" t="s">
        <v>368</v>
      </c>
      <c r="K186" s="266"/>
      <c r="L186" s="266"/>
      <c r="M186" s="1197"/>
      <c r="N186" s="266" t="s">
        <v>1162</v>
      </c>
    </row>
    <row r="187" spans="3:14" ht="12.95" customHeight="1">
      <c r="C187" s="160">
        <f t="shared" si="16"/>
        <v>151</v>
      </c>
      <c r="D187" s="34" t="s">
        <v>113</v>
      </c>
      <c r="E187" s="89" t="s">
        <v>114</v>
      </c>
      <c r="F187" s="90" t="s">
        <v>389</v>
      </c>
      <c r="G187" s="284" t="s">
        <v>302</v>
      </c>
      <c r="H187" s="133">
        <v>512.45000000000005</v>
      </c>
      <c r="I187" s="134">
        <f>ROUND(H187*(1-VLOOKUP(N187,скидки!A81:B204,2,0)),2)</f>
        <v>512.45000000000005</v>
      </c>
      <c r="J187" s="10" t="s">
        <v>368</v>
      </c>
      <c r="K187" s="266"/>
      <c r="L187" s="266"/>
      <c r="M187" s="1197"/>
      <c r="N187" s="266" t="s">
        <v>1162</v>
      </c>
    </row>
    <row r="188" spans="3:14" ht="12.95" customHeight="1">
      <c r="C188" s="160">
        <f t="shared" si="16"/>
        <v>152</v>
      </c>
      <c r="D188" s="34" t="s">
        <v>115</v>
      </c>
      <c r="E188" s="89" t="s">
        <v>116</v>
      </c>
      <c r="F188" s="90" t="s">
        <v>389</v>
      </c>
      <c r="G188" s="284" t="s">
        <v>302</v>
      </c>
      <c r="H188" s="133">
        <v>585.66</v>
      </c>
      <c r="I188" s="134">
        <f>ROUND(H188*(1-VLOOKUP(N188,скидки!A82:B205,2,0)),2)</f>
        <v>585.66</v>
      </c>
      <c r="J188" s="10" t="s">
        <v>368</v>
      </c>
      <c r="K188" s="266"/>
      <c r="L188" s="266"/>
      <c r="M188" s="1197"/>
      <c r="N188" s="266" t="s">
        <v>1162</v>
      </c>
    </row>
    <row r="189" spans="3:14" ht="12.95" customHeight="1">
      <c r="C189" s="160">
        <f t="shared" si="16"/>
        <v>153</v>
      </c>
      <c r="D189" s="34" t="s">
        <v>117</v>
      </c>
      <c r="E189" s="89" t="s">
        <v>118</v>
      </c>
      <c r="F189" s="90" t="s">
        <v>389</v>
      </c>
      <c r="G189" s="284" t="s">
        <v>302</v>
      </c>
      <c r="H189" s="133">
        <v>658.88</v>
      </c>
      <c r="I189" s="134">
        <f>ROUND(H189*(1-VLOOKUP(N189,скидки!A83:B206,2,0)),2)</f>
        <v>658.88</v>
      </c>
      <c r="J189" s="10" t="s">
        <v>368</v>
      </c>
      <c r="K189" s="266"/>
      <c r="L189" s="266"/>
      <c r="M189" s="1197"/>
      <c r="N189" s="266" t="s">
        <v>1162</v>
      </c>
    </row>
    <row r="190" spans="3:14">
      <c r="C190" s="160">
        <f t="shared" si="16"/>
        <v>154</v>
      </c>
      <c r="D190" s="34" t="s">
        <v>119</v>
      </c>
      <c r="E190" s="89" t="s">
        <v>120</v>
      </c>
      <c r="F190" s="90" t="s">
        <v>389</v>
      </c>
      <c r="G190" s="284" t="s">
        <v>302</v>
      </c>
      <c r="H190" s="133">
        <v>732.08</v>
      </c>
      <c r="I190" s="134">
        <f>ROUND(H190*(1-VLOOKUP(N190,скидки!A84:B207,2,0)),2)</f>
        <v>732.08</v>
      </c>
      <c r="J190" s="10" t="s">
        <v>368</v>
      </c>
      <c r="K190" s="266"/>
      <c r="L190" s="266"/>
      <c r="M190" s="1197"/>
      <c r="N190" s="266" t="s">
        <v>1162</v>
      </c>
    </row>
    <row r="191" spans="3:14" ht="12.95" customHeight="1">
      <c r="C191" s="160">
        <f t="shared" si="16"/>
        <v>155</v>
      </c>
      <c r="D191" s="34" t="s">
        <v>121</v>
      </c>
      <c r="E191" s="89" t="s">
        <v>122</v>
      </c>
      <c r="F191" s="90" t="s">
        <v>389</v>
      </c>
      <c r="G191" s="284" t="s">
        <v>302</v>
      </c>
      <c r="H191" s="133">
        <v>878.49</v>
      </c>
      <c r="I191" s="134">
        <f>ROUND(H191*(1-VLOOKUP(N191,скидки!A86:B208,2,0)),2)</f>
        <v>878.49</v>
      </c>
      <c r="J191" s="10" t="s">
        <v>368</v>
      </c>
      <c r="K191" s="266"/>
      <c r="L191" s="266"/>
      <c r="M191" s="1197"/>
      <c r="N191" s="266" t="s">
        <v>1162</v>
      </c>
    </row>
    <row r="192" spans="3:14" s="578" customFormat="1" ht="12.95" customHeight="1" thickBot="1">
      <c r="C192" s="574">
        <f t="shared" si="16"/>
        <v>156</v>
      </c>
      <c r="D192" s="109" t="s">
        <v>123</v>
      </c>
      <c r="E192" s="575" t="s">
        <v>124</v>
      </c>
      <c r="F192" s="575" t="s">
        <v>389</v>
      </c>
      <c r="G192" s="354" t="s">
        <v>302</v>
      </c>
      <c r="H192" s="292">
        <v>1024.9100000000001</v>
      </c>
      <c r="I192" s="355">
        <f>ROUND(H192*(1-VLOOKUP(N192,скидки!A89:B209,2,0)),2)</f>
        <v>1024.9100000000001</v>
      </c>
      <c r="J192" s="293" t="s">
        <v>368</v>
      </c>
      <c r="K192" s="319"/>
      <c r="L192" s="319"/>
      <c r="M192" s="1198"/>
      <c r="N192" s="319" t="s">
        <v>1162</v>
      </c>
    </row>
    <row r="193" spans="3:14" ht="18.75" customHeight="1" thickBot="1">
      <c r="C193" s="922" t="s">
        <v>1677</v>
      </c>
      <c r="D193" s="1258"/>
      <c r="E193" s="1258"/>
      <c r="F193" s="1258"/>
      <c r="G193" s="1258"/>
      <c r="H193" s="1258"/>
      <c r="I193" s="1258"/>
      <c r="J193" s="1258"/>
      <c r="K193" s="1258"/>
      <c r="L193" s="1258"/>
      <c r="M193" s="1259"/>
      <c r="N193" s="33" t="e">
        <v>#N/A</v>
      </c>
    </row>
    <row r="194" spans="3:14" ht="12.95" customHeight="1">
      <c r="C194" s="159">
        <f>C192+1</f>
        <v>157</v>
      </c>
      <c r="D194" s="268" t="s">
        <v>125</v>
      </c>
      <c r="E194" s="89" t="s">
        <v>126</v>
      </c>
      <c r="F194" s="89" t="s">
        <v>389</v>
      </c>
      <c r="G194" s="284" t="s">
        <v>302</v>
      </c>
      <c r="H194" s="134">
        <v>146.41</v>
      </c>
      <c r="I194" s="134">
        <f>ROUND(H194*(1-VLOOKUP(N194,скидки!A104:B211,2,0)),2)</f>
        <v>146.41</v>
      </c>
      <c r="J194" s="14" t="s">
        <v>368</v>
      </c>
      <c r="K194" s="276"/>
      <c r="L194" s="276"/>
      <c r="M194" s="1197" t="s">
        <v>279</v>
      </c>
      <c r="N194" s="266" t="s">
        <v>1162</v>
      </c>
    </row>
    <row r="195" spans="3:14" ht="12.95" customHeight="1">
      <c r="C195" s="160">
        <f>C194+1</f>
        <v>158</v>
      </c>
      <c r="D195" s="34" t="s">
        <v>127</v>
      </c>
      <c r="E195" s="90" t="s">
        <v>128</v>
      </c>
      <c r="F195" s="90" t="s">
        <v>389</v>
      </c>
      <c r="G195" s="92" t="s">
        <v>302</v>
      </c>
      <c r="H195" s="133">
        <v>219.63</v>
      </c>
      <c r="I195" s="134">
        <f>ROUND(H195*(1-VLOOKUP(N195,скидки!A105:B212,2,0)),2)</f>
        <v>219.63</v>
      </c>
      <c r="J195" s="10" t="s">
        <v>368</v>
      </c>
      <c r="K195" s="266"/>
      <c r="L195" s="266"/>
      <c r="M195" s="1197"/>
      <c r="N195" s="266" t="s">
        <v>1162</v>
      </c>
    </row>
    <row r="196" spans="3:14" ht="12.95" customHeight="1">
      <c r="C196" s="160">
        <f t="shared" ref="C196:C204" si="17">C195+1</f>
        <v>159</v>
      </c>
      <c r="D196" s="34" t="s">
        <v>129</v>
      </c>
      <c r="E196" s="90" t="s">
        <v>130</v>
      </c>
      <c r="F196" s="90" t="s">
        <v>389</v>
      </c>
      <c r="G196" s="92" t="s">
        <v>302</v>
      </c>
      <c r="H196" s="133">
        <v>292.83</v>
      </c>
      <c r="I196" s="134">
        <f>ROUND(H196*(1-VLOOKUP(N196,скидки!A106:B213,2,0)),2)</f>
        <v>292.83</v>
      </c>
      <c r="J196" s="10" t="s">
        <v>368</v>
      </c>
      <c r="K196" s="266"/>
      <c r="L196" s="266"/>
      <c r="M196" s="1197"/>
      <c r="N196" s="266" t="s">
        <v>1162</v>
      </c>
    </row>
    <row r="197" spans="3:14" ht="12.95" customHeight="1">
      <c r="C197" s="160">
        <f t="shared" si="17"/>
        <v>160</v>
      </c>
      <c r="D197" s="34" t="s">
        <v>131</v>
      </c>
      <c r="E197" s="90" t="s">
        <v>132</v>
      </c>
      <c r="F197" s="90" t="s">
        <v>389</v>
      </c>
      <c r="G197" s="92" t="s">
        <v>302</v>
      </c>
      <c r="H197" s="133">
        <v>366.04</v>
      </c>
      <c r="I197" s="134">
        <f>ROUND(H197*(1-VLOOKUP(N197,скидки!A107:B214,2,0)),2)</f>
        <v>366.04</v>
      </c>
      <c r="J197" s="10" t="s">
        <v>368</v>
      </c>
      <c r="K197" s="266"/>
      <c r="L197" s="266"/>
      <c r="M197" s="1197"/>
      <c r="N197" s="266" t="s">
        <v>1162</v>
      </c>
    </row>
    <row r="198" spans="3:14" ht="12.95" customHeight="1">
      <c r="C198" s="160">
        <f t="shared" si="17"/>
        <v>161</v>
      </c>
      <c r="D198" s="34" t="s">
        <v>133</v>
      </c>
      <c r="E198" s="90" t="s">
        <v>134</v>
      </c>
      <c r="F198" s="90" t="s">
        <v>389</v>
      </c>
      <c r="G198" s="92" t="s">
        <v>302</v>
      </c>
      <c r="H198" s="133">
        <v>439.25</v>
      </c>
      <c r="I198" s="134">
        <f>ROUND(H198*(1-VLOOKUP(N198,скидки!A108:B215,2,0)),2)</f>
        <v>439.25</v>
      </c>
      <c r="J198" s="10" t="s">
        <v>368</v>
      </c>
      <c r="K198" s="266"/>
      <c r="L198" s="266"/>
      <c r="M198" s="1197"/>
      <c r="N198" s="266" t="s">
        <v>1162</v>
      </c>
    </row>
    <row r="199" spans="3:14" ht="12.95" customHeight="1">
      <c r="C199" s="160">
        <f t="shared" si="17"/>
        <v>162</v>
      </c>
      <c r="D199" s="34" t="s">
        <v>135</v>
      </c>
      <c r="E199" s="90" t="s">
        <v>136</v>
      </c>
      <c r="F199" s="90" t="s">
        <v>389</v>
      </c>
      <c r="G199" s="92" t="s">
        <v>302</v>
      </c>
      <c r="H199" s="133">
        <v>512.45000000000005</v>
      </c>
      <c r="I199" s="134">
        <f>ROUND(H199*(1-VLOOKUP(N199,скидки!A109:B216,2,0)),2)</f>
        <v>512.45000000000005</v>
      </c>
      <c r="J199" s="10" t="s">
        <v>368</v>
      </c>
      <c r="K199" s="266"/>
      <c r="L199" s="266"/>
      <c r="M199" s="1197"/>
      <c r="N199" s="266" t="s">
        <v>1162</v>
      </c>
    </row>
    <row r="200" spans="3:14" ht="12.95" customHeight="1">
      <c r="C200" s="160">
        <f t="shared" si="17"/>
        <v>163</v>
      </c>
      <c r="D200" s="34" t="s">
        <v>137</v>
      </c>
      <c r="E200" s="90" t="s">
        <v>138</v>
      </c>
      <c r="F200" s="90" t="s">
        <v>389</v>
      </c>
      <c r="G200" s="92" t="s">
        <v>302</v>
      </c>
      <c r="H200" s="133">
        <v>585.66</v>
      </c>
      <c r="I200" s="134">
        <f>ROUND(H200*(1-VLOOKUP(N200,скидки!A110:B217,2,0)),2)</f>
        <v>585.66</v>
      </c>
      <c r="J200" s="10" t="s">
        <v>368</v>
      </c>
      <c r="K200" s="266"/>
      <c r="L200" s="266"/>
      <c r="M200" s="1197"/>
      <c r="N200" s="266" t="s">
        <v>1162</v>
      </c>
    </row>
    <row r="201" spans="3:14" ht="12.95" customHeight="1">
      <c r="C201" s="160">
        <f t="shared" si="17"/>
        <v>164</v>
      </c>
      <c r="D201" s="34" t="s">
        <v>139</v>
      </c>
      <c r="E201" s="90" t="s">
        <v>140</v>
      </c>
      <c r="F201" s="90" t="s">
        <v>389</v>
      </c>
      <c r="G201" s="92" t="s">
        <v>302</v>
      </c>
      <c r="H201" s="133">
        <v>658.88</v>
      </c>
      <c r="I201" s="134">
        <f>ROUND(H201*(1-VLOOKUP(N201,скидки!A111:B218,2,0)),2)</f>
        <v>658.88</v>
      </c>
      <c r="J201" s="10" t="s">
        <v>368</v>
      </c>
      <c r="K201" s="266"/>
      <c r="L201" s="266"/>
      <c r="M201" s="1197"/>
      <c r="N201" s="266" t="s">
        <v>1162</v>
      </c>
    </row>
    <row r="202" spans="3:14">
      <c r="C202" s="160">
        <f t="shared" si="17"/>
        <v>165</v>
      </c>
      <c r="D202" s="34" t="s">
        <v>141</v>
      </c>
      <c r="E202" s="90" t="s">
        <v>142</v>
      </c>
      <c r="F202" s="90" t="s">
        <v>389</v>
      </c>
      <c r="G202" s="92" t="s">
        <v>302</v>
      </c>
      <c r="H202" s="133">
        <v>732.08</v>
      </c>
      <c r="I202" s="134">
        <f>ROUND(H202*(1-VLOOKUP(N202,скидки!A112:B219,2,0)),2)</f>
        <v>732.08</v>
      </c>
      <c r="J202" s="10" t="s">
        <v>368</v>
      </c>
      <c r="K202" s="266"/>
      <c r="L202" s="266"/>
      <c r="M202" s="1197"/>
      <c r="N202" s="266" t="s">
        <v>1162</v>
      </c>
    </row>
    <row r="203" spans="3:14">
      <c r="C203" s="160">
        <f t="shared" si="17"/>
        <v>166</v>
      </c>
      <c r="D203" s="34" t="s">
        <v>143</v>
      </c>
      <c r="E203" s="90" t="s">
        <v>144</v>
      </c>
      <c r="F203" s="90" t="s">
        <v>389</v>
      </c>
      <c r="G203" s="92" t="s">
        <v>302</v>
      </c>
      <c r="H203" s="133">
        <v>878.49</v>
      </c>
      <c r="I203" s="134">
        <f>ROUND(H203*(1-VLOOKUP(N203,скидки!A113:B220,2,0)),2)</f>
        <v>878.49</v>
      </c>
      <c r="J203" s="10" t="s">
        <v>368</v>
      </c>
      <c r="K203" s="266"/>
      <c r="L203" s="266"/>
      <c r="M203" s="1197"/>
      <c r="N203" s="266" t="s">
        <v>1162</v>
      </c>
    </row>
    <row r="204" spans="3:14" ht="12.95" customHeight="1" thickBot="1">
      <c r="C204" s="299">
        <f t="shared" si="17"/>
        <v>167</v>
      </c>
      <c r="D204" s="35" t="s">
        <v>145</v>
      </c>
      <c r="E204" s="37" t="s">
        <v>146</v>
      </c>
      <c r="F204" s="37" t="s">
        <v>389</v>
      </c>
      <c r="G204" s="94" t="s">
        <v>302</v>
      </c>
      <c r="H204" s="135">
        <v>1024.9100000000001</v>
      </c>
      <c r="I204" s="134">
        <f>ROUND(H204*(1-VLOOKUP(N204,скидки!A114:B221,2,0)),2)</f>
        <v>1024.9100000000001</v>
      </c>
      <c r="J204" s="5" t="s">
        <v>368</v>
      </c>
      <c r="K204" s="440"/>
      <c r="L204" s="36"/>
      <c r="M204" s="1197"/>
      <c r="N204" s="266" t="s">
        <v>1162</v>
      </c>
    </row>
    <row r="205" spans="3:14" ht="17.25" customHeight="1" thickBot="1">
      <c r="C205" s="903" t="s">
        <v>15</v>
      </c>
      <c r="D205" s="904"/>
      <c r="E205" s="904"/>
      <c r="F205" s="904"/>
      <c r="G205" s="904"/>
      <c r="H205" s="904"/>
      <c r="I205" s="904"/>
      <c r="J205" s="904"/>
      <c r="K205" s="904"/>
      <c r="L205" s="904"/>
      <c r="M205" s="905"/>
      <c r="N205" s="33" t="e">
        <v>#N/A</v>
      </c>
    </row>
    <row r="206" spans="3:14" ht="21.75" customHeight="1" thickBot="1">
      <c r="C206" s="1219" t="s">
        <v>14</v>
      </c>
      <c r="D206" s="1220"/>
      <c r="E206" s="1220"/>
      <c r="F206" s="1220"/>
      <c r="G206" s="1220"/>
      <c r="H206" s="1220"/>
      <c r="I206" s="1220"/>
      <c r="J206" s="1220"/>
      <c r="K206" s="1220"/>
      <c r="L206" s="1220"/>
      <c r="M206" s="1221"/>
      <c r="N206" s="33" t="e">
        <v>#N/A</v>
      </c>
    </row>
    <row r="207" spans="3:14" ht="12.95" customHeight="1">
      <c r="C207" s="364">
        <f>C204+1</f>
        <v>168</v>
      </c>
      <c r="D207" s="34" t="s">
        <v>3</v>
      </c>
      <c r="E207" s="90"/>
      <c r="F207" s="90" t="s">
        <v>389</v>
      </c>
      <c r="G207" s="92" t="s">
        <v>302</v>
      </c>
      <c r="H207" s="133">
        <v>21.1</v>
      </c>
      <c r="I207" s="134">
        <f>ROUND(H207*(1-VLOOKUP(N207,скидки!A117:B224,2,0)),2)</f>
        <v>21.1</v>
      </c>
      <c r="J207" s="10" t="s">
        <v>13</v>
      </c>
      <c r="K207" s="33"/>
      <c r="L207" s="33"/>
      <c r="M207" s="1223"/>
      <c r="N207" s="266" t="s">
        <v>1163</v>
      </c>
    </row>
    <row r="208" spans="3:14" ht="12.95" customHeight="1">
      <c r="C208" s="364">
        <f>C207+1</f>
        <v>169</v>
      </c>
      <c r="D208" s="34" t="s">
        <v>4</v>
      </c>
      <c r="E208" s="90"/>
      <c r="F208" s="90" t="s">
        <v>389</v>
      </c>
      <c r="G208" s="92" t="s">
        <v>302</v>
      </c>
      <c r="H208" s="133">
        <v>28.13</v>
      </c>
      <c r="I208" s="134">
        <f>ROUND(H208*(1-VLOOKUP(N208,скидки!A118:B225,2,0)),2)</f>
        <v>28.13</v>
      </c>
      <c r="J208" s="10" t="s">
        <v>13</v>
      </c>
      <c r="K208" s="33"/>
      <c r="L208" s="33"/>
      <c r="M208" s="1223"/>
      <c r="N208" s="266" t="s">
        <v>1163</v>
      </c>
    </row>
    <row r="209" spans="3:19">
      <c r="C209" s="364">
        <f>C208+1</f>
        <v>170</v>
      </c>
      <c r="D209" s="34" t="s">
        <v>5</v>
      </c>
      <c r="E209" s="90"/>
      <c r="F209" s="90" t="s">
        <v>389</v>
      </c>
      <c r="G209" s="92" t="s">
        <v>302</v>
      </c>
      <c r="H209" s="133">
        <v>35.159999999999997</v>
      </c>
      <c r="I209" s="134">
        <f>ROUND(H209*(1-VLOOKUP(N209,скидки!A119:B226,2,0)),2)</f>
        <v>35.159999999999997</v>
      </c>
      <c r="J209" s="10" t="s">
        <v>13</v>
      </c>
      <c r="K209" s="33"/>
      <c r="L209" s="33"/>
      <c r="M209" s="1223"/>
      <c r="N209" s="266" t="s">
        <v>1163</v>
      </c>
    </row>
    <row r="210" spans="3:19">
      <c r="C210" s="364">
        <f>C209+1</f>
        <v>171</v>
      </c>
      <c r="D210" s="34" t="s">
        <v>6</v>
      </c>
      <c r="E210" s="90"/>
      <c r="F210" s="90" t="s">
        <v>389</v>
      </c>
      <c r="G210" s="92" t="s">
        <v>302</v>
      </c>
      <c r="H210" s="133">
        <v>42.19</v>
      </c>
      <c r="I210" s="134">
        <f>ROUND(H210*(1-VLOOKUP(N210,скидки!A120:B227,2,0)),2)</f>
        <v>42.19</v>
      </c>
      <c r="J210" s="10" t="s">
        <v>13</v>
      </c>
      <c r="K210" s="33"/>
      <c r="L210" s="33"/>
      <c r="M210" s="1223"/>
      <c r="N210" s="266" t="s">
        <v>1163</v>
      </c>
    </row>
    <row r="211" spans="3:19" ht="12.95" customHeight="1" thickBot="1">
      <c r="C211" s="364">
        <f>C210+1</f>
        <v>172</v>
      </c>
      <c r="D211" s="34" t="s">
        <v>9</v>
      </c>
      <c r="E211" s="90"/>
      <c r="F211" s="90" t="s">
        <v>389</v>
      </c>
      <c r="G211" s="92" t="s">
        <v>302</v>
      </c>
      <c r="H211" s="133">
        <v>63.29</v>
      </c>
      <c r="I211" s="134">
        <f>ROUND(H211*(1-VLOOKUP(N211,скидки!A121:B228,2,0)),2)</f>
        <v>63.29</v>
      </c>
      <c r="J211" s="10" t="s">
        <v>13</v>
      </c>
      <c r="K211" s="33"/>
      <c r="L211" s="33"/>
      <c r="M211" s="1223"/>
      <c r="N211" s="266" t="s">
        <v>1163</v>
      </c>
    </row>
    <row r="212" spans="3:19" ht="15.75" thickBot="1">
      <c r="C212" s="903" t="s">
        <v>855</v>
      </c>
      <c r="D212" s="904"/>
      <c r="E212" s="904"/>
      <c r="F212" s="904"/>
      <c r="G212" s="904"/>
      <c r="H212" s="904"/>
      <c r="I212" s="904"/>
      <c r="J212" s="904"/>
      <c r="K212" s="904"/>
      <c r="L212" s="904"/>
      <c r="M212" s="905"/>
      <c r="N212" s="33" t="e">
        <v>#N/A</v>
      </c>
    </row>
    <row r="213" spans="3:19" ht="15.75" thickBot="1">
      <c r="C213" s="958" t="s">
        <v>664</v>
      </c>
      <c r="D213" s="959"/>
      <c r="E213" s="959"/>
      <c r="F213" s="959"/>
      <c r="G213" s="959"/>
      <c r="H213" s="959"/>
      <c r="I213" s="959"/>
      <c r="J213" s="959"/>
      <c r="K213" s="959"/>
      <c r="L213" s="959"/>
      <c r="M213" s="960"/>
      <c r="N213" s="33" t="e">
        <v>#N/A</v>
      </c>
    </row>
    <row r="214" spans="3:19" ht="13.5" thickBot="1">
      <c r="C214" s="300">
        <f>C211+1</f>
        <v>173</v>
      </c>
      <c r="D214" s="434" t="s">
        <v>1166</v>
      </c>
      <c r="E214" s="268"/>
      <c r="F214" s="89" t="s">
        <v>389</v>
      </c>
      <c r="G214" s="284" t="s">
        <v>302</v>
      </c>
      <c r="H214" s="134">
        <v>82.69</v>
      </c>
      <c r="I214" s="134">
        <f>ROUND(H214*(1-VLOOKUP(N214,скидки!A126:B231,2,0)),2)</f>
        <v>82.69</v>
      </c>
      <c r="J214" s="14" t="s">
        <v>368</v>
      </c>
      <c r="K214" s="33"/>
      <c r="L214" s="33"/>
      <c r="M214" s="714" t="s">
        <v>279</v>
      </c>
      <c r="N214" s="266" t="s">
        <v>1164</v>
      </c>
    </row>
    <row r="215" spans="3:19" ht="15.75" thickBot="1">
      <c r="C215" s="903" t="s">
        <v>856</v>
      </c>
      <c r="D215" s="904"/>
      <c r="E215" s="904"/>
      <c r="F215" s="904"/>
      <c r="G215" s="904"/>
      <c r="H215" s="904"/>
      <c r="I215" s="904"/>
      <c r="J215" s="904"/>
      <c r="K215" s="904"/>
      <c r="L215" s="904"/>
      <c r="M215" s="905"/>
      <c r="N215" s="33" t="e">
        <v>#N/A</v>
      </c>
    </row>
    <row r="216" spans="3:19" ht="15.75" thickBot="1">
      <c r="C216" s="1148" t="s">
        <v>664</v>
      </c>
      <c r="D216" s="1149"/>
      <c r="E216" s="1149"/>
      <c r="F216" s="1149"/>
      <c r="G216" s="1149"/>
      <c r="H216" s="1149"/>
      <c r="I216" s="1149"/>
      <c r="J216" s="1149"/>
      <c r="K216" s="1149"/>
      <c r="L216" s="1149"/>
      <c r="M216" s="1150"/>
      <c r="N216" s="33" t="e">
        <v>#N/A</v>
      </c>
      <c r="P216" s="838"/>
      <c r="Q216" s="839"/>
      <c r="R216" s="839"/>
      <c r="S216" s="840"/>
    </row>
    <row r="217" spans="3:19">
      <c r="C217" s="314">
        <f>C214+1</f>
        <v>174</v>
      </c>
      <c r="D217" s="295" t="s">
        <v>222</v>
      </c>
      <c r="E217" s="67"/>
      <c r="F217" s="129" t="s">
        <v>389</v>
      </c>
      <c r="G217" s="296" t="s">
        <v>302</v>
      </c>
      <c r="H217" s="465">
        <v>99.06</v>
      </c>
      <c r="I217" s="464">
        <f>ROUND(H217*(1-VLOOKUP(N217,скидки!A6:B141,2,0)),2)</f>
        <v>99.06</v>
      </c>
      <c r="J217" s="466" t="s">
        <v>368</v>
      </c>
      <c r="K217" s="455"/>
      <c r="L217" s="455"/>
      <c r="M217" s="1196" t="s">
        <v>279</v>
      </c>
      <c r="N217" s="266" t="s">
        <v>1165</v>
      </c>
      <c r="P217" s="838"/>
      <c r="Q217" s="839"/>
      <c r="R217" s="839"/>
      <c r="S217" s="840"/>
    </row>
    <row r="218" spans="3:19">
      <c r="C218" s="254">
        <f>C217+1</f>
        <v>175</v>
      </c>
      <c r="D218" s="267" t="s">
        <v>223</v>
      </c>
      <c r="E218" s="34"/>
      <c r="F218" s="90" t="s">
        <v>389</v>
      </c>
      <c r="G218" s="92" t="s">
        <v>302</v>
      </c>
      <c r="H218" s="426">
        <v>148.59</v>
      </c>
      <c r="I218" s="467">
        <f>ROUND(H218*(1-VLOOKUP(N218,скидки!A7:B142,2,0)),2)</f>
        <v>148.59</v>
      </c>
      <c r="J218" s="443" t="s">
        <v>368</v>
      </c>
      <c r="K218" s="33"/>
      <c r="L218" s="33"/>
      <c r="M218" s="1197"/>
      <c r="N218" s="266" t="s">
        <v>1165</v>
      </c>
      <c r="P218" s="838"/>
      <c r="Q218" s="839"/>
      <c r="R218" s="839"/>
      <c r="S218" s="840"/>
    </row>
    <row r="219" spans="3:19">
      <c r="C219" s="254">
        <f t="shared" ref="C219:C230" si="18">C218+1</f>
        <v>176</v>
      </c>
      <c r="D219" s="267" t="s">
        <v>224</v>
      </c>
      <c r="E219" s="34"/>
      <c r="F219" s="90" t="s">
        <v>389</v>
      </c>
      <c r="G219" s="92" t="s">
        <v>302</v>
      </c>
      <c r="H219" s="426">
        <v>198.13</v>
      </c>
      <c r="I219" s="467">
        <f>ROUND(H219*(1-VLOOKUP(N219,скидки!A9:B143,2,0)),2)</f>
        <v>198.13</v>
      </c>
      <c r="J219" s="443" t="s">
        <v>368</v>
      </c>
      <c r="K219" s="33"/>
      <c r="L219" s="33"/>
      <c r="M219" s="1197"/>
      <c r="N219" s="266" t="s">
        <v>1165</v>
      </c>
      <c r="P219" s="838"/>
      <c r="Q219" s="839"/>
      <c r="R219" s="839"/>
      <c r="S219" s="840"/>
    </row>
    <row r="220" spans="3:19">
      <c r="C220" s="254">
        <f t="shared" si="18"/>
        <v>177</v>
      </c>
      <c r="D220" s="267" t="s">
        <v>225</v>
      </c>
      <c r="E220" s="34"/>
      <c r="F220" s="90" t="s">
        <v>389</v>
      </c>
      <c r="G220" s="92" t="s">
        <v>302</v>
      </c>
      <c r="H220" s="426">
        <v>247.65</v>
      </c>
      <c r="I220" s="467">
        <f>ROUND(H220*(1-VLOOKUP(N220,скидки!A10:B144,2,0)),2)</f>
        <v>247.65</v>
      </c>
      <c r="J220" s="443" t="s">
        <v>368</v>
      </c>
      <c r="K220" s="33"/>
      <c r="L220" s="33"/>
      <c r="M220" s="1197"/>
      <c r="N220" s="266" t="s">
        <v>1165</v>
      </c>
      <c r="P220" s="838"/>
      <c r="Q220" s="839"/>
      <c r="R220" s="839"/>
      <c r="S220" s="840"/>
    </row>
    <row r="221" spans="3:19">
      <c r="C221" s="254">
        <f t="shared" si="18"/>
        <v>178</v>
      </c>
      <c r="D221" s="267" t="s">
        <v>226</v>
      </c>
      <c r="E221" s="34"/>
      <c r="F221" s="90" t="s">
        <v>389</v>
      </c>
      <c r="G221" s="92" t="s">
        <v>302</v>
      </c>
      <c r="H221" s="426">
        <v>297.19</v>
      </c>
      <c r="I221" s="467">
        <f>ROUND(H221*(1-VLOOKUP(N221,скидки!A11:B145,2,0)),2)</f>
        <v>297.19</v>
      </c>
      <c r="J221" s="443" t="s">
        <v>368</v>
      </c>
      <c r="K221" s="33"/>
      <c r="L221" s="33"/>
      <c r="M221" s="1197"/>
      <c r="N221" s="266" t="s">
        <v>1165</v>
      </c>
      <c r="P221" s="838"/>
      <c r="Q221" s="839"/>
      <c r="R221" s="839"/>
      <c r="S221" s="840"/>
    </row>
    <row r="222" spans="3:19">
      <c r="C222" s="254">
        <f t="shared" si="18"/>
        <v>179</v>
      </c>
      <c r="D222" s="267" t="s">
        <v>227</v>
      </c>
      <c r="E222" s="34"/>
      <c r="F222" s="90" t="s">
        <v>389</v>
      </c>
      <c r="G222" s="92" t="s">
        <v>302</v>
      </c>
      <c r="H222" s="426">
        <v>346.71</v>
      </c>
      <c r="I222" s="467">
        <f>ROUND(H222*(1-VLOOKUP(N222,скидки!A12:B146,2,0)),2)</f>
        <v>346.71</v>
      </c>
      <c r="J222" s="443" t="s">
        <v>368</v>
      </c>
      <c r="K222" s="33"/>
      <c r="L222" s="33"/>
      <c r="M222" s="1197"/>
      <c r="N222" s="266" t="s">
        <v>1165</v>
      </c>
      <c r="P222" s="838"/>
      <c r="Q222" s="839"/>
      <c r="R222" s="839"/>
      <c r="S222" s="840"/>
    </row>
    <row r="223" spans="3:19">
      <c r="C223" s="254">
        <f t="shared" si="18"/>
        <v>180</v>
      </c>
      <c r="D223" s="267" t="s">
        <v>228</v>
      </c>
      <c r="E223" s="34"/>
      <c r="F223" s="90" t="s">
        <v>389</v>
      </c>
      <c r="G223" s="92" t="s">
        <v>302</v>
      </c>
      <c r="H223" s="426">
        <v>396.25</v>
      </c>
      <c r="I223" s="467">
        <f>ROUND(H223*(1-VLOOKUP(N223,скидки!A14:B147,2,0)),2)</f>
        <v>396.25</v>
      </c>
      <c r="J223" s="443" t="s">
        <v>368</v>
      </c>
      <c r="K223" s="33"/>
      <c r="L223" s="33"/>
      <c r="M223" s="1197"/>
      <c r="N223" s="266" t="s">
        <v>1165</v>
      </c>
      <c r="P223" s="838"/>
      <c r="Q223" s="839"/>
      <c r="R223" s="839"/>
      <c r="S223" s="840"/>
    </row>
    <row r="224" spans="3:19">
      <c r="C224" s="254">
        <f t="shared" si="18"/>
        <v>181</v>
      </c>
      <c r="D224" s="267" t="s">
        <v>229</v>
      </c>
      <c r="E224" s="34"/>
      <c r="F224" s="90" t="s">
        <v>389</v>
      </c>
      <c r="G224" s="92" t="s">
        <v>302</v>
      </c>
      <c r="H224" s="426">
        <v>445.78</v>
      </c>
      <c r="I224" s="467">
        <f>ROUND(H224*(1-VLOOKUP(N224,скидки!A15:B148,2,0)),2)</f>
        <v>445.78</v>
      </c>
      <c r="J224" s="443" t="s">
        <v>368</v>
      </c>
      <c r="K224" s="33"/>
      <c r="L224" s="33"/>
      <c r="M224" s="1197"/>
      <c r="N224" s="266" t="s">
        <v>1165</v>
      </c>
      <c r="P224" s="838"/>
      <c r="Q224" s="839"/>
      <c r="R224" s="839"/>
      <c r="S224" s="840"/>
    </row>
    <row r="225" spans="3:19">
      <c r="C225" s="254">
        <f t="shared" si="18"/>
        <v>182</v>
      </c>
      <c r="D225" s="267" t="s">
        <v>230</v>
      </c>
      <c r="E225" s="34"/>
      <c r="F225" s="90" t="s">
        <v>389</v>
      </c>
      <c r="G225" s="92" t="s">
        <v>302</v>
      </c>
      <c r="H225" s="426">
        <v>495.31</v>
      </c>
      <c r="I225" s="467">
        <f>ROUND(H225*(1-VLOOKUP(N225,скидки!A16:B149,2,0)),2)</f>
        <v>495.31</v>
      </c>
      <c r="J225" s="443" t="s">
        <v>368</v>
      </c>
      <c r="K225" s="33"/>
      <c r="L225" s="33"/>
      <c r="M225" s="1197"/>
      <c r="N225" s="266" t="s">
        <v>1165</v>
      </c>
      <c r="P225" s="838"/>
      <c r="Q225" s="839"/>
      <c r="R225" s="839"/>
      <c r="S225" s="840"/>
    </row>
    <row r="226" spans="3:19">
      <c r="C226" s="254">
        <f t="shared" si="18"/>
        <v>183</v>
      </c>
      <c r="D226" s="267" t="s">
        <v>231</v>
      </c>
      <c r="E226" s="34"/>
      <c r="F226" s="90" t="s">
        <v>389</v>
      </c>
      <c r="G226" s="92" t="s">
        <v>302</v>
      </c>
      <c r="H226" s="426">
        <v>544.84</v>
      </c>
      <c r="I226" s="467">
        <f>ROUND(H226*(1-VLOOKUP(N226,скидки!A17:B150,2,0)),2)</f>
        <v>544.84</v>
      </c>
      <c r="J226" s="443" t="s">
        <v>368</v>
      </c>
      <c r="K226" s="33"/>
      <c r="L226" s="33"/>
      <c r="M226" s="1197"/>
      <c r="N226" s="266" t="s">
        <v>1165</v>
      </c>
      <c r="P226" s="838"/>
      <c r="Q226" s="839"/>
      <c r="R226" s="839"/>
      <c r="S226" s="840"/>
    </row>
    <row r="227" spans="3:19">
      <c r="C227" s="254">
        <f t="shared" si="18"/>
        <v>184</v>
      </c>
      <c r="D227" s="267" t="s">
        <v>857</v>
      </c>
      <c r="E227" s="34"/>
      <c r="F227" s="90" t="s">
        <v>389</v>
      </c>
      <c r="G227" s="92" t="s">
        <v>302</v>
      </c>
      <c r="H227" s="426">
        <v>594.36</v>
      </c>
      <c r="I227" s="467">
        <f>ROUND(H227*(1-VLOOKUP(N227,скидки!A18:B151,2,0)),2)</f>
        <v>594.36</v>
      </c>
      <c r="J227" s="443" t="s">
        <v>368</v>
      </c>
      <c r="K227" s="33"/>
      <c r="L227" s="33"/>
      <c r="M227" s="1197"/>
      <c r="N227" s="266" t="s">
        <v>1165</v>
      </c>
      <c r="P227" s="838"/>
      <c r="Q227" s="839"/>
      <c r="R227" s="839"/>
      <c r="S227" s="840"/>
    </row>
    <row r="228" spans="3:19">
      <c r="C228" s="254">
        <f t="shared" si="18"/>
        <v>185</v>
      </c>
      <c r="D228" s="267" t="s">
        <v>232</v>
      </c>
      <c r="E228" s="34"/>
      <c r="F228" s="90" t="s">
        <v>389</v>
      </c>
      <c r="G228" s="92" t="s">
        <v>302</v>
      </c>
      <c r="H228" s="426">
        <v>594.36</v>
      </c>
      <c r="I228" s="467">
        <f>ROUND(H228*(1-VLOOKUP(N228,скидки!A19:B152,2,0)),2)</f>
        <v>594.36</v>
      </c>
      <c r="J228" s="443" t="s">
        <v>368</v>
      </c>
      <c r="K228" s="33"/>
      <c r="L228" s="33"/>
      <c r="M228" s="1197"/>
      <c r="N228" s="266" t="s">
        <v>1165</v>
      </c>
      <c r="P228" s="838"/>
      <c r="Q228" s="839"/>
      <c r="R228" s="839"/>
      <c r="S228" s="840"/>
    </row>
    <row r="229" spans="3:19">
      <c r="C229" s="254">
        <f t="shared" si="18"/>
        <v>186</v>
      </c>
      <c r="D229" s="267" t="s">
        <v>233</v>
      </c>
      <c r="E229" s="34"/>
      <c r="F229" s="90" t="s">
        <v>389</v>
      </c>
      <c r="G229" s="92" t="s">
        <v>302</v>
      </c>
      <c r="H229" s="426">
        <v>693.43</v>
      </c>
      <c r="I229" s="467">
        <f>ROUND(H229*(1-VLOOKUP(N229,скидки!A20:B153,2,0)),2)</f>
        <v>693.43</v>
      </c>
      <c r="J229" s="443" t="s">
        <v>368</v>
      </c>
      <c r="K229" s="33"/>
      <c r="L229" s="33"/>
      <c r="M229" s="1197"/>
      <c r="N229" s="266" t="s">
        <v>1165</v>
      </c>
      <c r="P229" s="838"/>
      <c r="Q229" s="839"/>
      <c r="R229" s="839"/>
      <c r="S229" s="840"/>
    </row>
    <row r="230" spans="3:19" ht="13.5" thickBot="1">
      <c r="C230" s="368">
        <f t="shared" si="18"/>
        <v>187</v>
      </c>
      <c r="D230" s="369" t="s">
        <v>234</v>
      </c>
      <c r="E230" s="109"/>
      <c r="F230" s="118" t="s">
        <v>389</v>
      </c>
      <c r="G230" s="291" t="s">
        <v>302</v>
      </c>
      <c r="H230" s="442">
        <v>693.43</v>
      </c>
      <c r="I230" s="468">
        <f>ROUND(H230*(1-VLOOKUP(N230,скидки!A21:B154,2,0)),2)</f>
        <v>693.43</v>
      </c>
      <c r="J230" s="444" t="s">
        <v>368</v>
      </c>
      <c r="K230" s="294"/>
      <c r="L230" s="294"/>
      <c r="M230" s="1198"/>
      <c r="N230" s="266" t="s">
        <v>1165</v>
      </c>
    </row>
  </sheetData>
  <mergeCells count="62">
    <mergeCell ref="C141:M141"/>
    <mergeCell ref="M142:M152"/>
    <mergeCell ref="C153:M153"/>
    <mergeCell ref="C117:M117"/>
    <mergeCell ref="M118:M128"/>
    <mergeCell ref="C105:M105"/>
    <mergeCell ref="M87:M93"/>
    <mergeCell ref="M106:M116"/>
    <mergeCell ref="C129:M129"/>
    <mergeCell ref="M130:M140"/>
    <mergeCell ref="C93:J93"/>
    <mergeCell ref="C94:M94"/>
    <mergeCell ref="C95:M95"/>
    <mergeCell ref="M96:M103"/>
    <mergeCell ref="C104:M104"/>
    <mergeCell ref="C35:M35"/>
    <mergeCell ref="M36:M44"/>
    <mergeCell ref="C45:M45"/>
    <mergeCell ref="C86:M86"/>
    <mergeCell ref="M46:M54"/>
    <mergeCell ref="C54:J54"/>
    <mergeCell ref="C55:M55"/>
    <mergeCell ref="M56:M65"/>
    <mergeCell ref="C65:J65"/>
    <mergeCell ref="C66:M66"/>
    <mergeCell ref="M67:M74"/>
    <mergeCell ref="C74:J74"/>
    <mergeCell ref="C75:M75"/>
    <mergeCell ref="M76:M85"/>
    <mergeCell ref="C85:J85"/>
    <mergeCell ref="C6:M6"/>
    <mergeCell ref="C7:M7"/>
    <mergeCell ref="C24:J24"/>
    <mergeCell ref="C25:M25"/>
    <mergeCell ref="M26:M34"/>
    <mergeCell ref="C9:M9"/>
    <mergeCell ref="C10:M10"/>
    <mergeCell ref="C11:M11"/>
    <mergeCell ref="C12:M12"/>
    <mergeCell ref="M13:M23"/>
    <mergeCell ref="C1:E5"/>
    <mergeCell ref="F1:M1"/>
    <mergeCell ref="F2:M2"/>
    <mergeCell ref="F3:M3"/>
    <mergeCell ref="F4:M4"/>
    <mergeCell ref="F5:M5"/>
    <mergeCell ref="C215:M215"/>
    <mergeCell ref="C216:M216"/>
    <mergeCell ref="M217:M230"/>
    <mergeCell ref="C154:M154"/>
    <mergeCell ref="C212:M212"/>
    <mergeCell ref="M170:M180"/>
    <mergeCell ref="C181:M181"/>
    <mergeCell ref="M182:M192"/>
    <mergeCell ref="C193:M193"/>
    <mergeCell ref="M194:M204"/>
    <mergeCell ref="C205:M205"/>
    <mergeCell ref="C206:M206"/>
    <mergeCell ref="M207:M211"/>
    <mergeCell ref="C169:M169"/>
    <mergeCell ref="C213:M213"/>
    <mergeCell ref="M155:M168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rowBreaks count="3" manualBreakCount="3">
    <brk id="74" min="2" max="12" man="1"/>
    <brk id="128" min="2" max="12" man="1"/>
    <brk id="192" min="2" max="1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>
      <selection activeCell="P25" sqref="P2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20</vt:i4>
      </vt:variant>
    </vt:vector>
  </HeadingPairs>
  <TitlesOfParts>
    <vt:vector size="33" baseType="lpstr">
      <vt:lpstr>Оглавление</vt:lpstr>
      <vt:lpstr>скидки</vt:lpstr>
      <vt:lpstr>Новинки</vt:lpstr>
      <vt:lpstr>Комплект. для стеклопакетов</vt:lpstr>
      <vt:lpstr>ПСУЛ и бутил</vt:lpstr>
      <vt:lpstr>Комплектующие</vt:lpstr>
      <vt:lpstr>Декор. внут. переплет</vt:lpstr>
      <vt:lpstr>Крепеж</vt:lpstr>
      <vt:lpstr>Пены, силиконы</vt:lpstr>
      <vt:lpstr>Отливы,подоконники</vt:lpstr>
      <vt:lpstr>Спец. предложение</vt:lpstr>
      <vt:lpstr>Распил</vt:lpstr>
      <vt:lpstr>Лист1</vt:lpstr>
      <vt:lpstr>'Декор. внут. переплет'!Заголовки_для_печати</vt:lpstr>
      <vt:lpstr>'Комплект. для стеклопакетов'!Заголовки_для_печати</vt:lpstr>
      <vt:lpstr>Комплектующие!Заголовки_для_печати</vt:lpstr>
      <vt:lpstr>Крепеж!Заголовки_для_печати</vt:lpstr>
      <vt:lpstr>Новинки!Заголовки_для_печати</vt:lpstr>
      <vt:lpstr>'Отливы,подоконники'!Заголовки_для_печати</vt:lpstr>
      <vt:lpstr>'Пены, силиконы'!Заголовки_для_печати</vt:lpstr>
      <vt:lpstr>'ПСУЛ и бутил'!Заголовки_для_печати</vt:lpstr>
      <vt:lpstr>Распил!Заголовки_для_печати</vt:lpstr>
      <vt:lpstr>'Декор. внут. переплет'!Область_печати</vt:lpstr>
      <vt:lpstr>'Комплект. для стеклопакетов'!Область_печати</vt:lpstr>
      <vt:lpstr>Комплектующие!Область_печати</vt:lpstr>
      <vt:lpstr>Крепеж!Область_печати</vt:lpstr>
      <vt:lpstr>Новинки!Область_печати</vt:lpstr>
      <vt:lpstr>Оглавление!Область_печати</vt:lpstr>
      <vt:lpstr>'Отливы,подоконники'!Область_печати</vt:lpstr>
      <vt:lpstr>'Пены, силиконы'!Область_печати</vt:lpstr>
      <vt:lpstr>'ПСУЛ и бутил'!Область_печати</vt:lpstr>
      <vt:lpstr>Распил!Область_печати</vt:lpstr>
      <vt:lpstr>'Спец. предложение'!Область_печати</vt:lpstr>
    </vt:vector>
  </TitlesOfParts>
  <Company>Technor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userc2</dc:creator>
  <cp:lastModifiedBy>victoriya_bobovnikov</cp:lastModifiedBy>
  <cp:lastPrinted>2017-09-01T08:18:32Z</cp:lastPrinted>
  <dcterms:created xsi:type="dcterms:W3CDTF">2005-03-21T07:58:04Z</dcterms:created>
  <dcterms:modified xsi:type="dcterms:W3CDTF">2017-09-01T12:22:35Z</dcterms:modified>
</cp:coreProperties>
</file>