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hidePivotFieldList="1" defaultThemeVersion="124226"/>
  <bookViews>
    <workbookView xWindow="-435" yWindow="30" windowWidth="15480" windowHeight="4260" tabRatio="889" activeTab="3"/>
  </bookViews>
  <sheets>
    <sheet name="Оглавление" sheetId="14" r:id="rId1"/>
    <sheet name="скидки" sheetId="20" state="hidden" r:id="rId2"/>
    <sheet name="Новинки" sheetId="19" r:id="rId3"/>
    <sheet name="Дау Коронинг" sheetId="13" r:id="rId4"/>
  </sheets>
  <definedNames>
    <definedName name="_xlnm._FilterDatabase" localSheetId="3" hidden="1">'Дау Коронинг'!$A$9:$M$62</definedName>
    <definedName name="_xlnm.Print_Titles" localSheetId="2">Новинки!$7:$7</definedName>
    <definedName name="_xlnm.Print_Area" localSheetId="3">'Дау Коронинг'!$C$1:$L$61</definedName>
    <definedName name="_xlnm.Print_Area" localSheetId="2">Новинки!$A$1:$E$45</definedName>
    <definedName name="_xlnm.Print_Area" localSheetId="0">Оглавление!$B$2:$G$49</definedName>
    <definedName name="Россия">#REF!</definedName>
    <definedName name="Сэндвич_цены">#REF!</definedName>
  </definedNames>
  <calcPr calcId="125725" refMode="R1C1"/>
  <fileRecoveryPr repairLoad="1"/>
</workbook>
</file>

<file path=xl/calcChain.xml><?xml version="1.0" encoding="utf-8"?>
<calcChain xmlns="http://schemas.openxmlformats.org/spreadsheetml/2006/main">
  <c r="J27" i="13"/>
  <c r="J28"/>
  <c r="J29"/>
  <c r="J30"/>
  <c r="J31"/>
  <c r="J32"/>
  <c r="J18"/>
  <c r="J19"/>
  <c r="J20"/>
  <c r="J21"/>
  <c r="J22"/>
  <c r="J23"/>
  <c r="J24"/>
  <c r="J25"/>
  <c r="J26"/>
  <c r="J51" l="1"/>
  <c r="J52"/>
  <c r="J50"/>
  <c r="J53"/>
  <c r="J57" l="1"/>
  <c r="J58"/>
  <c r="C36" l="1"/>
  <c r="C37" s="1"/>
  <c r="C39" s="1"/>
  <c r="C41" s="1"/>
  <c r="C42" s="1"/>
  <c r="C43" s="1"/>
  <c r="C45" s="1"/>
  <c r="C46" s="1"/>
  <c r="C47" s="1"/>
  <c r="C48" s="1"/>
  <c r="C49" s="1"/>
  <c r="C50" s="1"/>
  <c r="C51" s="1"/>
  <c r="C52" s="1"/>
  <c r="C53" s="1"/>
  <c r="C54" s="1"/>
  <c r="J61"/>
  <c r="J60"/>
  <c r="J59"/>
  <c r="J56"/>
  <c r="J55"/>
  <c r="J54"/>
  <c r="J49"/>
  <c r="J48"/>
  <c r="J47"/>
  <c r="J46"/>
  <c r="J15"/>
  <c r="J16"/>
  <c r="J17"/>
  <c r="C55" l="1"/>
  <c r="C56" s="1"/>
  <c r="C57" s="1"/>
  <c r="C58" s="1"/>
  <c r="C59" s="1"/>
  <c r="C60" s="1"/>
  <c r="C61" s="1"/>
  <c r="J45"/>
  <c r="J39" l="1"/>
  <c r="J33"/>
  <c r="J13" l="1"/>
  <c r="J12"/>
  <c r="J14"/>
  <c r="J11"/>
  <c r="J36" l="1"/>
  <c r="J37"/>
  <c r="J38"/>
  <c r="J41"/>
  <c r="J42"/>
  <c r="J43"/>
  <c r="J10"/>
</calcChain>
</file>

<file path=xl/sharedStrings.xml><?xml version="1.0" encoding="utf-8"?>
<sst xmlns="http://schemas.openxmlformats.org/spreadsheetml/2006/main" count="535" uniqueCount="322">
  <si>
    <t>e-mail:techgerm@aha.ru</t>
  </si>
  <si>
    <t>Отливы и подоконники. Комплектующие</t>
  </si>
  <si>
    <t>Ед.изм.</t>
  </si>
  <si>
    <t>Нас рекомендуют</t>
  </si>
  <si>
    <t>Материалы и комплектующие для монтажа окон</t>
  </si>
  <si>
    <t>Наименование товаров</t>
  </si>
  <si>
    <t>Артикул</t>
  </si>
  <si>
    <t>Кол-во в упак.</t>
  </si>
  <si>
    <t>Цена с НДС</t>
  </si>
  <si>
    <t>EUR</t>
  </si>
  <si>
    <t>шт</t>
  </si>
  <si>
    <t>ТехноРесурс</t>
  </si>
  <si>
    <t>шт.</t>
  </si>
  <si>
    <t>Бельгия</t>
  </si>
  <si>
    <t xml:space="preserve"> </t>
  </si>
  <si>
    <t>600 мл</t>
  </si>
  <si>
    <t>250 кг</t>
  </si>
  <si>
    <t>25 кг</t>
  </si>
  <si>
    <t>№ п/п</t>
  </si>
  <si>
    <t>Объем</t>
  </si>
  <si>
    <t>310 мл</t>
  </si>
  <si>
    <t>310  мл</t>
  </si>
  <si>
    <t>600  мл</t>
  </si>
  <si>
    <t xml:space="preserve"> шт.</t>
  </si>
  <si>
    <t xml:space="preserve">EUR </t>
  </si>
  <si>
    <t xml:space="preserve">            310мл           </t>
  </si>
  <si>
    <t xml:space="preserve"> EUR</t>
  </si>
  <si>
    <t>310мл</t>
  </si>
  <si>
    <t xml:space="preserve">  шт.  </t>
  </si>
  <si>
    <t xml:space="preserve">     шт.     </t>
  </si>
  <si>
    <t xml:space="preserve">     шт.    </t>
  </si>
  <si>
    <t xml:space="preserve">1л </t>
  </si>
  <si>
    <t>5 л</t>
  </si>
  <si>
    <t>Специальное предложение по структурному остеклению!!!</t>
  </si>
  <si>
    <t>15,25м</t>
  </si>
  <si>
    <t>Уголки Profilglass</t>
  </si>
  <si>
    <t>Прайс-лист</t>
  </si>
  <si>
    <t>Комплектующие</t>
  </si>
  <si>
    <t>Комплектующие для стеклопакетов</t>
  </si>
  <si>
    <t>Бутил</t>
  </si>
  <si>
    <t>Страна произв.</t>
  </si>
  <si>
    <t>Пластины рихтовочные</t>
  </si>
  <si>
    <t>Малярные скотчи</t>
  </si>
  <si>
    <t>Герметики</t>
  </si>
  <si>
    <t>Силиконовые герметики для уплотнения швов</t>
  </si>
  <si>
    <t>с 9.00 до 18.00</t>
  </si>
  <si>
    <t>25 л</t>
  </si>
  <si>
    <t>Продукция "DOW CORNING"</t>
  </si>
  <si>
    <t>Крепеж</t>
  </si>
  <si>
    <t>Валюта</t>
  </si>
  <si>
    <r>
      <rPr>
        <b/>
        <sz val="48"/>
        <rFont val="Times New Roman"/>
        <family val="1"/>
        <charset val="204"/>
      </rPr>
      <t xml:space="preserve">Компания  </t>
    </r>
    <r>
      <rPr>
        <b/>
        <i/>
        <sz val="48"/>
        <color indexed="10"/>
        <rFont val="Times New Roman Cyr"/>
        <charset val="204"/>
      </rPr>
      <t xml:space="preserve">ТехноРесурс </t>
    </r>
  </si>
  <si>
    <t>Сайт:</t>
  </si>
  <si>
    <t xml:space="preserve"> www.t-res.ru</t>
  </si>
  <si>
    <t>Н О В О С Т И</t>
  </si>
  <si>
    <t xml:space="preserve">  </t>
  </si>
  <si>
    <t xml:space="preserve">              ТехноРесурс</t>
  </si>
  <si>
    <t>Пены монтажные, силиконы, жидкие гвозди</t>
  </si>
  <si>
    <t>Грунтовка</t>
  </si>
  <si>
    <t>Очистители</t>
  </si>
  <si>
    <t>600мл</t>
  </si>
  <si>
    <t>Режим работы: склад/офис - пн-пт с 9:00 до 18:00</t>
  </si>
  <si>
    <t xml:space="preserve">                                  тел./факс:  8-495-505-61-01 (многоканальный)</t>
  </si>
  <si>
    <t xml:space="preserve">Офис </t>
  </si>
  <si>
    <t>многоканальный тел.(495) 505-61-01</t>
  </si>
  <si>
    <t xml:space="preserve">   </t>
  </si>
  <si>
    <t>Распил подоконников</t>
  </si>
  <si>
    <t>Новинки ассортимента.</t>
  </si>
  <si>
    <t>Уважаемые клиенты,</t>
  </si>
  <si>
    <t>Новинки нашего ассортимента:</t>
  </si>
  <si>
    <t>Торговая марка</t>
  </si>
  <si>
    <t>Товарная группа</t>
  </si>
  <si>
    <t>Наименование</t>
  </si>
  <si>
    <t>Титан</t>
  </si>
  <si>
    <t>Сэндвич панели РОССТАР</t>
  </si>
  <si>
    <t>Профили для сэндвич-панелей</t>
  </si>
  <si>
    <t>Цена со скидкой</t>
  </si>
  <si>
    <t>Специальное предложение по структурному остеклению</t>
  </si>
  <si>
    <t>Ценовые группы</t>
  </si>
  <si>
    <t>Бутиловая лента</t>
  </si>
  <si>
    <t>Хотмелт</t>
  </si>
  <si>
    <t>Недекс полисульфиды</t>
  </si>
  <si>
    <t>Недекс молекулярное сито</t>
  </si>
  <si>
    <t>Рамки дистанционные STANDARD</t>
  </si>
  <si>
    <t>Рамки дистанционные BENDABLE с соединителем</t>
  </si>
  <si>
    <t>Рамки дистанционные BENDABLE</t>
  </si>
  <si>
    <t>Профильгласс уголки и соединители</t>
  </si>
  <si>
    <t>Дау-Корнинг 3540</t>
  </si>
  <si>
    <t>Саудал силикон 600мл</t>
  </si>
  <si>
    <t>Прокладки корковые</t>
  </si>
  <si>
    <t>ПСУЛ</t>
  </si>
  <si>
    <t>ПСУЛ РФ</t>
  </si>
  <si>
    <t>Внешняя шовная изоляция</t>
  </si>
  <si>
    <t>Сэндвич-панели</t>
  </si>
  <si>
    <t>Сэндвич-панели откосы</t>
  </si>
  <si>
    <t>Сэндвич-панели цветные</t>
  </si>
  <si>
    <t>Брутян</t>
  </si>
  <si>
    <t>Переплеты декоративные</t>
  </si>
  <si>
    <t>ТехКреп для производства</t>
  </si>
  <si>
    <t>Пластины анкерные КБЕ</t>
  </si>
  <si>
    <t>Пластины анкерные РЕХАУ</t>
  </si>
  <si>
    <t>ТехКреп для монтажа</t>
  </si>
  <si>
    <t>Саудал пена</t>
  </si>
  <si>
    <t>Саудал пена проф. классика</t>
  </si>
  <si>
    <t>Саудал пена проф. желтая</t>
  </si>
  <si>
    <t>Саудал пена проф. MAXI</t>
  </si>
  <si>
    <t>Саудал очистители</t>
  </si>
  <si>
    <t>Саудал силикон 310мл</t>
  </si>
  <si>
    <t>Саудал Соудафлекс</t>
  </si>
  <si>
    <t>Саудал жид. гвозди</t>
  </si>
  <si>
    <t>Гепард пена монтажная</t>
  </si>
  <si>
    <t>Гепард пена профессиональная 65л</t>
  </si>
  <si>
    <t>Гепард очистители</t>
  </si>
  <si>
    <t>Гепард пена профессиональная</t>
  </si>
  <si>
    <t>Саудал пистолеты</t>
  </si>
  <si>
    <t>Гепард герметик 280мл</t>
  </si>
  <si>
    <t>Гепард герметик 600мл</t>
  </si>
  <si>
    <t>Макрофлекс</t>
  </si>
  <si>
    <t>Сази</t>
  </si>
  <si>
    <t>Килоза</t>
  </si>
  <si>
    <t>Отливы</t>
  </si>
  <si>
    <t>Меллер белые</t>
  </si>
  <si>
    <t>Отливы комплектующие</t>
  </si>
  <si>
    <t>Меллер мрамор</t>
  </si>
  <si>
    <t>Меллер цветные</t>
  </si>
  <si>
    <t>Меллер цветные I</t>
  </si>
  <si>
    <t>Меллер LD45</t>
  </si>
  <si>
    <t>Торцевые общие</t>
  </si>
  <si>
    <t>Торцевые оригинальные</t>
  </si>
  <si>
    <t>Соединители для подоконников</t>
  </si>
  <si>
    <t>Витраж VPL белые</t>
  </si>
  <si>
    <t>Витраж VPL цветные</t>
  </si>
  <si>
    <t>Витраж ПВХ белые</t>
  </si>
  <si>
    <t>Витраж ПВХ цветные</t>
  </si>
  <si>
    <t>Витраж ПВХ RAL</t>
  </si>
  <si>
    <t>Внутренняя шовная изоляция</t>
  </si>
  <si>
    <t>МастерПласт белые</t>
  </si>
  <si>
    <t>Дау-Корнинг Глэзингмаунт</t>
  </si>
  <si>
    <t>Дау-Корнинг очистители, грунтовки</t>
  </si>
  <si>
    <t>Лента для структурного остекления</t>
  </si>
  <si>
    <t>Меллер белые распил</t>
  </si>
  <si>
    <t>Меллер мрамор распил</t>
  </si>
  <si>
    <t>Меллер цветные распил</t>
  </si>
  <si>
    <t>Меллер цветные I распил</t>
  </si>
  <si>
    <t>Меллер LD45 распил</t>
  </si>
  <si>
    <t>Витраж VPL цветные распил</t>
  </si>
  <si>
    <t>Витраж VPL белые распил</t>
  </si>
  <si>
    <t>Витраж ПВХ белые распил</t>
  </si>
  <si>
    <t>Витраж ПВХ цветные распил</t>
  </si>
  <si>
    <t>Витраж ПВХ RAL распил</t>
  </si>
  <si>
    <t>НП белые распил</t>
  </si>
  <si>
    <t>МастерПласт белые распил</t>
  </si>
  <si>
    <r>
      <rPr>
        <b/>
        <sz val="9"/>
        <rFont val="Arial Cyr"/>
        <charset val="204"/>
      </rPr>
      <t>DC 993</t>
    </r>
    <r>
      <rPr>
        <sz val="9"/>
        <rFont val="Arial Cyr"/>
        <family val="2"/>
        <charset val="204"/>
      </rPr>
      <t>. Двухкомпонентный клей-герметик. Разработан для структурного соединения стекла, металла и других строительных материалов. Нейтральный. Цвета: база - белый, катализатор - черный</t>
    </r>
  </si>
  <si>
    <r>
      <rPr>
        <b/>
        <sz val="9"/>
        <rFont val="Arial Cyr"/>
        <charset val="204"/>
      </rPr>
      <t>DC 3540-S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стеклопакетов изоляционного (простого) остекления. Нейтральный.  Цвет - черный</t>
    </r>
  </si>
  <si>
    <r>
      <rPr>
        <b/>
        <sz val="9"/>
        <rFont val="Arial Cyr"/>
        <charset val="204"/>
      </rPr>
      <t>DC 3522.</t>
    </r>
    <r>
      <rPr>
        <sz val="9"/>
        <rFont val="Arial Cyr"/>
        <family val="2"/>
        <charset val="204"/>
      </rPr>
      <t xml:space="preserve"> Очиститель экструдера для двухкомпонентных силиконовых геметиков</t>
    </r>
  </si>
  <si>
    <r>
      <rPr>
        <b/>
        <sz val="9"/>
        <rFont val="Arial Cyr"/>
        <charset val="204"/>
      </rPr>
      <t>DC R 40</t>
    </r>
    <r>
      <rPr>
        <sz val="9"/>
        <rFont val="Arial Cyr"/>
        <family val="2"/>
        <charset val="204"/>
      </rPr>
      <t>. Очиститель поверхностей до применения силиконовых герметиков</t>
    </r>
  </si>
  <si>
    <t>ТехКреп (Tech-KREP)</t>
  </si>
  <si>
    <t>Профиль герметик</t>
  </si>
  <si>
    <t>Профиль пена</t>
  </si>
  <si>
    <t xml:space="preserve">              Адрес:  108851  г.Москва, г.Щербинка, ул.Восточная, д.7</t>
  </si>
  <si>
    <t>Тенекс</t>
  </si>
  <si>
    <t>Проффлекс пена</t>
  </si>
  <si>
    <t>Проффлекс пена высокотемпературная</t>
  </si>
  <si>
    <t>Проффлекс клей-пена</t>
  </si>
  <si>
    <t>Липлент PRIMER</t>
  </si>
  <si>
    <t>Крепеж Строймаркт</t>
  </si>
  <si>
    <t>Заглушки Строймаркт</t>
  </si>
  <si>
    <t>Дау-Корнинг 700</t>
  </si>
  <si>
    <t>Дау-Корнинг 781, 785, 816, 817, 881</t>
  </si>
  <si>
    <t>Дау-Корнинг 799, 796, 813</t>
  </si>
  <si>
    <t>Переплеты декоративные 2</t>
  </si>
  <si>
    <t>Переплеты декоративные 3</t>
  </si>
  <si>
    <t>Переплеты декоративные 4</t>
  </si>
  <si>
    <t>Переплеты декоративные ал.(аксессуары) 5,5х7,5 BAV</t>
  </si>
  <si>
    <t>Переплеты декоративные пл.(аксессуары) 5,5х7,5 BAV</t>
  </si>
  <si>
    <t>Переплеты декоративные пл.(аксессуары) 5,5х7,5 SUN</t>
  </si>
  <si>
    <t>Переплеты декоративные пл.(аксессуары) 8х18 EL</t>
  </si>
  <si>
    <t>Переплеты декоративные 6</t>
  </si>
  <si>
    <t>Переплеты декоративные 7</t>
  </si>
  <si>
    <t>Переплеты декоративные пл.(аксессуары) 8х25 EL</t>
  </si>
  <si>
    <t>Переплеты декоративные пл. (аксессуары) SUN</t>
  </si>
  <si>
    <t>Переплеты декоративные 5</t>
  </si>
  <si>
    <t>Переплеты декоративные 8</t>
  </si>
  <si>
    <t>Переплеты декоративные пл. (аксессуары) VEN</t>
  </si>
  <si>
    <t>Переплеты декоративные пл.(аксессуары) 8х25 VEN</t>
  </si>
  <si>
    <t>330 г</t>
  </si>
  <si>
    <t>0,5 л</t>
  </si>
  <si>
    <t>Дау-Корнинг 3540.</t>
  </si>
  <si>
    <t>Дау-Корнинг 791, 756.</t>
  </si>
  <si>
    <t>Дау-Корнинг 895, 995, 776.</t>
  </si>
  <si>
    <t>Саудал силикон 600мл.</t>
  </si>
  <si>
    <t>Дау-Корнинг 993.</t>
  </si>
  <si>
    <t>Дау-Корнинг 3362, 3793.</t>
  </si>
  <si>
    <t>Дау-Корнинг очистители, грунтовки.</t>
  </si>
  <si>
    <t>Титан акция</t>
  </si>
  <si>
    <t>Ом-Пласт</t>
  </si>
  <si>
    <t xml:space="preserve">Сэндвич-панель для дверей и перегородок </t>
  </si>
  <si>
    <t>No name</t>
  </si>
  <si>
    <t>Килоза 1</t>
  </si>
  <si>
    <r>
      <rPr>
        <b/>
        <sz val="9"/>
        <rFont val="Arial Cyr"/>
        <charset val="204"/>
      </rPr>
      <t>DC1200 OS, UV TRACEABLE</t>
    </r>
    <r>
      <rPr>
        <sz val="9"/>
        <rFont val="Arial Cyr"/>
        <family val="2"/>
        <charset val="204"/>
      </rPr>
      <t xml:space="preserve"> Грунтовка под силикон  </t>
    </r>
  </si>
  <si>
    <t>Адрес: 108851  г.Москва, г.Щербинка, ул.Восточная, д.7</t>
  </si>
  <si>
    <t>Адгилин</t>
  </si>
  <si>
    <t>ТеплоКнауф</t>
  </si>
  <si>
    <t>Изовер</t>
  </si>
  <si>
    <t>УРСА</t>
  </si>
  <si>
    <t>Урса</t>
  </si>
  <si>
    <t>Саудал силикон 60мл</t>
  </si>
  <si>
    <r>
      <rPr>
        <b/>
        <sz val="9"/>
        <rFont val="Arial Cyr"/>
        <charset val="204"/>
      </rPr>
      <t>DC 3362</t>
    </r>
    <r>
      <rPr>
        <sz val="9"/>
        <rFont val="Arial Cyr"/>
        <family val="2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</si>
  <si>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791 Черный</t>
    </r>
    <r>
      <rPr>
        <sz val="9"/>
        <rFont val="Arial Cyr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Нейтральный. Цвета -  черный</t>
    </r>
  </si>
  <si>
    <r>
      <rPr>
        <b/>
        <sz val="9"/>
        <rFont val="Arial Cyr"/>
        <charset val="204"/>
      </rPr>
      <t xml:space="preserve">DC 791 Белый </t>
    </r>
    <r>
      <rPr>
        <sz val="9"/>
        <rFont val="Arial Cyr"/>
        <family val="2"/>
        <charset val="204"/>
      </rPr>
      <t>Однокомпонентный. Атмосферостойкий. Разработан для уплотнения деформационных швов навесных стен, фасадов, зданий и других сооружений</t>
    </r>
  </si>
  <si>
    <r>
      <rPr>
        <b/>
        <sz val="9"/>
        <rFont val="Arial Cyr"/>
        <charset val="204"/>
      </rPr>
      <t>DC 791 Бесцветный</t>
    </r>
    <r>
      <rPr>
        <sz val="9"/>
        <rFont val="Arial Cyr"/>
        <family val="2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</t>
    </r>
  </si>
  <si>
    <r>
      <rPr>
        <b/>
        <sz val="9"/>
        <rFont val="Arial Cyr"/>
        <charset val="204"/>
      </rPr>
      <t>DC 776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Черный</t>
    </r>
    <r>
      <rPr>
        <sz val="9"/>
        <rFont val="Arial Cyr"/>
        <charset val="204"/>
      </rPr>
      <t xml:space="preserve"> Силиконовый герметик  для установки дверных и оконных блоков. Черный</t>
    </r>
  </si>
  <si>
    <r>
      <t>DC 700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Firestop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 xml:space="preserve">серый </t>
    </r>
    <r>
      <rPr>
        <sz val="9"/>
        <rFont val="Arial"/>
        <family val="2"/>
        <charset val="204"/>
      </rPr>
      <t xml:space="preserve">Силик.герм. Огнестойкий. </t>
    </r>
  </si>
  <si>
    <r>
      <t>DC 781</t>
    </r>
    <r>
      <rPr>
        <sz val="9"/>
        <rFont val="Arial"/>
        <family val="2"/>
        <charset val="204"/>
      </rPr>
      <t>.</t>
    </r>
    <r>
      <rPr>
        <b/>
        <sz val="9"/>
        <rFont val="Arial"/>
        <family val="2"/>
        <charset val="204"/>
      </rPr>
      <t>Силик.герм.бел., кор., сер., черн., алюм., б/ц</t>
    </r>
    <r>
      <rPr>
        <sz val="9"/>
        <rFont val="Arial"/>
        <family val="2"/>
        <charset val="204"/>
      </rPr>
      <t xml:space="preserve"> Обладает хорошей адгезией к ряду непористых основ, включая стекло, алюминевые окрашенные поверхности, композитные панели. Уксус. </t>
    </r>
  </si>
  <si>
    <r>
      <t>DC 785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</t>
    </r>
    <r>
      <rPr>
        <sz val="9"/>
        <rFont val="Arial"/>
        <family val="2"/>
        <charset val="204"/>
      </rPr>
      <t xml:space="preserve"> Герметик силиконовый санитарный </t>
    </r>
  </si>
  <si>
    <r>
      <t xml:space="preserve">DC 799 Нейтр., белый, бесцв. </t>
    </r>
    <r>
      <rPr>
        <sz val="9"/>
        <rFont val="Arial"/>
        <family val="2"/>
        <charset val="204"/>
      </rPr>
      <t xml:space="preserve">Силик. герм. для стекла и пластика. Предназначен для остекления и наружной облицовки. </t>
    </r>
  </si>
  <si>
    <r>
      <t>DC 816 Красный</t>
    </r>
    <r>
      <rPr>
        <sz val="9"/>
        <rFont val="Arial"/>
        <family val="2"/>
        <charset val="204"/>
      </rPr>
      <t xml:space="preserve"> Силик.герметик. Термостойкий, используется в местах, подвергающихся воздействию высоких температур. Нейтр., </t>
    </r>
  </si>
  <si>
    <r>
      <t>DC 817 Белый</t>
    </r>
    <r>
      <rPr>
        <sz val="9"/>
        <rFont val="Arial"/>
        <family val="2"/>
        <charset val="204"/>
      </rPr>
      <t xml:space="preserve"> Силик.герм. Для зеркал, панелей из напыленных стекол или металла к различным основам. Нейтральный (титан), </t>
    </r>
  </si>
  <si>
    <r>
      <t>DC 881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Бесцветный, черный</t>
    </r>
    <r>
      <rPr>
        <sz val="9"/>
        <rFont val="Arial"/>
        <family val="2"/>
        <charset val="204"/>
      </rPr>
      <t xml:space="preserve"> Силик.герм. Предназначен для объединения стекол , в частности, для жесткого высокопрочного соединения. Применянется для создания аквариумов. Уксус.</t>
    </r>
  </si>
  <si>
    <t>Дау-Корнинг 781, 785, 816, 817, 881.</t>
  </si>
  <si>
    <t>Дау-Корнинг 799, 796, 813.</t>
  </si>
  <si>
    <t>Дау-Корнинг 700.</t>
  </si>
  <si>
    <t>компания ТехноРесурс постоянно обновляет свой ассортимент, чтобы максимально соответствовать вашим потребностям и ожиданиям, а также предоставляет Вам возможность ознакомиться с новинками лакокрасочной продукции практически всех отечественных и зарубежных производителей.</t>
  </si>
  <si>
    <t>Кнауф</t>
  </si>
  <si>
    <t>* позиции под заказ, уточнять наличие и цену у менеджера</t>
  </si>
  <si>
    <r>
      <rPr>
        <b/>
        <sz val="9"/>
        <rFont val="Arial Cyr"/>
        <charset val="204"/>
      </rPr>
      <t>DC 3793*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(герметизации) стеклопакетов структурного остекения. Нейтральный. Цвет - черный</t>
    </r>
  </si>
  <si>
    <r>
      <rPr>
        <b/>
        <sz val="9"/>
        <rFont val="Arial Cyr"/>
        <charset val="204"/>
      </rPr>
      <t>DC 3362 HD*</t>
    </r>
    <r>
      <rPr>
        <sz val="9"/>
        <rFont val="Arial Cyr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</si>
  <si>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3362 Катализатор серый*</t>
    </r>
    <r>
      <rPr>
        <sz val="9"/>
        <rFont val="Arial Cyr"/>
        <charset val="204"/>
      </rPr>
      <t xml:space="preserve"> Используется для вторичного уплотнения (герметизации) стеклопакетов структурного остекления. Нейтральный.</t>
    </r>
  </si>
  <si>
    <r>
      <rPr>
        <b/>
        <sz val="9"/>
        <rFont val="Arial Cyr"/>
        <charset val="204"/>
      </rPr>
      <t>DC 791 Metal grey*</t>
    </r>
    <r>
      <rPr>
        <sz val="9"/>
        <rFont val="Arial Cyr"/>
        <charset val="204"/>
      </rPr>
      <t xml:space="preserve">  Однокомпонентный. Атмосферостойкий. Разработан для уплотнения деформационных швов навесных стен, фасадов, зданий и других сооружений.</t>
    </r>
  </si>
  <si>
    <r>
      <rPr>
        <b/>
        <sz val="9"/>
        <rFont val="Arial Cyr"/>
        <charset val="204"/>
      </rPr>
      <t>DC895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Серый Middle Grey*</t>
    </r>
    <r>
      <rPr>
        <sz val="9"/>
        <rFont val="Arial Cyr"/>
        <family val="2"/>
        <charset val="204"/>
      </rPr>
      <t xml:space="preserve"> Силиконовый герметик для структурного остекления.</t>
    </r>
  </si>
  <si>
    <r>
      <rPr>
        <b/>
        <sz val="9"/>
        <rFont val="Arial Cyr"/>
        <charset val="204"/>
      </rPr>
      <t>DC993*</t>
    </r>
    <r>
      <rPr>
        <sz val="9"/>
        <rFont val="Arial Cyr"/>
        <family val="2"/>
        <charset val="204"/>
      </rPr>
      <t xml:space="preserve"> Двухкомпонентный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</si>
  <si>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Глэзингмаунт 6,4х6 мм*</t>
  </si>
  <si>
    <t>Глэзингмаунт 6,4х9 мм*</t>
  </si>
  <si>
    <t>Глэзингмаунт 6,4х10 мм*</t>
  </si>
  <si>
    <t>Дюбель для теплоизоляции</t>
  </si>
  <si>
    <t xml:space="preserve">Сази </t>
  </si>
  <si>
    <t>Герметик акрилатный универсальный</t>
  </si>
  <si>
    <t>Саморез гипсокартон-дерево</t>
  </si>
  <si>
    <t>Липлент</t>
  </si>
  <si>
    <t>Уплотнитель монтажного шва</t>
  </si>
  <si>
    <t>Липлент СД 150 (25м) (В)</t>
  </si>
  <si>
    <t>Липлент СД 200 (25м) (В)</t>
  </si>
  <si>
    <t>Шайба плоская DIN 9021 M12 (25кг)</t>
  </si>
  <si>
    <t>Шайба</t>
  </si>
  <si>
    <t>Усиленный монтажный уголок  RKPZ5 50x50x35x1,5 mm, белый цинк, 405517</t>
  </si>
  <si>
    <t>Уголок монтажный</t>
  </si>
  <si>
    <t>Внешняя шовная изоляция эконом</t>
  </si>
  <si>
    <t>Внутренняя шовная изоляция эконом</t>
  </si>
  <si>
    <t>Липлент О 45*1,5 (20м)</t>
  </si>
  <si>
    <t xml:space="preserve">Сэн. пан. 3000х1500х28х0,8мм(полистирол) </t>
  </si>
  <si>
    <t>РОССТАР</t>
  </si>
  <si>
    <t>Дюбель для теплоизоляции IZO 10*80 (1000 шт)</t>
  </si>
  <si>
    <t>УРСА XPS 1250х600х30мм (0,27м3/упак)</t>
  </si>
  <si>
    <t>Пенополистерол</t>
  </si>
  <si>
    <t>Саморез гипс/дерево 3,5*51 (4 кг), желтый цинк</t>
  </si>
  <si>
    <t>Липлент ЭР 10/1-5мм (10м)</t>
  </si>
  <si>
    <t>Соединительный уголок  RKLL2 70x70x55x2 mm (20 шт), 407217</t>
  </si>
  <si>
    <t>Ассиметричный уголок  RKPL5 90x50x55x2 mm (20 шт), 409107</t>
  </si>
  <si>
    <t>Сэн. пан. 3000х1150х24/1х1(син.) 1-стор., махагон</t>
  </si>
  <si>
    <t>Дау Корнинг (Dow corning)</t>
  </si>
  <si>
    <t xml:space="preserve">Герметик силиконовый для фасадных швов </t>
  </si>
  <si>
    <t>дауСиликон - 813 (600 мл) черн; песок</t>
  </si>
  <si>
    <t>Клинья монтажные 115х30х19 (600 шт)</t>
  </si>
  <si>
    <t>Клинья монтажные 143х43х22 (200 шт)</t>
  </si>
  <si>
    <t>Клинья монтажные 91х43х15 (700 шт)</t>
  </si>
  <si>
    <t>Клин монтажный</t>
  </si>
  <si>
    <r>
      <t xml:space="preserve">DC 813 Серый  </t>
    </r>
    <r>
      <rPr>
        <sz val="9"/>
        <rFont val="Arial"/>
        <family val="2"/>
        <charset val="204"/>
      </rPr>
      <t>Силиконовый герметик для фасадных швов *</t>
    </r>
  </si>
  <si>
    <r>
      <t xml:space="preserve">DC 813 Черный </t>
    </r>
    <r>
      <rPr>
        <sz val="9"/>
        <rFont val="Arial"/>
        <family val="2"/>
        <charset val="204"/>
      </rPr>
      <t>Силиконовый герметик для фасадных швов*</t>
    </r>
  </si>
  <si>
    <r>
      <t xml:space="preserve">DC 813 Песок  </t>
    </r>
    <r>
      <rPr>
        <sz val="9"/>
        <rFont val="Arial"/>
        <family val="2"/>
        <charset val="204"/>
      </rPr>
      <t>Силиконовый герметик  для фасадных швов*</t>
    </r>
  </si>
  <si>
    <t>Шпилька рез TR 6х1000 (Штанга) 100шт.</t>
  </si>
  <si>
    <t>Шпилька рез TR 8х1000 (Штанга) 50шт.</t>
  </si>
  <si>
    <t>Шпилька рез TR 10х1000 (Штанга) 25шт.</t>
  </si>
  <si>
    <t>Шпилька рез TR 12х1000 (Штанга) 20шт.</t>
  </si>
  <si>
    <t>Шпилька</t>
  </si>
  <si>
    <t>Акрил Моментальный  Соудал бел. 300мл</t>
  </si>
  <si>
    <t>Соудал (Soudal)</t>
  </si>
  <si>
    <t xml:space="preserve">Герметик акриловый универсальный </t>
  </si>
  <si>
    <t>Монтажная пена  GENIUS GUN 750мл</t>
  </si>
  <si>
    <t>Пена монтажная</t>
  </si>
  <si>
    <t>Соудал пистолет  резьбовой под пену Compact Foam</t>
  </si>
  <si>
    <t>Пистолет для пены</t>
  </si>
  <si>
    <t>Клей столярный</t>
  </si>
  <si>
    <t>Суперводостойкий полиуретановый клей для дерева 66А (D4) 250 мл; 750 мл</t>
  </si>
  <si>
    <t>Сази Стиз - А 7кг коричневый RAL 8015</t>
  </si>
  <si>
    <t>СДМ</t>
  </si>
  <si>
    <t>Саморез гипс/металл 3,5*41 (6500шт), белый цинк</t>
  </si>
  <si>
    <t>Титан пена проф. UNI (65л) 750мл</t>
  </si>
  <si>
    <t>Титан (Tytan)</t>
  </si>
  <si>
    <t>Пена с увеличенным выходом</t>
  </si>
  <si>
    <t>Анкерный болт</t>
  </si>
  <si>
    <t>Анкер рамный с гайкой HNM 12*130 (30шт)</t>
  </si>
  <si>
    <t>Подок.Витраж VPL белый дуб все размеры</t>
  </si>
  <si>
    <t>Витраж</t>
  </si>
  <si>
    <t>Подоконник</t>
  </si>
  <si>
    <t>Саморез универс. SG-W 4,5*30, белый*</t>
  </si>
  <si>
    <t>Саморез оконный</t>
  </si>
  <si>
    <t>АлюПРО</t>
  </si>
  <si>
    <t>Дистанционные рамки</t>
  </si>
  <si>
    <t>Дистанционные рамки 8,9,10,12,14,16,18,20,22,24 мм</t>
  </si>
  <si>
    <t>АлюПРО STANDARD</t>
  </si>
  <si>
    <r>
      <rPr>
        <b/>
        <sz val="9"/>
        <rFont val="Arial Cyr"/>
        <charset val="204"/>
      </rPr>
      <t xml:space="preserve">DC 791 Серый </t>
    </r>
    <r>
      <rPr>
        <sz val="9"/>
        <rFont val="Arial Cyr"/>
        <family val="2"/>
        <charset val="204"/>
      </rPr>
      <t xml:space="preserve">Однокомпонентный. Атмосферостойкий. Разработан для уплотнения деформационных швов навесных стен, фасадов, зданий и других сооружений. Нейтральный. </t>
    </r>
  </si>
  <si>
    <r>
      <rPr>
        <b/>
        <sz val="9"/>
        <rFont val="Arial Cyr"/>
        <charset val="204"/>
      </rPr>
      <t xml:space="preserve">DC 895 Черный и серый </t>
    </r>
    <r>
      <rPr>
        <sz val="9"/>
        <rFont val="Arial Cyr"/>
        <family val="2"/>
        <charset val="204"/>
      </rPr>
      <t xml:space="preserve"> Однокомпонентный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</si>
  <si>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Гепард (Gepard)</t>
  </si>
  <si>
    <t xml:space="preserve">Герметик силиконовый нейтральный универсальный </t>
  </si>
  <si>
    <t>Гепард силикон нейтральн.(черн), 600мл*</t>
  </si>
  <si>
    <t>Дист.рамка  6мм (3000) АлюПро</t>
  </si>
  <si>
    <r>
      <rPr>
        <b/>
        <sz val="9"/>
        <rFont val="Arial"/>
        <family val="2"/>
        <charset val="204"/>
      </rPr>
      <t>DC 796 черн.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</si>
  <si>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r>
      <rPr>
        <b/>
        <sz val="9"/>
        <rFont val="Arial"/>
        <family val="2"/>
        <charset val="204"/>
      </rPr>
      <t>DC 796 бел</t>
    </r>
    <r>
      <rPr>
        <sz val="9"/>
        <rFont val="Arial"/>
        <family val="2"/>
        <charset val="204"/>
      </rPr>
      <t xml:space="preserve">. Силик.герм. Обладает хорошей адгезией к ПВХ, алюминию и дереву. Нейтральный </t>
    </r>
  </si>
  <si>
    <r>
      <t>DC 796 кор., сер., зол.,дуб.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</si>
  <si>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t>УРСА XPS 1180х600х30мм (0,254м3/упак)</t>
  </si>
  <si>
    <t>УРСА XPS 1180х600х50мм (0,247м3/упак)</t>
  </si>
  <si>
    <t>Титан пена проф. UNI (65л) 750мл зимняя</t>
  </si>
  <si>
    <t>Уголки Техстрой (Россия)</t>
  </si>
  <si>
    <t>ДР уголок</t>
  </si>
  <si>
    <t>Уголок пластмассовый РОС (6,8,10,12,14,16,18,20,22,24 мм)</t>
  </si>
  <si>
    <t>Уголки АлюПро</t>
  </si>
  <si>
    <t>Дата обновления 16.10.2017</t>
  </si>
  <si>
    <t>4) 02.10.2017   Изменение цен ТМ "Гепард"</t>
  </si>
  <si>
    <t>5) 02.10.2017   Изменение цен на ТМ" ДауКорнинг"</t>
  </si>
  <si>
    <t>6) 02.10.2017   Изменение цен на ТМ "АлуПро" уголки</t>
  </si>
  <si>
    <t>3) 07.10.2017   Изменение цен ТМ "ТехКреп" на позиции: Заклепка ZK 3,2х8 бел. (RAL 9003) алюм/ст (1000шт.); Саморез гипс/дерево 4,2*75 (2500шт), черный</t>
  </si>
  <si>
    <t xml:space="preserve">2) 16.10.2017   Изменение цен на ТМ " ТехКреп" </t>
  </si>
  <si>
    <t>1) 16.10.2017   Измененение цен на ТМ "Титан"</t>
  </si>
</sst>
</file>

<file path=xl/styles.xml><?xml version="1.0" encoding="utf-8"?>
<styleSheet xmlns="http://schemas.openxmlformats.org/spreadsheetml/2006/main">
  <fonts count="62">
    <font>
      <sz val="10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8"/>
      <color indexed="12"/>
      <name val="Arial Cyr"/>
      <family val="2"/>
      <charset val="204"/>
    </font>
    <font>
      <b/>
      <sz val="22"/>
      <name val="Times New Roman"/>
      <family val="1"/>
      <charset val="204"/>
    </font>
    <font>
      <b/>
      <i/>
      <sz val="12"/>
      <color indexed="8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10"/>
      <name val="Helv"/>
    </font>
    <font>
      <b/>
      <sz val="18"/>
      <color indexed="60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i/>
      <sz val="45"/>
      <color indexed="10"/>
      <name val="Times New Roman CE"/>
      <family val="1"/>
      <charset val="238"/>
    </font>
    <font>
      <sz val="16"/>
      <name val="Helv"/>
    </font>
    <font>
      <sz val="16"/>
      <color indexed="10"/>
      <name val="Helv"/>
    </font>
    <font>
      <b/>
      <i/>
      <sz val="20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b/>
      <i/>
      <sz val="20"/>
      <name val="Times New Roman Cyr"/>
      <charset val="204"/>
    </font>
    <font>
      <sz val="20"/>
      <name val="Times New Roman Cyr"/>
      <charset val="204"/>
    </font>
    <font>
      <sz val="16"/>
      <color indexed="58"/>
      <name val="Helv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b/>
      <sz val="24"/>
      <name val="Times New Roman Cyr"/>
      <charset val="204"/>
    </font>
    <font>
      <sz val="8"/>
      <color indexed="8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12"/>
      <color indexed="8"/>
      <name val="Arial"/>
      <family val="2"/>
      <charset val="204"/>
    </font>
    <font>
      <b/>
      <i/>
      <sz val="40"/>
      <color indexed="60"/>
      <name val="Times New Roman"/>
      <family val="1"/>
      <charset val="204"/>
    </font>
    <font>
      <sz val="8"/>
      <name val="Arial Cyr"/>
      <charset val="204"/>
    </font>
    <font>
      <b/>
      <i/>
      <sz val="24"/>
      <color indexed="10"/>
      <name val="Times New Roman CE"/>
      <family val="1"/>
      <charset val="238"/>
    </font>
    <font>
      <sz val="24"/>
      <name val="Arial Cyr"/>
      <charset val="204"/>
    </font>
    <font>
      <b/>
      <u/>
      <sz val="28"/>
      <name val="Times New Roman Cyr"/>
      <charset val="204"/>
    </font>
    <font>
      <b/>
      <i/>
      <sz val="28"/>
      <color indexed="10"/>
      <name val="Times New Roman Cyr"/>
      <charset val="204"/>
    </font>
    <font>
      <b/>
      <i/>
      <sz val="28"/>
      <name val="Times New Roman Cyr"/>
      <charset val="204"/>
    </font>
    <font>
      <b/>
      <i/>
      <u/>
      <sz val="28"/>
      <color indexed="10"/>
      <name val="Times New Roman Cyr"/>
      <charset val="204"/>
    </font>
    <font>
      <b/>
      <i/>
      <sz val="46"/>
      <color indexed="17"/>
      <name val="Times New Roman CE"/>
      <family val="1"/>
      <charset val="238"/>
    </font>
    <font>
      <b/>
      <i/>
      <u/>
      <sz val="26"/>
      <name val="Times New Roman Cyr"/>
      <charset val="204"/>
    </font>
    <font>
      <b/>
      <u/>
      <sz val="10"/>
      <name val="Arial Cyr"/>
      <charset val="204"/>
    </font>
    <font>
      <b/>
      <i/>
      <sz val="48"/>
      <name val="Times New Roman Cyr"/>
      <charset val="204"/>
    </font>
    <font>
      <b/>
      <sz val="48"/>
      <name val="Times New Roman"/>
      <family val="1"/>
      <charset val="204"/>
    </font>
    <font>
      <b/>
      <sz val="48"/>
      <name val="Times New Roman Cyr"/>
      <charset val="204"/>
    </font>
    <font>
      <b/>
      <i/>
      <sz val="90"/>
      <color indexed="10"/>
      <name val="Times New Roman CE"/>
      <family val="1"/>
      <charset val="238"/>
    </font>
    <font>
      <sz val="90"/>
      <name val="Arial Cyr"/>
      <charset val="204"/>
    </font>
    <font>
      <b/>
      <i/>
      <sz val="46"/>
      <color indexed="16"/>
      <name val="Times New Roman CE"/>
      <family val="1"/>
      <charset val="238"/>
    </font>
    <font>
      <b/>
      <sz val="36"/>
      <color indexed="16"/>
      <name val="Times New Roman Cyr"/>
      <charset val="204"/>
    </font>
    <font>
      <b/>
      <sz val="9"/>
      <color indexed="60"/>
      <name val="Arial"/>
      <family val="2"/>
      <charset val="204"/>
    </font>
    <font>
      <b/>
      <sz val="16"/>
      <name val="Times New Roman"/>
      <family val="1"/>
      <charset val="204"/>
    </font>
    <font>
      <b/>
      <sz val="9"/>
      <color indexed="60"/>
      <name val="Arial Cyr"/>
      <family val="2"/>
      <charset val="204"/>
    </font>
    <font>
      <sz val="35"/>
      <name val="Times New Roman"/>
      <family val="1"/>
      <charset val="204"/>
    </font>
    <font>
      <sz val="33"/>
      <name val="Times New Roman"/>
      <family val="1"/>
      <charset val="204"/>
    </font>
    <font>
      <b/>
      <i/>
      <sz val="2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name val="Arial Cyr"/>
      <charset val="204"/>
    </font>
    <font>
      <sz val="11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12" fillId="0" borderId="0"/>
    <xf numFmtId="9" fontId="1" fillId="0" borderId="0" applyFont="0" applyFill="0" applyBorder="0" applyAlignment="0" applyProtection="0"/>
    <xf numFmtId="0" fontId="13" fillId="0" borderId="0"/>
  </cellStyleXfs>
  <cellXfs count="2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/>
    <xf numFmtId="0" fontId="0" fillId="0" borderId="1" xfId="0" applyBorder="1"/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7" fillId="0" borderId="23" xfId="0" applyFont="1" applyBorder="1" applyAlignment="1">
      <alignment horizontal="center" vertical="center" wrapText="1"/>
    </xf>
    <xf numFmtId="0" fontId="8" fillId="0" borderId="0" xfId="0" applyFont="1" applyFill="1"/>
    <xf numFmtId="0" fontId="16" fillId="0" borderId="0" xfId="0" applyFont="1"/>
    <xf numFmtId="0" fontId="17" fillId="0" borderId="0" xfId="0" applyFont="1"/>
    <xf numFmtId="0" fontId="15" fillId="0" borderId="0" xfId="7" applyFont="1" applyFill="1" applyBorder="1" applyAlignment="1">
      <alignment horizontal="center" vertical="center"/>
    </xf>
    <xf numFmtId="0" fontId="15" fillId="0" borderId="17" xfId="7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top"/>
    </xf>
    <xf numFmtId="0" fontId="19" fillId="0" borderId="17" xfId="7" applyFont="1" applyFill="1" applyBorder="1" applyAlignment="1">
      <alignment horizontal="center" vertical="top"/>
    </xf>
    <xf numFmtId="0" fontId="22" fillId="0" borderId="0" xfId="0" applyFont="1"/>
    <xf numFmtId="0" fontId="23" fillId="0" borderId="0" xfId="0" applyFont="1" applyBorder="1"/>
    <xf numFmtId="0" fontId="23" fillId="0" borderId="24" xfId="0" applyFont="1" applyBorder="1"/>
    <xf numFmtId="0" fontId="25" fillId="0" borderId="18" xfId="0" applyFont="1" applyBorder="1" applyAlignment="1">
      <alignment horizontal="left"/>
    </xf>
    <xf numFmtId="0" fontId="26" fillId="3" borderId="25" xfId="0" applyFont="1" applyFill="1" applyBorder="1" applyAlignment="1">
      <alignment vertical="center"/>
    </xf>
    <xf numFmtId="0" fontId="26" fillId="3" borderId="26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17" xfId="0" applyFont="1" applyFill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0" fontId="27" fillId="3" borderId="17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25" fillId="0" borderId="0" xfId="0" applyFont="1" applyBorder="1" applyAlignment="1">
      <alignment horizontal="left"/>
    </xf>
    <xf numFmtId="0" fontId="32" fillId="0" borderId="0" xfId="7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35" fillId="0" borderId="0" xfId="7" applyFont="1" applyFill="1" applyBorder="1" applyAlignment="1">
      <alignment horizontal="center" vertical="top"/>
    </xf>
    <xf numFmtId="0" fontId="35" fillId="0" borderId="17" xfId="7" applyFont="1" applyFill="1" applyBorder="1" applyAlignment="1">
      <alignment horizontal="center" vertical="top"/>
    </xf>
    <xf numFmtId="0" fontId="33" fillId="0" borderId="0" xfId="0" applyFont="1" applyBorder="1" applyAlignment="1">
      <alignment horizontal="center" vertical="center"/>
    </xf>
    <xf numFmtId="0" fontId="8" fillId="0" borderId="17" xfId="0" applyFont="1" applyBorder="1"/>
    <xf numFmtId="0" fontId="8" fillId="0" borderId="0" xfId="0" applyFont="1" applyBorder="1"/>
    <xf numFmtId="0" fontId="16" fillId="0" borderId="0" xfId="0" applyFont="1" applyBorder="1"/>
    <xf numFmtId="0" fontId="8" fillId="0" borderId="0" xfId="0" applyFont="1" applyFill="1" applyBorder="1"/>
    <xf numFmtId="49" fontId="25" fillId="2" borderId="0" xfId="7" applyNumberFormat="1" applyFont="1" applyFill="1" applyBorder="1" applyAlignment="1">
      <alignment horizontal="center" vertical="center" wrapText="1"/>
    </xf>
    <xf numFmtId="0" fontId="15" fillId="0" borderId="22" xfId="7" applyFont="1" applyFill="1" applyBorder="1" applyAlignment="1">
      <alignment horizontal="center" vertical="center"/>
    </xf>
    <xf numFmtId="49" fontId="36" fillId="0" borderId="22" xfId="7" applyNumberFormat="1" applyFont="1" applyFill="1" applyBorder="1" applyAlignment="1">
      <alignment vertical="center"/>
    </xf>
    <xf numFmtId="49" fontId="34" fillId="0" borderId="22" xfId="7" applyNumberFormat="1" applyFont="1" applyFill="1" applyBorder="1" applyAlignment="1"/>
    <xf numFmtId="49" fontId="20" fillId="0" borderId="22" xfId="7" applyNumberFormat="1" applyFont="1" applyFill="1" applyBorder="1" applyAlignment="1">
      <alignment vertical="center"/>
    </xf>
    <xf numFmtId="49" fontId="20" fillId="0" borderId="22" xfId="7" applyNumberFormat="1" applyFont="1" applyFill="1" applyBorder="1" applyAlignment="1">
      <alignment horizontal="left" vertical="center"/>
    </xf>
    <xf numFmtId="49" fontId="37" fillId="0" borderId="22" xfId="7" applyNumberFormat="1" applyFont="1" applyFill="1" applyBorder="1" applyAlignment="1">
      <alignment horizontal="left" vertical="center"/>
    </xf>
    <xf numFmtId="49" fontId="24" fillId="2" borderId="28" xfId="7" applyNumberFormat="1" applyFont="1" applyFill="1" applyBorder="1" applyAlignment="1">
      <alignment horizontal="left" vertical="center"/>
    </xf>
    <xf numFmtId="0" fontId="40" fillId="0" borderId="0" xfId="0" applyFont="1" applyBorder="1" applyAlignment="1">
      <alignment wrapText="1"/>
    </xf>
    <xf numFmtId="0" fontId="0" fillId="0" borderId="17" xfId="0" applyBorder="1" applyAlignment="1">
      <alignment horizontal="left"/>
    </xf>
    <xf numFmtId="0" fontId="38" fillId="0" borderId="0" xfId="7" applyFont="1" applyFill="1" applyBorder="1" applyAlignment="1">
      <alignment vertical="center"/>
    </xf>
    <xf numFmtId="0" fontId="38" fillId="0" borderId="22" xfId="7" applyFont="1" applyFill="1" applyBorder="1" applyAlignment="1">
      <alignment vertical="center"/>
    </xf>
    <xf numFmtId="0" fontId="8" fillId="0" borderId="0" xfId="0" applyFont="1" applyFill="1" applyAlignment="1">
      <alignment horizontal="left"/>
    </xf>
    <xf numFmtId="49" fontId="25" fillId="2" borderId="22" xfId="7" applyNumberFormat="1" applyFont="1" applyFill="1" applyBorder="1" applyAlignment="1">
      <alignment vertical="center" wrapText="1"/>
    </xf>
    <xf numFmtId="0" fontId="0" fillId="0" borderId="17" xfId="0" applyBorder="1" applyAlignment="1"/>
    <xf numFmtId="0" fontId="43" fillId="0" borderId="0" xfId="0" applyFont="1" applyBorder="1" applyAlignment="1">
      <alignment horizontal="left"/>
    </xf>
    <xf numFmtId="49" fontId="39" fillId="0" borderId="0" xfId="7" applyNumberFormat="1" applyFont="1" applyFill="1" applyBorder="1" applyAlignment="1">
      <alignment wrapText="1"/>
    </xf>
    <xf numFmtId="0" fontId="0" fillId="4" borderId="29" xfId="0" applyFill="1" applyBorder="1" applyAlignment="1">
      <alignment wrapText="1"/>
    </xf>
    <xf numFmtId="0" fontId="0" fillId="4" borderId="25" xfId="0" applyFill="1" applyBorder="1"/>
    <xf numFmtId="0" fontId="8" fillId="4" borderId="26" xfId="0" applyFont="1" applyFill="1" applyBorder="1"/>
    <xf numFmtId="0" fontId="41" fillId="0" borderId="0" xfId="0" applyFont="1" applyBorder="1" applyAlignment="1">
      <alignment horizontal="center"/>
    </xf>
    <xf numFmtId="0" fontId="46" fillId="0" borderId="22" xfId="7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5" fillId="0" borderId="0" xfId="0" applyFont="1" applyBorder="1" applyAlignment="1">
      <alignment horizontal="left" vertical="center" wrapText="1"/>
    </xf>
    <xf numFmtId="0" fontId="57" fillId="0" borderId="1" xfId="0" applyFont="1" applyBorder="1" applyAlignment="1">
      <alignment horizontal="left" vertical="center" wrapText="1"/>
    </xf>
    <xf numFmtId="0" fontId="0" fillId="0" borderId="22" xfId="0" applyBorder="1"/>
    <xf numFmtId="10" fontId="0" fillId="0" borderId="0" xfId="0" applyNumberFormat="1"/>
    <xf numFmtId="10" fontId="57" fillId="0" borderId="1" xfId="8" applyNumberFormat="1" applyFont="1" applyBorder="1" applyAlignment="1">
      <alignment vertical="center"/>
    </xf>
    <xf numFmtId="0" fontId="2" fillId="0" borderId="43" xfId="0" applyFont="1" applyBorder="1"/>
    <xf numFmtId="0" fontId="2" fillId="0" borderId="15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3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0" fillId="0" borderId="0" xfId="0"/>
    <xf numFmtId="0" fontId="0" fillId="0" borderId="0" xfId="0"/>
    <xf numFmtId="49" fontId="25" fillId="2" borderId="22" xfId="7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38" xfId="0" applyBorder="1" applyAlignment="1">
      <alignment wrapText="1"/>
    </xf>
    <xf numFmtId="0" fontId="0" fillId="0" borderId="35" xfId="0" applyBorder="1"/>
    <xf numFmtId="0" fontId="8" fillId="0" borderId="39" xfId="0" applyFont="1" applyBorder="1"/>
    <xf numFmtId="49" fontId="24" fillId="2" borderId="22" xfId="7" applyNumberFormat="1" applyFont="1" applyFill="1" applyBorder="1" applyAlignment="1">
      <alignment horizontal="left" vertical="center"/>
    </xf>
    <xf numFmtId="0" fontId="25" fillId="0" borderId="17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left" vertical="center" wrapText="1"/>
    </xf>
    <xf numFmtId="0" fontId="57" fillId="0" borderId="1" xfId="0" applyFont="1" applyBorder="1" applyAlignment="1">
      <alignment horizontal="left" vertical="center"/>
    </xf>
    <xf numFmtId="0" fontId="0" fillId="0" borderId="0" xfId="0" applyBorder="1"/>
    <xf numFmtId="0" fontId="2" fillId="0" borderId="43" xfId="0" applyFont="1" applyBorder="1" applyAlignment="1">
      <alignment horizontal="right" vertical="center"/>
    </xf>
    <xf numFmtId="0" fontId="5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50" fillId="0" borderId="3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 wrapText="1"/>
    </xf>
    <xf numFmtId="2" fontId="50" fillId="0" borderId="16" xfId="0" applyNumberFormat="1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49" fontId="47" fillId="0" borderId="22" xfId="7" applyNumberFormat="1" applyFont="1" applyFill="1" applyBorder="1" applyAlignment="1">
      <alignment horizontal="center" vertical="center"/>
    </xf>
    <xf numFmtId="49" fontId="47" fillId="0" borderId="0" xfId="7" applyNumberFormat="1" applyFont="1" applyFill="1" applyBorder="1" applyAlignment="1">
      <alignment horizontal="center" vertical="center"/>
    </xf>
    <xf numFmtId="49" fontId="47" fillId="0" borderId="17" xfId="7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49" fontId="25" fillId="2" borderId="22" xfId="7" applyNumberFormat="1" applyFont="1" applyFill="1" applyBorder="1" applyAlignment="1">
      <alignment horizontal="left" vertical="center" wrapText="1"/>
    </xf>
    <xf numFmtId="49" fontId="25" fillId="2" borderId="0" xfId="7" applyNumberFormat="1" applyFont="1" applyFill="1" applyBorder="1" applyAlignment="1">
      <alignment horizontal="left" vertical="center" wrapText="1"/>
    </xf>
    <xf numFmtId="49" fontId="25" fillId="2" borderId="17" xfId="7" applyNumberFormat="1" applyFont="1" applyFill="1" applyBorder="1" applyAlignment="1">
      <alignment horizontal="left" vertical="center" wrapText="1"/>
    </xf>
    <xf numFmtId="0" fontId="44" fillId="4" borderId="22" xfId="7" applyFont="1" applyFill="1" applyBorder="1" applyAlignment="1">
      <alignment horizontal="left" vertical="center"/>
    </xf>
    <xf numFmtId="0" fontId="45" fillId="4" borderId="0" xfId="0" applyFont="1" applyFill="1" applyBorder="1" applyAlignment="1">
      <alignment horizontal="left"/>
    </xf>
    <xf numFmtId="0" fontId="45" fillId="4" borderId="17" xfId="0" applyFont="1" applyFill="1" applyBorder="1" applyAlignment="1">
      <alignment horizontal="left"/>
    </xf>
    <xf numFmtId="0" fontId="45" fillId="4" borderId="22" xfId="0" applyFont="1" applyFill="1" applyBorder="1" applyAlignment="1">
      <alignment horizontal="left"/>
    </xf>
    <xf numFmtId="0" fontId="15" fillId="6" borderId="22" xfId="7" applyFont="1" applyFill="1" applyBorder="1" applyAlignment="1">
      <alignment horizontal="center" vertical="center"/>
    </xf>
    <xf numFmtId="0" fontId="15" fillId="6" borderId="0" xfId="7" applyFont="1" applyFill="1" applyBorder="1" applyAlignment="1">
      <alignment horizontal="center" vertical="center"/>
    </xf>
    <xf numFmtId="0" fontId="15" fillId="6" borderId="17" xfId="7" applyFont="1" applyFill="1" applyBorder="1" applyAlignment="1">
      <alignment horizontal="center" vertical="center"/>
    </xf>
    <xf numFmtId="49" fontId="47" fillId="0" borderId="22" xfId="7" applyNumberFormat="1" applyFont="1" applyFill="1" applyBorder="1" applyAlignment="1">
      <alignment horizontal="center" vertical="center"/>
    </xf>
    <xf numFmtId="49" fontId="47" fillId="0" borderId="0" xfId="7" applyNumberFormat="1" applyFont="1" applyFill="1" applyBorder="1" applyAlignment="1">
      <alignment horizontal="center" vertical="center"/>
    </xf>
    <xf numFmtId="49" fontId="47" fillId="0" borderId="17" xfId="7" applyNumberFormat="1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49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wrapText="1"/>
    </xf>
    <xf numFmtId="0" fontId="54" fillId="0" borderId="0" xfId="0" applyFont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25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42" xfId="0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9" fillId="5" borderId="35" xfId="0" applyFont="1" applyFill="1" applyBorder="1" applyAlignment="1">
      <alignment horizontal="center" vertical="center"/>
    </xf>
    <xf numFmtId="0" fontId="29" fillId="5" borderId="3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29" fillId="5" borderId="3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0" borderId="37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</cellXfs>
  <cellStyles count="10">
    <cellStyle name="0,0_x000d_&#10;NA_x000d_&#10;" xfId="1"/>
    <cellStyle name="0,0_x000d_&#10;NA_x000d_&#10; 2" xfId="2"/>
    <cellStyle name="0,0_x000d_&#10;NA_x000d_&#10;_Отливы,подоконники" xfId="3"/>
    <cellStyle name="Обычный" xfId="0" builtinId="0"/>
    <cellStyle name="Обычный 2" xfId="4"/>
    <cellStyle name="Обычный 3" xfId="5"/>
    <cellStyle name="Обычный 4" xfId="6"/>
    <cellStyle name="Обычный 5" xfId="9"/>
    <cellStyle name="Обычный_568e6000" xfId="7"/>
    <cellStyle name="Процентный" xfId="8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rgb="FFC00000"/>
  </sheetPr>
  <dimension ref="A1:O116"/>
  <sheetViews>
    <sheetView view="pageBreakPreview" zoomScale="50" zoomScaleNormal="60" zoomScaleSheetLayoutView="50" zoomScalePageLayoutView="50" workbookViewId="0">
      <selection activeCell="B10" sqref="B10"/>
    </sheetView>
  </sheetViews>
  <sheetFormatPr defaultRowHeight="12.75"/>
  <cols>
    <col min="1" max="1" width="6.7109375" style="6" customWidth="1"/>
    <col min="2" max="2" width="28.5703125" style="25" customWidth="1"/>
    <col min="3" max="3" width="31.5703125" style="6" customWidth="1"/>
    <col min="4" max="4" width="9.28515625" style="6" hidden="1" customWidth="1"/>
    <col min="5" max="6" width="61.28515625" style="6" customWidth="1"/>
    <col min="7" max="7" width="29.5703125" style="54" customWidth="1"/>
    <col min="8" max="8" width="6.5703125" customWidth="1"/>
    <col min="10" max="10" width="6" customWidth="1"/>
  </cols>
  <sheetData>
    <row r="1" spans="1:15" ht="13.5" thickBot="1">
      <c r="B1" s="116"/>
      <c r="C1" s="117"/>
      <c r="D1" s="117"/>
      <c r="E1" s="117"/>
      <c r="F1" s="117"/>
      <c r="G1" s="118"/>
    </row>
    <row r="2" spans="1:15" ht="12.75" customHeight="1">
      <c r="B2" s="75"/>
      <c r="C2" s="76"/>
      <c r="D2" s="76"/>
      <c r="E2" s="76"/>
      <c r="F2" s="76"/>
      <c r="G2" s="77"/>
    </row>
    <row r="3" spans="1:15" s="18" customFormat="1" ht="18.95" customHeight="1">
      <c r="A3" s="55"/>
      <c r="B3" s="174" t="s">
        <v>55</v>
      </c>
      <c r="C3" s="175"/>
      <c r="D3" s="175"/>
      <c r="E3" s="175"/>
      <c r="F3" s="175"/>
      <c r="G3" s="176"/>
    </row>
    <row r="4" spans="1:15" s="18" customFormat="1" ht="18.75" customHeight="1">
      <c r="A4" s="55"/>
      <c r="B4" s="177"/>
      <c r="C4" s="175"/>
      <c r="D4" s="175"/>
      <c r="E4" s="175"/>
      <c r="F4" s="175"/>
      <c r="G4" s="176"/>
    </row>
    <row r="5" spans="1:15" s="18" customFormat="1" ht="18.95" customHeight="1">
      <c r="A5" s="55"/>
      <c r="B5" s="177"/>
      <c r="C5" s="175"/>
      <c r="D5" s="175"/>
      <c r="E5" s="175"/>
      <c r="F5" s="175"/>
      <c r="G5" s="176"/>
    </row>
    <row r="6" spans="1:15" s="18" customFormat="1" ht="51.75" customHeight="1">
      <c r="A6" s="55"/>
      <c r="B6" s="177"/>
      <c r="C6" s="175"/>
      <c r="D6" s="175"/>
      <c r="E6" s="175"/>
      <c r="F6" s="175"/>
      <c r="G6" s="176"/>
    </row>
    <row r="7" spans="1:15" s="27" customFormat="1" ht="15" customHeight="1">
      <c r="A7" s="55"/>
      <c r="B7" s="178"/>
      <c r="C7" s="179"/>
      <c r="D7" s="179"/>
      <c r="E7" s="179"/>
      <c r="F7" s="179"/>
      <c r="G7" s="180"/>
    </row>
    <row r="8" spans="1:15" s="27" customFormat="1" ht="15" customHeight="1">
      <c r="A8" s="55"/>
      <c r="B8" s="178"/>
      <c r="C8" s="179"/>
      <c r="D8" s="179"/>
      <c r="E8" s="179"/>
      <c r="F8" s="179"/>
      <c r="G8" s="180"/>
    </row>
    <row r="9" spans="1:15" s="27" customFormat="1" ht="32.25" customHeight="1">
      <c r="A9" s="57"/>
      <c r="B9" s="59"/>
      <c r="C9" s="30"/>
      <c r="D9" s="30"/>
      <c r="E9" s="30"/>
      <c r="F9" s="30"/>
      <c r="G9" s="31"/>
    </row>
    <row r="10" spans="1:15" s="27" customFormat="1" ht="68.25" customHeight="1">
      <c r="A10" s="57"/>
      <c r="B10" s="79"/>
      <c r="C10" s="57"/>
      <c r="D10" s="68"/>
      <c r="E10" s="68"/>
      <c r="F10" s="68"/>
      <c r="G10" s="31"/>
      <c r="O10" s="70"/>
    </row>
    <row r="11" spans="1:15" s="27" customFormat="1" ht="65.25" customHeight="1">
      <c r="A11" s="57"/>
      <c r="B11" s="79" t="s">
        <v>43</v>
      </c>
      <c r="C11" s="57"/>
      <c r="D11" s="68"/>
      <c r="E11" s="68"/>
      <c r="F11" s="68"/>
      <c r="G11" s="31"/>
    </row>
    <row r="12" spans="1:15" s="27" customFormat="1" ht="65.25" customHeight="1">
      <c r="A12" s="57"/>
      <c r="B12" s="79"/>
      <c r="C12" s="57"/>
      <c r="D12" s="53"/>
      <c r="E12" s="53"/>
      <c r="F12" s="53"/>
      <c r="G12" s="31"/>
    </row>
    <row r="13" spans="1:15" s="27" customFormat="1" ht="65.25" hidden="1" customHeight="1">
      <c r="A13" s="57"/>
      <c r="B13" s="69"/>
      <c r="C13" s="49"/>
      <c r="D13" s="53"/>
      <c r="E13" s="53"/>
      <c r="F13" s="53"/>
      <c r="G13" s="31"/>
    </row>
    <row r="14" spans="1:15" s="27" customFormat="1" ht="65.25" hidden="1" customHeight="1">
      <c r="A14" s="57"/>
      <c r="B14" s="69"/>
      <c r="C14" s="49"/>
      <c r="D14" s="53"/>
      <c r="E14" s="53"/>
      <c r="F14" s="53"/>
      <c r="G14" s="31"/>
    </row>
    <row r="15" spans="1:15" s="27" customFormat="1" ht="62.25" hidden="1" customHeight="1">
      <c r="A15" s="57"/>
      <c r="B15" s="59"/>
      <c r="C15" s="49"/>
      <c r="D15" s="53"/>
      <c r="E15" s="53"/>
      <c r="F15" s="53"/>
      <c r="G15" s="31"/>
    </row>
    <row r="16" spans="1:15" s="27" customFormat="1" ht="62.25" hidden="1" customHeight="1">
      <c r="A16" s="57"/>
      <c r="B16" s="59"/>
      <c r="C16" s="49"/>
      <c r="D16" s="53"/>
      <c r="E16" s="53"/>
      <c r="F16" s="53"/>
      <c r="G16" s="31"/>
    </row>
    <row r="17" spans="1:10" s="27" customFormat="1" ht="62.25" hidden="1" customHeight="1">
      <c r="A17" s="57"/>
      <c r="B17" s="59"/>
      <c r="C17" s="49"/>
      <c r="D17" s="53"/>
      <c r="E17" s="53"/>
      <c r="F17" s="53"/>
      <c r="G17" s="31"/>
    </row>
    <row r="18" spans="1:10" s="27" customFormat="1" ht="62.25" hidden="1" customHeight="1">
      <c r="A18" s="57"/>
      <c r="B18" s="59"/>
      <c r="C18" s="49"/>
      <c r="D18" s="53"/>
      <c r="E18" s="53"/>
      <c r="F18" s="53"/>
      <c r="G18" s="31"/>
    </row>
    <row r="19" spans="1:10" s="28" customFormat="1" ht="47.25" customHeight="1">
      <c r="A19" s="56"/>
      <c r="B19" s="61" t="s">
        <v>62</v>
      </c>
      <c r="C19" s="51"/>
      <c r="D19" s="51"/>
      <c r="E19" s="51"/>
      <c r="F19" s="51"/>
      <c r="G19" s="52"/>
    </row>
    <row r="20" spans="1:10" s="28" customFormat="1" ht="47.25" customHeight="1">
      <c r="A20" s="56"/>
      <c r="B20" s="60" t="s">
        <v>158</v>
      </c>
      <c r="C20" s="51"/>
      <c r="D20" s="51"/>
      <c r="E20" s="51"/>
      <c r="F20" s="51"/>
      <c r="G20" s="52"/>
      <c r="J20" s="29"/>
    </row>
    <row r="21" spans="1:10" s="28" customFormat="1" ht="65.25" customHeight="1">
      <c r="A21" s="56"/>
      <c r="B21" s="60" t="s">
        <v>61</v>
      </c>
      <c r="C21" s="51"/>
      <c r="D21" s="51"/>
      <c r="E21" s="51"/>
      <c r="F21" s="51"/>
      <c r="G21" s="52"/>
    </row>
    <row r="22" spans="1:10" s="28" customFormat="1" ht="30.75" customHeight="1">
      <c r="A22" s="56"/>
      <c r="B22" s="60" t="s">
        <v>60</v>
      </c>
      <c r="C22" s="51"/>
      <c r="D22" s="51"/>
      <c r="E22" s="51"/>
      <c r="F22" s="51"/>
      <c r="G22" s="33"/>
    </row>
    <row r="23" spans="1:10" s="28" customFormat="1" ht="24" customHeight="1">
      <c r="A23" s="56"/>
      <c r="B23" s="61"/>
      <c r="C23" s="51"/>
      <c r="D23" s="51"/>
      <c r="E23" s="51"/>
      <c r="F23" s="51"/>
      <c r="G23" s="33"/>
      <c r="I23" s="34"/>
    </row>
    <row r="24" spans="1:10" s="28" customFormat="1" ht="27.75" customHeight="1">
      <c r="A24" s="56"/>
      <c r="B24" s="60"/>
      <c r="C24" s="51"/>
      <c r="D24" s="51"/>
      <c r="E24" s="51"/>
      <c r="F24" s="51"/>
      <c r="G24" s="33"/>
    </row>
    <row r="25" spans="1:10" s="28" customFormat="1" ht="50.25" customHeight="1">
      <c r="A25" s="56"/>
      <c r="B25" s="61" t="s">
        <v>51</v>
      </c>
      <c r="C25" s="74" t="s">
        <v>52</v>
      </c>
      <c r="D25" s="66"/>
      <c r="E25" s="66"/>
      <c r="F25" s="66" t="s">
        <v>14</v>
      </c>
      <c r="G25" s="33"/>
    </row>
    <row r="26" spans="1:10" s="28" customFormat="1" ht="20.25" customHeight="1">
      <c r="A26" s="56"/>
      <c r="B26" s="60"/>
      <c r="C26" s="51"/>
      <c r="D26" s="51"/>
      <c r="E26" s="51"/>
      <c r="F26" s="51"/>
      <c r="G26" s="33"/>
    </row>
    <row r="27" spans="1:10" hidden="1"/>
    <row r="28" spans="1:10" s="28" customFormat="1" ht="18" hidden="1" customHeight="1">
      <c r="A28" s="56"/>
      <c r="B28" s="62"/>
      <c r="C28" s="32"/>
      <c r="D28" s="32"/>
      <c r="E28" s="32"/>
      <c r="F28" s="32"/>
      <c r="G28" s="33"/>
    </row>
    <row r="29" spans="1:10" s="28" customFormat="1" ht="21" hidden="1" customHeight="1">
      <c r="A29" s="56"/>
      <c r="B29" s="63"/>
      <c r="C29" s="50"/>
      <c r="D29" s="32"/>
      <c r="E29" s="32"/>
      <c r="F29" s="32"/>
      <c r="G29" s="33"/>
    </row>
    <row r="30" spans="1:10" s="28" customFormat="1" ht="21" hidden="1" customHeight="1">
      <c r="A30" s="56"/>
      <c r="B30" s="63"/>
      <c r="C30" s="50"/>
      <c r="D30" s="32"/>
      <c r="E30" s="32"/>
      <c r="F30" s="32"/>
      <c r="G30" s="33"/>
    </row>
    <row r="31" spans="1:10" s="28" customFormat="1" ht="87.75" customHeight="1">
      <c r="A31" s="56"/>
      <c r="B31" s="64" t="s">
        <v>315</v>
      </c>
      <c r="C31" s="50"/>
      <c r="D31" s="32"/>
      <c r="E31" s="32"/>
      <c r="F31" s="32"/>
      <c r="G31" s="33"/>
    </row>
    <row r="32" spans="1:10" s="28" customFormat="1" ht="107.25" hidden="1" customHeight="1">
      <c r="A32" s="56"/>
      <c r="B32" s="64"/>
      <c r="C32" s="50"/>
      <c r="D32" s="32"/>
      <c r="E32" s="32"/>
      <c r="F32" s="32"/>
      <c r="G32" s="33"/>
    </row>
    <row r="33" spans="1:12" s="28" customFormat="1" ht="98.25" customHeight="1">
      <c r="A33" s="56"/>
      <c r="B33" s="64"/>
      <c r="C33" s="50"/>
      <c r="D33" s="32"/>
      <c r="E33" s="32"/>
      <c r="F33" s="32"/>
      <c r="G33" s="33"/>
    </row>
    <row r="34" spans="1:12" s="28" customFormat="1" ht="87.75" customHeight="1">
      <c r="A34" s="56"/>
      <c r="B34" s="64"/>
      <c r="C34" s="50"/>
      <c r="D34" s="32"/>
      <c r="E34" s="32"/>
      <c r="F34" s="32"/>
      <c r="G34" s="33"/>
    </row>
    <row r="35" spans="1:12" s="28" customFormat="1" ht="66" customHeight="1">
      <c r="A35" s="56"/>
      <c r="B35" s="181" t="s">
        <v>53</v>
      </c>
      <c r="C35" s="182"/>
      <c r="D35" s="182"/>
      <c r="E35" s="182"/>
      <c r="F35" s="182"/>
      <c r="G35" s="183"/>
    </row>
    <row r="36" spans="1:12" s="28" customFormat="1" ht="66" customHeight="1">
      <c r="A36" s="56"/>
      <c r="B36" s="164"/>
      <c r="C36" s="165"/>
      <c r="D36" s="165"/>
      <c r="E36" s="165"/>
      <c r="F36" s="165"/>
      <c r="G36" s="166"/>
    </row>
    <row r="37" spans="1:12" s="28" customFormat="1" ht="66" customHeight="1">
      <c r="A37" s="56"/>
      <c r="B37" s="171" t="s">
        <v>321</v>
      </c>
      <c r="C37" s="172"/>
      <c r="D37" s="172"/>
      <c r="E37" s="172"/>
      <c r="F37" s="172"/>
      <c r="G37" s="173"/>
    </row>
    <row r="38" spans="1:12" s="28" customFormat="1" ht="66" customHeight="1">
      <c r="A38" s="56"/>
      <c r="B38" s="171" t="s">
        <v>320</v>
      </c>
      <c r="C38" s="172"/>
      <c r="D38" s="172"/>
      <c r="E38" s="172"/>
      <c r="F38" s="172"/>
      <c r="G38" s="173"/>
    </row>
    <row r="39" spans="1:12" ht="59.25" customHeight="1">
      <c r="B39" s="171" t="s">
        <v>319</v>
      </c>
      <c r="C39" s="172"/>
      <c r="D39" s="172"/>
      <c r="E39" s="172"/>
      <c r="F39" s="172"/>
      <c r="G39" s="173"/>
    </row>
    <row r="40" spans="1:12" s="111" customFormat="1" ht="59.25" customHeight="1">
      <c r="A40" s="127"/>
      <c r="B40" s="171" t="s">
        <v>316</v>
      </c>
      <c r="C40" s="172"/>
      <c r="D40" s="172"/>
      <c r="E40" s="172"/>
      <c r="F40" s="172"/>
      <c r="G40" s="173"/>
    </row>
    <row r="41" spans="1:12" s="111" customFormat="1" ht="59.25" customHeight="1">
      <c r="A41" s="127"/>
      <c r="B41" s="171" t="s">
        <v>317</v>
      </c>
      <c r="C41" s="172"/>
      <c r="D41" s="172"/>
      <c r="E41" s="172"/>
      <c r="F41" s="172"/>
      <c r="G41" s="173"/>
    </row>
    <row r="42" spans="1:12" ht="48.75" customHeight="1">
      <c r="B42" s="171" t="s">
        <v>318</v>
      </c>
      <c r="C42" s="172"/>
      <c r="D42" s="172"/>
      <c r="E42" s="172"/>
      <c r="F42" s="172"/>
      <c r="G42" s="173"/>
      <c r="I42" s="28"/>
    </row>
    <row r="43" spans="1:12" ht="75.75" customHeight="1">
      <c r="B43" s="171"/>
      <c r="C43" s="172"/>
      <c r="D43" s="172"/>
      <c r="E43" s="172"/>
      <c r="F43" s="172"/>
      <c r="G43" s="173"/>
      <c r="I43" s="28"/>
    </row>
    <row r="44" spans="1:12" ht="75.75" customHeight="1">
      <c r="A44" s="6" t="s">
        <v>64</v>
      </c>
      <c r="B44" s="171"/>
      <c r="C44" s="172"/>
      <c r="D44" s="172"/>
      <c r="E44" s="172"/>
      <c r="F44" s="172"/>
      <c r="G44" s="173"/>
      <c r="I44" s="28"/>
    </row>
    <row r="45" spans="1:12" ht="80.25" customHeight="1">
      <c r="B45" s="171"/>
      <c r="C45" s="172"/>
      <c r="D45" s="172"/>
      <c r="E45" s="172"/>
      <c r="F45" s="172"/>
      <c r="G45" s="173"/>
      <c r="I45" s="28"/>
    </row>
    <row r="46" spans="1:12" ht="62.25" hidden="1" customHeight="1">
      <c r="B46" s="171"/>
      <c r="C46" s="172"/>
      <c r="D46" s="172"/>
      <c r="E46" s="172"/>
      <c r="F46" s="172"/>
      <c r="G46" s="173"/>
      <c r="I46" s="28"/>
    </row>
    <row r="47" spans="1:12" ht="78.75" customHeight="1">
      <c r="B47" s="112"/>
      <c r="C47" s="115"/>
      <c r="D47" s="115"/>
      <c r="F47" s="78" t="s">
        <v>50</v>
      </c>
      <c r="G47" s="67"/>
      <c r="L47" t="s">
        <v>54</v>
      </c>
    </row>
    <row r="48" spans="1:12" ht="84" customHeight="1">
      <c r="A48" s="58"/>
      <c r="B48" s="71"/>
      <c r="C48" s="114"/>
      <c r="D48" s="114"/>
      <c r="F48" s="73" t="s">
        <v>3</v>
      </c>
      <c r="G48" s="72"/>
    </row>
    <row r="49" spans="2:11" ht="26.25" customHeight="1" thickBot="1">
      <c r="B49" s="65"/>
      <c r="C49" s="36"/>
      <c r="D49" s="36"/>
      <c r="E49" s="36"/>
      <c r="F49" s="36"/>
      <c r="G49" s="37"/>
    </row>
    <row r="50" spans="2:11" ht="26.25" customHeight="1">
      <c r="B50" s="119"/>
      <c r="C50" s="35"/>
      <c r="D50" s="35"/>
      <c r="E50" s="48"/>
      <c r="F50" s="48"/>
      <c r="G50" s="120"/>
      <c r="H50" s="6"/>
      <c r="I50" s="6"/>
      <c r="J50" s="6"/>
    </row>
    <row r="51" spans="2:11">
      <c r="G51" s="113"/>
      <c r="H51" s="6"/>
      <c r="I51" s="6"/>
      <c r="J51" s="6"/>
      <c r="K51" s="6"/>
    </row>
    <row r="52" spans="2:11">
      <c r="G52" s="113"/>
    </row>
    <row r="53" spans="2:11">
      <c r="G53" s="113"/>
    </row>
    <row r="54" spans="2:11">
      <c r="G54" s="113"/>
    </row>
    <row r="55" spans="2:11">
      <c r="G55" s="113"/>
    </row>
    <row r="56" spans="2:11">
      <c r="G56" s="113"/>
    </row>
    <row r="57" spans="2:11">
      <c r="G57" s="113"/>
    </row>
    <row r="58" spans="2:11">
      <c r="G58" s="113"/>
    </row>
    <row r="59" spans="2:11">
      <c r="G59" s="113"/>
    </row>
    <row r="60" spans="2:11">
      <c r="G60" s="113"/>
    </row>
    <row r="61" spans="2:11">
      <c r="G61" s="113"/>
    </row>
    <row r="62" spans="2:11">
      <c r="G62" s="113"/>
    </row>
    <row r="63" spans="2:11">
      <c r="G63" s="113"/>
    </row>
    <row r="64" spans="2:11">
      <c r="G64" s="113"/>
    </row>
    <row r="65" spans="7:7">
      <c r="G65" s="113"/>
    </row>
    <row r="66" spans="7:7">
      <c r="G66" s="113"/>
    </row>
    <row r="67" spans="7:7">
      <c r="G67" s="113"/>
    </row>
    <row r="68" spans="7:7">
      <c r="G68" s="113"/>
    </row>
    <row r="69" spans="7:7">
      <c r="G69" s="113"/>
    </row>
    <row r="70" spans="7:7">
      <c r="G70" s="113"/>
    </row>
    <row r="71" spans="7:7">
      <c r="G71" s="113"/>
    </row>
    <row r="72" spans="7:7">
      <c r="G72" s="113"/>
    </row>
    <row r="73" spans="7:7">
      <c r="G73" s="113"/>
    </row>
    <row r="74" spans="7:7">
      <c r="G74" s="113"/>
    </row>
    <row r="75" spans="7:7">
      <c r="G75" s="113"/>
    </row>
    <row r="76" spans="7:7">
      <c r="G76" s="113"/>
    </row>
    <row r="77" spans="7:7">
      <c r="G77" s="113"/>
    </row>
    <row r="78" spans="7:7">
      <c r="G78" s="113"/>
    </row>
    <row r="79" spans="7:7">
      <c r="G79" s="113"/>
    </row>
    <row r="80" spans="7:7">
      <c r="G80" s="113"/>
    </row>
    <row r="81" spans="7:7">
      <c r="G81" s="113"/>
    </row>
    <row r="82" spans="7:7">
      <c r="G82" s="113"/>
    </row>
    <row r="83" spans="7:7">
      <c r="G83" s="113"/>
    </row>
    <row r="84" spans="7:7">
      <c r="G84" s="113"/>
    </row>
    <row r="85" spans="7:7">
      <c r="G85" s="113"/>
    </row>
    <row r="86" spans="7:7">
      <c r="G86" s="113"/>
    </row>
    <row r="87" spans="7:7">
      <c r="G87" s="113"/>
    </row>
    <row r="88" spans="7:7">
      <c r="G88" s="113"/>
    </row>
    <row r="89" spans="7:7">
      <c r="G89" s="113"/>
    </row>
    <row r="90" spans="7:7">
      <c r="G90" s="113"/>
    </row>
    <row r="91" spans="7:7">
      <c r="G91" s="113"/>
    </row>
    <row r="92" spans="7:7">
      <c r="G92" s="113"/>
    </row>
    <row r="93" spans="7:7">
      <c r="G93" s="113"/>
    </row>
    <row r="94" spans="7:7">
      <c r="G94" s="113"/>
    </row>
    <row r="95" spans="7:7">
      <c r="G95" s="113"/>
    </row>
    <row r="96" spans="7:7">
      <c r="G96" s="113"/>
    </row>
    <row r="97" spans="7:7">
      <c r="G97" s="113"/>
    </row>
    <row r="98" spans="7:7">
      <c r="G98" s="113"/>
    </row>
    <row r="99" spans="7:7">
      <c r="G99" s="113"/>
    </row>
    <row r="100" spans="7:7">
      <c r="G100" s="113"/>
    </row>
    <row r="101" spans="7:7">
      <c r="G101" s="113"/>
    </row>
    <row r="102" spans="7:7">
      <c r="G102" s="113"/>
    </row>
    <row r="103" spans="7:7">
      <c r="G103" s="113"/>
    </row>
    <row r="104" spans="7:7">
      <c r="G104" s="113"/>
    </row>
    <row r="105" spans="7:7">
      <c r="G105" s="113"/>
    </row>
    <row r="106" spans="7:7">
      <c r="G106" s="113"/>
    </row>
    <row r="107" spans="7:7">
      <c r="G107" s="113"/>
    </row>
    <row r="108" spans="7:7">
      <c r="G108" s="113"/>
    </row>
    <row r="109" spans="7:7">
      <c r="G109" s="113"/>
    </row>
    <row r="110" spans="7:7">
      <c r="G110" s="113"/>
    </row>
    <row r="111" spans="7:7">
      <c r="G111" s="113"/>
    </row>
    <row r="112" spans="7:7">
      <c r="G112" s="113"/>
    </row>
    <row r="113" spans="7:7">
      <c r="G113" s="113"/>
    </row>
    <row r="114" spans="7:7">
      <c r="G114" s="113"/>
    </row>
    <row r="115" spans="7:7">
      <c r="G115" s="113"/>
    </row>
    <row r="116" spans="7:7">
      <c r="G116" s="113"/>
    </row>
  </sheetData>
  <mergeCells count="14">
    <mergeCell ref="B46:G46"/>
    <mergeCell ref="B3:G6"/>
    <mergeCell ref="B7:G7"/>
    <mergeCell ref="B8:G8"/>
    <mergeCell ref="B45:G45"/>
    <mergeCell ref="B35:G35"/>
    <mergeCell ref="B44:G44"/>
    <mergeCell ref="B43:G43"/>
    <mergeCell ref="B42:G42"/>
    <mergeCell ref="B39:G39"/>
    <mergeCell ref="B40:G40"/>
    <mergeCell ref="B41:G41"/>
    <mergeCell ref="B38:G38"/>
    <mergeCell ref="B37:G37"/>
  </mergeCells>
  <phoneticPr fontId="31" type="noConversion"/>
  <pageMargins left="0.35433070866141736" right="0.27559055118110237" top="0.35433070866141736" bottom="0.19685039370078741" header="0.31496062992125984" footer="0.19685039370078741"/>
  <pageSetup paperSize="9" scale="44" orientation="portrait" r:id="rId1"/>
  <legacyDrawing r:id="rId2"/>
  <oleObjects>
    <oleObject progId="MSPhotoEd.3" shapeId="53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"/>
  <sheetViews>
    <sheetView workbookViewId="0">
      <selection activeCell="A16" sqref="A16"/>
    </sheetView>
  </sheetViews>
  <sheetFormatPr defaultRowHeight="12.75"/>
  <cols>
    <col min="1" max="1" width="77.28515625" bestFit="1" customWidth="1"/>
    <col min="2" max="2" width="10.28515625" style="86" bestFit="1" customWidth="1"/>
  </cols>
  <sheetData>
    <row r="1" spans="1:2" ht="24.75" customHeight="1">
      <c r="A1" s="184" t="s">
        <v>38</v>
      </c>
      <c r="B1" s="184"/>
    </row>
    <row r="2" spans="1:2" ht="21.75" customHeight="1">
      <c r="A2" s="126" t="s">
        <v>39</v>
      </c>
      <c r="B2" s="87"/>
    </row>
    <row r="3" spans="1:2" s="111" customFormat="1" ht="21.75" customHeight="1">
      <c r="A3" s="126" t="s">
        <v>283</v>
      </c>
      <c r="B3" s="87"/>
    </row>
    <row r="4" spans="1:2" ht="21.75" customHeight="1">
      <c r="A4" s="126" t="s">
        <v>78</v>
      </c>
      <c r="B4" s="87"/>
    </row>
    <row r="5" spans="1:2" ht="21.75" customHeight="1">
      <c r="A5" s="126" t="s">
        <v>79</v>
      </c>
      <c r="B5" s="87"/>
    </row>
    <row r="6" spans="1:2" ht="21.75" customHeight="1">
      <c r="A6" s="126" t="s">
        <v>80</v>
      </c>
      <c r="B6" s="87"/>
    </row>
    <row r="7" spans="1:2" ht="21.75" customHeight="1">
      <c r="A7" s="126" t="s">
        <v>81</v>
      </c>
      <c r="B7" s="87"/>
    </row>
    <row r="8" spans="1:2" s="111" customFormat="1" ht="21.75" customHeight="1">
      <c r="A8" s="126" t="s">
        <v>159</v>
      </c>
      <c r="B8" s="87"/>
    </row>
    <row r="9" spans="1:2" ht="21.75" customHeight="1">
      <c r="A9" s="126" t="s">
        <v>82</v>
      </c>
      <c r="B9" s="87"/>
    </row>
    <row r="10" spans="1:2" ht="42.75" customHeight="1">
      <c r="A10" s="126" t="s">
        <v>83</v>
      </c>
      <c r="B10" s="87"/>
    </row>
    <row r="11" spans="1:2" ht="42" customHeight="1">
      <c r="A11" s="126" t="s">
        <v>84</v>
      </c>
      <c r="B11" s="87"/>
    </row>
    <row r="12" spans="1:2" ht="36" customHeight="1">
      <c r="A12" s="126" t="s">
        <v>85</v>
      </c>
      <c r="B12" s="87"/>
    </row>
    <row r="13" spans="1:2" s="111" customFormat="1" ht="36" customHeight="1">
      <c r="A13" s="126" t="s">
        <v>298</v>
      </c>
      <c r="B13" s="87"/>
    </row>
    <row r="14" spans="1:2" ht="36" customHeight="1">
      <c r="A14" s="126" t="s">
        <v>88</v>
      </c>
      <c r="B14" s="87"/>
    </row>
    <row r="15" spans="1:2" ht="21.75" customHeight="1">
      <c r="A15" s="126" t="s">
        <v>35</v>
      </c>
      <c r="B15" s="87"/>
    </row>
    <row r="16" spans="1:2" s="111" customFormat="1" ht="21.75" customHeight="1">
      <c r="A16" s="158" t="s">
        <v>314</v>
      </c>
      <c r="B16" s="87"/>
    </row>
    <row r="17" spans="1:2" s="111" customFormat="1" ht="21.75" customHeight="1">
      <c r="A17" s="158" t="s">
        <v>311</v>
      </c>
      <c r="B17" s="87"/>
    </row>
    <row r="18" spans="1:2" ht="21.75" customHeight="1">
      <c r="A18" s="126" t="s">
        <v>86</v>
      </c>
      <c r="B18" s="87"/>
    </row>
    <row r="19" spans="1:2" ht="21.75" customHeight="1">
      <c r="A19" s="126" t="s">
        <v>189</v>
      </c>
      <c r="B19" s="87"/>
    </row>
    <row r="20" spans="1:2" ht="21.75" customHeight="1">
      <c r="A20" s="184" t="s">
        <v>4</v>
      </c>
      <c r="B20" s="184"/>
    </row>
    <row r="21" spans="1:2" ht="21.75" customHeight="1">
      <c r="A21" s="126" t="s">
        <v>89</v>
      </c>
      <c r="B21" s="87"/>
    </row>
    <row r="22" spans="1:2" ht="21.75" customHeight="1">
      <c r="A22" s="126" t="s">
        <v>90</v>
      </c>
      <c r="B22" s="87"/>
    </row>
    <row r="23" spans="1:2" ht="21.75" customHeight="1">
      <c r="A23" s="126" t="s">
        <v>91</v>
      </c>
      <c r="B23" s="87"/>
    </row>
    <row r="24" spans="1:2" ht="21.75" customHeight="1">
      <c r="A24" s="126" t="s">
        <v>134</v>
      </c>
      <c r="B24" s="87"/>
    </row>
    <row r="25" spans="1:2" s="111" customFormat="1" ht="21.75" customHeight="1">
      <c r="A25" s="126" t="s">
        <v>245</v>
      </c>
      <c r="B25" s="87"/>
    </row>
    <row r="26" spans="1:2" s="111" customFormat="1" ht="21.75" customHeight="1">
      <c r="A26" s="126" t="s">
        <v>246</v>
      </c>
      <c r="B26" s="87"/>
    </row>
    <row r="27" spans="1:2" ht="21.75" customHeight="1">
      <c r="A27" s="184" t="s">
        <v>37</v>
      </c>
      <c r="B27" s="184"/>
    </row>
    <row r="28" spans="1:2" ht="21.75" customHeight="1">
      <c r="A28" s="126" t="s">
        <v>92</v>
      </c>
      <c r="B28" s="87"/>
    </row>
    <row r="29" spans="1:2" ht="21.75" customHeight="1">
      <c r="A29" s="126" t="s">
        <v>93</v>
      </c>
      <c r="B29" s="87"/>
    </row>
    <row r="30" spans="1:2" ht="21.75" customHeight="1">
      <c r="A30" s="126" t="s">
        <v>94</v>
      </c>
      <c r="B30" s="87"/>
    </row>
    <row r="31" spans="1:2" ht="21.75" customHeight="1">
      <c r="A31" s="126" t="s">
        <v>73</v>
      </c>
      <c r="B31" s="87"/>
    </row>
    <row r="32" spans="1:2" ht="21.75" customHeight="1">
      <c r="A32" s="126" t="s">
        <v>74</v>
      </c>
      <c r="B32" s="87"/>
    </row>
    <row r="33" spans="1:2" ht="21.75" customHeight="1">
      <c r="A33" s="126" t="s">
        <v>41</v>
      </c>
      <c r="B33" s="87"/>
    </row>
    <row r="34" spans="1:2" ht="21.75" customHeight="1">
      <c r="A34" s="126" t="s">
        <v>42</v>
      </c>
      <c r="B34" s="87"/>
    </row>
    <row r="35" spans="1:2" ht="21.75" customHeight="1">
      <c r="A35" s="126" t="s">
        <v>95</v>
      </c>
      <c r="B35" s="87"/>
    </row>
    <row r="36" spans="1:2" s="111" customFormat="1" ht="21.75" customHeight="1">
      <c r="A36" s="126" t="s">
        <v>200</v>
      </c>
      <c r="B36" s="87"/>
    </row>
    <row r="37" spans="1:2" s="111" customFormat="1" ht="21.75" customHeight="1">
      <c r="A37" s="126" t="s">
        <v>201</v>
      </c>
      <c r="B37" s="87"/>
    </row>
    <row r="38" spans="1:2" s="111" customFormat="1" ht="21.75" customHeight="1">
      <c r="A38" s="126" t="s">
        <v>202</v>
      </c>
      <c r="B38" s="87"/>
    </row>
    <row r="39" spans="1:2" s="111" customFormat="1" ht="21.75" customHeight="1">
      <c r="A39" s="126" t="s">
        <v>204</v>
      </c>
      <c r="B39" s="87"/>
    </row>
    <row r="40" spans="1:2" s="111" customFormat="1" ht="21.75" customHeight="1">
      <c r="A40" s="126" t="s">
        <v>222</v>
      </c>
      <c r="B40" s="87"/>
    </row>
    <row r="41" spans="1:2" ht="21.75" customHeight="1">
      <c r="A41" s="184" t="s">
        <v>38</v>
      </c>
      <c r="B41" s="184"/>
    </row>
    <row r="42" spans="1:2" ht="21.75" customHeight="1">
      <c r="A42" s="84" t="s">
        <v>96</v>
      </c>
      <c r="B42" s="87"/>
    </row>
    <row r="43" spans="1:2" s="111" customFormat="1" ht="21.75" customHeight="1">
      <c r="A43" s="84" t="s">
        <v>169</v>
      </c>
      <c r="B43" s="87"/>
    </row>
    <row r="44" spans="1:2" s="111" customFormat="1" ht="21.75" customHeight="1">
      <c r="A44" s="84" t="s">
        <v>170</v>
      </c>
      <c r="B44" s="87"/>
    </row>
    <row r="45" spans="1:2" s="111" customFormat="1" ht="21.75" customHeight="1">
      <c r="A45" s="84" t="s">
        <v>171</v>
      </c>
      <c r="B45" s="87"/>
    </row>
    <row r="46" spans="1:2" s="111" customFormat="1" ht="21.75" customHeight="1">
      <c r="A46" s="84" t="s">
        <v>180</v>
      </c>
      <c r="B46" s="87"/>
    </row>
    <row r="47" spans="1:2" s="111" customFormat="1" ht="21.75" customHeight="1">
      <c r="A47" s="84" t="s">
        <v>176</v>
      </c>
      <c r="B47" s="87"/>
    </row>
    <row r="48" spans="1:2" s="111" customFormat="1" ht="21.75" customHeight="1">
      <c r="A48" s="84" t="s">
        <v>177</v>
      </c>
      <c r="B48" s="87"/>
    </row>
    <row r="49" spans="1:2" s="111" customFormat="1" ht="21.75" customHeight="1">
      <c r="A49" s="84" t="s">
        <v>181</v>
      </c>
      <c r="B49" s="87"/>
    </row>
    <row r="50" spans="1:2" s="111" customFormat="1" ht="21.75" customHeight="1">
      <c r="A50" s="84" t="s">
        <v>172</v>
      </c>
      <c r="B50" s="87"/>
    </row>
    <row r="51" spans="1:2" ht="21.75" customHeight="1">
      <c r="A51" s="84" t="s">
        <v>173</v>
      </c>
      <c r="B51" s="87"/>
    </row>
    <row r="52" spans="1:2" s="111" customFormat="1" ht="21.75" customHeight="1">
      <c r="A52" s="84" t="s">
        <v>174</v>
      </c>
      <c r="B52" s="87"/>
    </row>
    <row r="53" spans="1:2" s="111" customFormat="1" ht="21.75" customHeight="1">
      <c r="A53" s="84" t="s">
        <v>175</v>
      </c>
      <c r="B53" s="87"/>
    </row>
    <row r="54" spans="1:2" s="97" customFormat="1" ht="21.75" customHeight="1">
      <c r="A54" s="84" t="s">
        <v>178</v>
      </c>
      <c r="B54" s="87"/>
    </row>
    <row r="55" spans="1:2" s="111" customFormat="1" ht="21.75" customHeight="1">
      <c r="A55" s="84" t="s">
        <v>182</v>
      </c>
      <c r="B55" s="87"/>
    </row>
    <row r="56" spans="1:2" s="111" customFormat="1" ht="21.75" customHeight="1">
      <c r="A56" s="84" t="s">
        <v>183</v>
      </c>
      <c r="B56" s="87"/>
    </row>
    <row r="57" spans="1:2" s="111" customFormat="1" ht="21.75" customHeight="1">
      <c r="A57" s="84" t="s">
        <v>179</v>
      </c>
      <c r="B57" s="87"/>
    </row>
    <row r="58" spans="1:2" s="111" customFormat="1" ht="21.75" customHeight="1">
      <c r="A58" s="19"/>
      <c r="B58" s="87"/>
    </row>
    <row r="59" spans="1:2" ht="21.75" customHeight="1">
      <c r="A59" s="184" t="s">
        <v>48</v>
      </c>
      <c r="B59" s="184"/>
    </row>
    <row r="60" spans="1:2" ht="21.75" customHeight="1">
      <c r="A60" s="84" t="s">
        <v>97</v>
      </c>
      <c r="B60" s="87"/>
    </row>
    <row r="61" spans="1:2" ht="21.75" customHeight="1">
      <c r="A61" s="84" t="s">
        <v>100</v>
      </c>
      <c r="B61" s="87"/>
    </row>
    <row r="62" spans="1:2" s="111" customFormat="1" ht="31.5" customHeight="1">
      <c r="A62" s="84" t="s">
        <v>165</v>
      </c>
      <c r="B62" s="87"/>
    </row>
    <row r="63" spans="1:2" s="111" customFormat="1" ht="21.75" customHeight="1">
      <c r="A63" s="84" t="s">
        <v>164</v>
      </c>
      <c r="B63" s="87"/>
    </row>
    <row r="64" spans="1:2" ht="21.75" customHeight="1">
      <c r="A64" s="84" t="s">
        <v>98</v>
      </c>
      <c r="B64" s="87"/>
    </row>
    <row r="65" spans="1:2" ht="21.75" customHeight="1">
      <c r="A65" s="84" t="s">
        <v>99</v>
      </c>
      <c r="B65" s="87"/>
    </row>
    <row r="66" spans="1:2" ht="21.75" customHeight="1">
      <c r="A66" s="184" t="s">
        <v>56</v>
      </c>
      <c r="B66" s="184"/>
    </row>
    <row r="67" spans="1:2" ht="21.75" customHeight="1">
      <c r="A67" s="84" t="s">
        <v>101</v>
      </c>
      <c r="B67" s="87"/>
    </row>
    <row r="68" spans="1:2" ht="21.75" customHeight="1">
      <c r="A68" s="84" t="s">
        <v>102</v>
      </c>
      <c r="B68" s="87"/>
    </row>
    <row r="69" spans="1:2" ht="21.75" customHeight="1">
      <c r="A69" s="84" t="s">
        <v>103</v>
      </c>
      <c r="B69" s="87"/>
    </row>
    <row r="70" spans="1:2" ht="21.75" customHeight="1">
      <c r="A70" s="84" t="s">
        <v>104</v>
      </c>
      <c r="B70" s="87"/>
    </row>
    <row r="71" spans="1:2" ht="21.75" customHeight="1">
      <c r="A71" s="84" t="s">
        <v>105</v>
      </c>
      <c r="B71" s="87"/>
    </row>
    <row r="72" spans="1:2" ht="21.75" customHeight="1">
      <c r="A72" s="84" t="s">
        <v>106</v>
      </c>
      <c r="B72" s="87"/>
    </row>
    <row r="73" spans="1:2" ht="21.75" customHeight="1">
      <c r="A73" s="84" t="s">
        <v>87</v>
      </c>
      <c r="B73" s="87"/>
    </row>
    <row r="74" spans="1:2" ht="21.75" customHeight="1">
      <c r="A74" s="84" t="s">
        <v>107</v>
      </c>
      <c r="B74" s="87"/>
    </row>
    <row r="75" spans="1:2" ht="21.75" customHeight="1">
      <c r="A75" s="84" t="s">
        <v>108</v>
      </c>
      <c r="B75" s="87"/>
    </row>
    <row r="76" spans="1:2" s="111" customFormat="1" ht="21.75" customHeight="1">
      <c r="A76" s="84" t="s">
        <v>205</v>
      </c>
      <c r="B76" s="87"/>
    </row>
    <row r="77" spans="1:2" ht="21.75" customHeight="1">
      <c r="A77" s="84" t="s">
        <v>113</v>
      </c>
      <c r="B77" s="87"/>
    </row>
    <row r="78" spans="1:2" s="110" customFormat="1" ht="21.75" customHeight="1">
      <c r="A78" s="84" t="s">
        <v>156</v>
      </c>
      <c r="B78" s="87"/>
    </row>
    <row r="79" spans="1:2" s="110" customFormat="1" ht="21.75" customHeight="1">
      <c r="A79" s="84" t="s">
        <v>157</v>
      </c>
      <c r="B79" s="87"/>
    </row>
    <row r="80" spans="1:2" ht="21.75" customHeight="1">
      <c r="A80" s="84" t="s">
        <v>109</v>
      </c>
      <c r="B80" s="87"/>
    </row>
    <row r="81" spans="1:2" ht="21.75" customHeight="1">
      <c r="A81" s="84" t="s">
        <v>110</v>
      </c>
      <c r="B81" s="87"/>
    </row>
    <row r="82" spans="1:2" ht="21.75" customHeight="1">
      <c r="A82" s="84" t="s">
        <v>111</v>
      </c>
      <c r="B82" s="87"/>
    </row>
    <row r="83" spans="1:2" ht="21.75" customHeight="1">
      <c r="A83" s="84" t="s">
        <v>112</v>
      </c>
      <c r="B83" s="87"/>
    </row>
    <row r="84" spans="1:2" ht="21.75" customHeight="1">
      <c r="A84" s="84" t="s">
        <v>114</v>
      </c>
      <c r="B84" s="87"/>
    </row>
    <row r="85" spans="1:2" ht="21.75" customHeight="1">
      <c r="A85" s="84" t="s">
        <v>115</v>
      </c>
      <c r="B85" s="87"/>
    </row>
    <row r="86" spans="1:2" ht="21.75" customHeight="1">
      <c r="A86" s="84" t="s">
        <v>72</v>
      </c>
      <c r="B86" s="87"/>
    </row>
    <row r="87" spans="1:2" s="111" customFormat="1" ht="21.75" customHeight="1">
      <c r="A87" s="84" t="s">
        <v>193</v>
      </c>
      <c r="B87" s="87"/>
    </row>
    <row r="88" spans="1:2" ht="21.75" customHeight="1">
      <c r="A88" s="84" t="s">
        <v>162</v>
      </c>
      <c r="B88" s="87"/>
    </row>
    <row r="89" spans="1:2" s="111" customFormat="1" ht="21.75" customHeight="1">
      <c r="A89" s="84" t="s">
        <v>160</v>
      </c>
      <c r="B89" s="87"/>
    </row>
    <row r="90" spans="1:2" s="111" customFormat="1" ht="21.75" customHeight="1">
      <c r="A90" s="84" t="s">
        <v>161</v>
      </c>
      <c r="B90" s="87"/>
    </row>
    <row r="91" spans="1:2" ht="21.75" customHeight="1">
      <c r="A91" s="84" t="s">
        <v>166</v>
      </c>
      <c r="B91" s="87"/>
    </row>
    <row r="92" spans="1:2" ht="21.75" customHeight="1">
      <c r="A92" s="84" t="s">
        <v>167</v>
      </c>
      <c r="B92" s="87"/>
    </row>
    <row r="93" spans="1:2" ht="21.75" customHeight="1">
      <c r="A93" s="84" t="s">
        <v>168</v>
      </c>
      <c r="B93" s="87"/>
    </row>
    <row r="94" spans="1:2" s="111" customFormat="1" ht="21.75" customHeight="1">
      <c r="A94" s="84" t="s">
        <v>137</v>
      </c>
      <c r="B94" s="87"/>
    </row>
    <row r="95" spans="1:2" ht="21.75" customHeight="1">
      <c r="A95" s="84" t="s">
        <v>116</v>
      </c>
      <c r="B95" s="87"/>
    </row>
    <row r="96" spans="1:2" ht="21.75" customHeight="1">
      <c r="A96" s="84" t="s">
        <v>117</v>
      </c>
      <c r="B96" s="87"/>
    </row>
    <row r="97" spans="1:2" ht="21.75" customHeight="1">
      <c r="A97" s="84" t="s">
        <v>118</v>
      </c>
      <c r="B97" s="87"/>
    </row>
    <row r="98" spans="1:2" s="111" customFormat="1" ht="21.75" customHeight="1">
      <c r="A98" s="84" t="s">
        <v>197</v>
      </c>
      <c r="B98" s="87"/>
    </row>
    <row r="99" spans="1:2" s="111" customFormat="1" ht="21.75" customHeight="1">
      <c r="A99" s="84" t="s">
        <v>163</v>
      </c>
      <c r="B99" s="87"/>
    </row>
    <row r="100" spans="1:2" ht="21.75" customHeight="1">
      <c r="A100" s="184" t="s">
        <v>1</v>
      </c>
      <c r="B100" s="184"/>
    </row>
    <row r="101" spans="1:2" ht="21.75" customHeight="1">
      <c r="A101" s="84" t="s">
        <v>119</v>
      </c>
      <c r="B101" s="87"/>
    </row>
    <row r="102" spans="1:2" ht="21.75" customHeight="1">
      <c r="A102" s="84" t="s">
        <v>121</v>
      </c>
      <c r="B102" s="87"/>
    </row>
    <row r="103" spans="1:2" ht="21.75" customHeight="1">
      <c r="A103" s="84" t="s">
        <v>120</v>
      </c>
      <c r="B103" s="87"/>
    </row>
    <row r="104" spans="1:2" ht="21.75" customHeight="1">
      <c r="A104" s="84" t="s">
        <v>122</v>
      </c>
      <c r="B104" s="87"/>
    </row>
    <row r="105" spans="1:2" ht="21.75" customHeight="1">
      <c r="A105" s="84" t="s">
        <v>123</v>
      </c>
      <c r="B105" s="87"/>
    </row>
    <row r="106" spans="1:2" ht="21.75" customHeight="1">
      <c r="A106" s="84" t="s">
        <v>124</v>
      </c>
      <c r="B106" s="87"/>
    </row>
    <row r="107" spans="1:2" ht="21.75" customHeight="1">
      <c r="A107" s="84" t="s">
        <v>125</v>
      </c>
      <c r="B107" s="87"/>
    </row>
    <row r="108" spans="1:2" ht="21.75" customHeight="1">
      <c r="A108" s="84" t="s">
        <v>126</v>
      </c>
      <c r="B108" s="87"/>
    </row>
    <row r="109" spans="1:2" ht="21.75" customHeight="1">
      <c r="A109" s="84" t="s">
        <v>127</v>
      </c>
      <c r="B109" s="87"/>
    </row>
    <row r="110" spans="1:2" ht="21.75" customHeight="1">
      <c r="A110" s="84" t="s">
        <v>128</v>
      </c>
      <c r="B110" s="87"/>
    </row>
    <row r="111" spans="1:2" ht="21.75" customHeight="1">
      <c r="A111" s="84" t="s">
        <v>129</v>
      </c>
      <c r="B111" s="87"/>
    </row>
    <row r="112" spans="1:2" ht="21.75" customHeight="1">
      <c r="A112" s="84" t="s">
        <v>130</v>
      </c>
      <c r="B112" s="87"/>
    </row>
    <row r="113" spans="1:2" ht="21.75" customHeight="1">
      <c r="A113" s="84" t="s">
        <v>131</v>
      </c>
      <c r="B113" s="87"/>
    </row>
    <row r="114" spans="1:2" ht="21.75" customHeight="1">
      <c r="A114" s="84" t="s">
        <v>132</v>
      </c>
      <c r="B114" s="87"/>
    </row>
    <row r="115" spans="1:2" ht="21.75" customHeight="1">
      <c r="A115" s="84" t="s">
        <v>133</v>
      </c>
      <c r="B115" s="87"/>
    </row>
    <row r="116" spans="1:2" ht="21.75" customHeight="1">
      <c r="A116" s="84" t="s">
        <v>135</v>
      </c>
      <c r="B116" s="87"/>
    </row>
    <row r="117" spans="1:2" ht="30.75" customHeight="1">
      <c r="A117" s="184" t="s">
        <v>76</v>
      </c>
      <c r="B117" s="184"/>
    </row>
    <row r="118" spans="1:2" ht="30.75" customHeight="1">
      <c r="A118" s="126" t="s">
        <v>186</v>
      </c>
      <c r="B118" s="87"/>
    </row>
    <row r="119" spans="1:2" ht="30.75" customHeight="1">
      <c r="A119" s="84" t="s">
        <v>191</v>
      </c>
      <c r="B119" s="87"/>
    </row>
    <row r="120" spans="1:2" ht="30.75" customHeight="1">
      <c r="A120" s="126" t="s">
        <v>187</v>
      </c>
      <c r="B120" s="87"/>
    </row>
    <row r="121" spans="1:2" ht="24" customHeight="1">
      <c r="A121" s="84" t="s">
        <v>188</v>
      </c>
      <c r="B121" s="87"/>
    </row>
    <row r="122" spans="1:2" ht="24" customHeight="1">
      <c r="A122" s="84" t="s">
        <v>190</v>
      </c>
      <c r="B122" s="87"/>
    </row>
    <row r="123" spans="1:2" ht="24" customHeight="1">
      <c r="A123" s="84" t="s">
        <v>192</v>
      </c>
      <c r="B123" s="87"/>
    </row>
    <row r="124" spans="1:2" ht="24" customHeight="1">
      <c r="A124" s="84" t="s">
        <v>136</v>
      </c>
      <c r="B124" s="87"/>
    </row>
    <row r="125" spans="1:2" s="111" customFormat="1" ht="24" customHeight="1">
      <c r="A125" s="84" t="s">
        <v>218</v>
      </c>
      <c r="B125" s="87"/>
    </row>
    <row r="126" spans="1:2" s="111" customFormat="1" ht="24" customHeight="1">
      <c r="A126" s="84" t="s">
        <v>219</v>
      </c>
      <c r="B126" s="87"/>
    </row>
    <row r="127" spans="1:2" s="111" customFormat="1" ht="24" customHeight="1">
      <c r="A127" s="84" t="s">
        <v>220</v>
      </c>
      <c r="B127" s="87"/>
    </row>
    <row r="128" spans="1:2" ht="26.25" customHeight="1">
      <c r="A128" s="184" t="s">
        <v>65</v>
      </c>
      <c r="B128" s="184"/>
    </row>
    <row r="129" spans="1:2" ht="21.75" customHeight="1">
      <c r="A129" s="84" t="s">
        <v>139</v>
      </c>
      <c r="B129" s="87"/>
    </row>
    <row r="130" spans="1:2" ht="21.75" customHeight="1">
      <c r="A130" s="84" t="s">
        <v>140</v>
      </c>
      <c r="B130" s="87"/>
    </row>
    <row r="131" spans="1:2" ht="21.75" customHeight="1">
      <c r="A131" s="84" t="s">
        <v>141</v>
      </c>
      <c r="B131" s="87"/>
    </row>
    <row r="132" spans="1:2" ht="21.75" customHeight="1">
      <c r="A132" s="84" t="s">
        <v>142</v>
      </c>
      <c r="B132" s="87"/>
    </row>
    <row r="133" spans="1:2" ht="21.75" customHeight="1">
      <c r="A133" s="84" t="s">
        <v>143</v>
      </c>
      <c r="B133" s="87"/>
    </row>
    <row r="134" spans="1:2" ht="21.75" customHeight="1">
      <c r="A134" s="84" t="s">
        <v>144</v>
      </c>
      <c r="B134" s="87"/>
    </row>
    <row r="135" spans="1:2" ht="21.75" customHeight="1">
      <c r="A135" s="84" t="s">
        <v>145</v>
      </c>
      <c r="B135" s="87"/>
    </row>
    <row r="136" spans="1:2" ht="21.75" customHeight="1">
      <c r="A136" s="84" t="s">
        <v>146</v>
      </c>
      <c r="B136" s="87"/>
    </row>
    <row r="137" spans="1:2" ht="21.75" customHeight="1">
      <c r="A137" s="84" t="s">
        <v>147</v>
      </c>
      <c r="B137" s="87"/>
    </row>
    <row r="138" spans="1:2" ht="21.75" customHeight="1">
      <c r="A138" s="84" t="s">
        <v>148</v>
      </c>
      <c r="B138" s="87"/>
    </row>
    <row r="139" spans="1:2" ht="21.75" customHeight="1">
      <c r="A139" s="84" t="s">
        <v>149</v>
      </c>
      <c r="B139" s="87"/>
    </row>
    <row r="140" spans="1:2" ht="21.75" customHeight="1">
      <c r="A140" s="84" t="s">
        <v>150</v>
      </c>
      <c r="B140" s="87"/>
    </row>
  </sheetData>
  <mergeCells count="9">
    <mergeCell ref="A117:B117"/>
    <mergeCell ref="A128:B128"/>
    <mergeCell ref="A1:B1"/>
    <mergeCell ref="A20:B20"/>
    <mergeCell ref="A27:B27"/>
    <mergeCell ref="A41:B41"/>
    <mergeCell ref="A59:B59"/>
    <mergeCell ref="A66:B66"/>
    <mergeCell ref="A100: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view="pageBreakPreview" topLeftCell="B1" zoomScale="90" zoomScaleSheetLayoutView="90" workbookViewId="0">
      <selection activeCell="D83" sqref="D83"/>
    </sheetView>
  </sheetViews>
  <sheetFormatPr defaultRowHeight="12.75"/>
  <cols>
    <col min="1" max="1" width="6.42578125" style="85" hidden="1" customWidth="1"/>
    <col min="2" max="2" width="0.140625" style="6" customWidth="1"/>
    <col min="3" max="3" width="22.42578125" style="123" customWidth="1"/>
    <col min="4" max="4" width="32" style="123" customWidth="1"/>
    <col min="5" max="5" width="57.85546875" style="123" customWidth="1"/>
  </cols>
  <sheetData>
    <row r="1" spans="1:5" ht="44.25">
      <c r="A1" s="185"/>
      <c r="B1" s="185"/>
      <c r="C1" s="185"/>
      <c r="D1" s="185"/>
      <c r="E1" s="185"/>
    </row>
    <row r="2" spans="1:5" ht="42">
      <c r="A2" s="186" t="s">
        <v>66</v>
      </c>
      <c r="B2" s="186"/>
      <c r="C2" s="186"/>
      <c r="D2" s="186"/>
      <c r="E2" s="186"/>
    </row>
    <row r="3" spans="1:5" ht="33" customHeight="1">
      <c r="A3" s="187" t="s">
        <v>67</v>
      </c>
      <c r="B3" s="187"/>
      <c r="C3" s="187"/>
      <c r="D3" s="187"/>
      <c r="E3" s="187"/>
    </row>
    <row r="4" spans="1:5" ht="30" customHeight="1">
      <c r="A4" s="125"/>
      <c r="B4" s="190" t="s">
        <v>221</v>
      </c>
      <c r="C4" s="190"/>
      <c r="D4" s="190"/>
      <c r="E4" s="190"/>
    </row>
    <row r="5" spans="1:5" ht="50.25" customHeight="1">
      <c r="A5" s="83"/>
      <c r="B5" s="190"/>
      <c r="C5" s="190"/>
      <c r="D5" s="190"/>
      <c r="E5" s="190"/>
    </row>
    <row r="6" spans="1:5" ht="20.25">
      <c r="A6" s="83"/>
      <c r="B6" s="83"/>
      <c r="C6" s="188" t="s">
        <v>68</v>
      </c>
      <c r="D6" s="189"/>
      <c r="E6" s="189"/>
    </row>
    <row r="7" spans="1:5" ht="18.75">
      <c r="A7" s="83"/>
      <c r="B7" s="83"/>
      <c r="C7" s="170" t="s">
        <v>69</v>
      </c>
      <c r="D7" s="170" t="s">
        <v>70</v>
      </c>
      <c r="E7" s="170" t="s">
        <v>71</v>
      </c>
    </row>
    <row r="8" spans="1:5" s="111" customFormat="1" ht="41.25" customHeight="1">
      <c r="A8" s="127"/>
      <c r="B8" s="127"/>
      <c r="C8" s="129" t="s">
        <v>237</v>
      </c>
      <c r="D8" s="129" t="s">
        <v>238</v>
      </c>
      <c r="E8" s="169" t="s">
        <v>239</v>
      </c>
    </row>
    <row r="9" spans="1:5" s="111" customFormat="1" ht="41.25" customHeight="1">
      <c r="A9" s="127"/>
      <c r="B9" s="127"/>
      <c r="C9" s="129" t="s">
        <v>237</v>
      </c>
      <c r="D9" s="129" t="s">
        <v>238</v>
      </c>
      <c r="E9" s="169" t="s">
        <v>240</v>
      </c>
    </row>
    <row r="10" spans="1:5" s="111" customFormat="1" ht="41.25" customHeight="1">
      <c r="A10" s="127"/>
      <c r="B10" s="127"/>
      <c r="C10" s="129" t="s">
        <v>196</v>
      </c>
      <c r="D10" s="129" t="s">
        <v>242</v>
      </c>
      <c r="E10" s="169" t="s">
        <v>241</v>
      </c>
    </row>
    <row r="11" spans="1:5" s="111" customFormat="1" ht="41.25" customHeight="1">
      <c r="A11" s="127"/>
      <c r="B11" s="127"/>
      <c r="C11" s="129" t="s">
        <v>196</v>
      </c>
      <c r="D11" s="129" t="s">
        <v>244</v>
      </c>
      <c r="E11" s="169" t="s">
        <v>243</v>
      </c>
    </row>
    <row r="12" spans="1:5" s="111" customFormat="1" ht="41.25" customHeight="1">
      <c r="A12" s="127"/>
      <c r="B12" s="127"/>
      <c r="C12" s="129" t="s">
        <v>237</v>
      </c>
      <c r="D12" s="129" t="s">
        <v>238</v>
      </c>
      <c r="E12" s="169" t="s">
        <v>247</v>
      </c>
    </row>
    <row r="13" spans="1:5" s="111" customFormat="1" ht="41.25" customHeight="1">
      <c r="A13" s="127"/>
      <c r="B13" s="127"/>
      <c r="C13" s="129" t="s">
        <v>249</v>
      </c>
      <c r="D13" s="129" t="s">
        <v>195</v>
      </c>
      <c r="E13" s="169" t="s">
        <v>248</v>
      </c>
    </row>
    <row r="14" spans="1:5" s="111" customFormat="1" ht="41.25" customHeight="1">
      <c r="A14" s="127"/>
      <c r="B14" s="127"/>
      <c r="C14" s="129" t="s">
        <v>155</v>
      </c>
      <c r="D14" s="129" t="s">
        <v>233</v>
      </c>
      <c r="E14" s="169" t="s">
        <v>250</v>
      </c>
    </row>
    <row r="15" spans="1:5" s="111" customFormat="1" ht="41.25" customHeight="1">
      <c r="A15" s="127"/>
      <c r="B15" s="127"/>
      <c r="C15" s="129" t="s">
        <v>203</v>
      </c>
      <c r="D15" s="129" t="s">
        <v>252</v>
      </c>
      <c r="E15" s="169" t="s">
        <v>251</v>
      </c>
    </row>
    <row r="16" spans="1:5" s="111" customFormat="1" ht="41.25" customHeight="1">
      <c r="A16" s="127"/>
      <c r="B16" s="127"/>
      <c r="C16" s="129" t="s">
        <v>155</v>
      </c>
      <c r="D16" s="129" t="s">
        <v>236</v>
      </c>
      <c r="E16" s="169" t="s">
        <v>253</v>
      </c>
    </row>
    <row r="17" spans="1:5" s="111" customFormat="1" ht="41.25" customHeight="1">
      <c r="A17" s="127"/>
      <c r="B17" s="127"/>
      <c r="C17" s="129" t="s">
        <v>237</v>
      </c>
      <c r="D17" s="129" t="s">
        <v>238</v>
      </c>
      <c r="E17" s="169" t="s">
        <v>254</v>
      </c>
    </row>
    <row r="18" spans="1:5" s="111" customFormat="1" ht="41.25" customHeight="1">
      <c r="A18" s="127"/>
      <c r="B18" s="127"/>
      <c r="C18" s="129" t="s">
        <v>196</v>
      </c>
      <c r="D18" s="129" t="s">
        <v>244</v>
      </c>
      <c r="E18" s="169" t="s">
        <v>255</v>
      </c>
    </row>
    <row r="19" spans="1:5" s="111" customFormat="1" ht="41.25" customHeight="1">
      <c r="A19" s="127"/>
      <c r="B19" s="127"/>
      <c r="C19" s="129" t="s">
        <v>196</v>
      </c>
      <c r="D19" s="129" t="s">
        <v>244</v>
      </c>
      <c r="E19" s="169" t="s">
        <v>256</v>
      </c>
    </row>
    <row r="20" spans="1:5" s="111" customFormat="1" ht="41.25" customHeight="1">
      <c r="A20" s="127"/>
      <c r="B20" s="127"/>
      <c r="C20" s="129" t="s">
        <v>194</v>
      </c>
      <c r="D20" s="129" t="s">
        <v>195</v>
      </c>
      <c r="E20" s="169" t="s">
        <v>257</v>
      </c>
    </row>
    <row r="21" spans="1:5" s="111" customFormat="1" ht="41.25" customHeight="1">
      <c r="A21" s="127"/>
      <c r="B21" s="127"/>
      <c r="C21" s="129" t="s">
        <v>258</v>
      </c>
      <c r="D21" s="129" t="s">
        <v>259</v>
      </c>
      <c r="E21" s="169" t="s">
        <v>260</v>
      </c>
    </row>
    <row r="22" spans="1:5" s="111" customFormat="1" ht="41.25" customHeight="1">
      <c r="A22" s="127"/>
      <c r="B22" s="127"/>
      <c r="C22" s="129" t="s">
        <v>196</v>
      </c>
      <c r="D22" s="129" t="s">
        <v>264</v>
      </c>
      <c r="E22" s="169" t="s">
        <v>261</v>
      </c>
    </row>
    <row r="23" spans="1:5" s="111" customFormat="1" ht="41.25" customHeight="1">
      <c r="A23" s="127"/>
      <c r="B23" s="127"/>
      <c r="C23" s="129" t="s">
        <v>196</v>
      </c>
      <c r="D23" s="129" t="s">
        <v>264</v>
      </c>
      <c r="E23" s="169" t="s">
        <v>262</v>
      </c>
    </row>
    <row r="24" spans="1:5" s="111" customFormat="1" ht="41.25" customHeight="1">
      <c r="A24" s="127"/>
      <c r="B24" s="127"/>
      <c r="C24" s="129" t="s">
        <v>196</v>
      </c>
      <c r="D24" s="129" t="s">
        <v>264</v>
      </c>
      <c r="E24" s="169" t="s">
        <v>263</v>
      </c>
    </row>
    <row r="25" spans="1:5" s="111" customFormat="1" ht="41.25" customHeight="1">
      <c r="A25" s="127"/>
      <c r="B25" s="127"/>
      <c r="C25" s="129" t="s">
        <v>155</v>
      </c>
      <c r="D25" s="129" t="s">
        <v>272</v>
      </c>
      <c r="E25" s="169" t="s">
        <v>268</v>
      </c>
    </row>
    <row r="26" spans="1:5" s="111" customFormat="1" ht="41.25" customHeight="1">
      <c r="A26" s="127"/>
      <c r="B26" s="127"/>
      <c r="C26" s="129" t="s">
        <v>155</v>
      </c>
      <c r="D26" s="129" t="s">
        <v>272</v>
      </c>
      <c r="E26" s="169" t="s">
        <v>269</v>
      </c>
    </row>
    <row r="27" spans="1:5" s="111" customFormat="1" ht="41.25" customHeight="1">
      <c r="A27" s="127"/>
      <c r="B27" s="127"/>
      <c r="C27" s="129" t="s">
        <v>155</v>
      </c>
      <c r="D27" s="129" t="s">
        <v>272</v>
      </c>
      <c r="E27" s="169" t="s">
        <v>270</v>
      </c>
    </row>
    <row r="28" spans="1:5" s="111" customFormat="1" ht="41.25" customHeight="1">
      <c r="A28" s="127"/>
      <c r="B28" s="127"/>
      <c r="C28" s="129" t="s">
        <v>155</v>
      </c>
      <c r="D28" s="129" t="s">
        <v>272</v>
      </c>
      <c r="E28" s="169" t="s">
        <v>271</v>
      </c>
    </row>
    <row r="29" spans="1:5" s="111" customFormat="1" ht="44.25" customHeight="1">
      <c r="A29" s="127"/>
      <c r="B29" s="127"/>
      <c r="C29" s="129" t="s">
        <v>274</v>
      </c>
      <c r="D29" s="129" t="s">
        <v>275</v>
      </c>
      <c r="E29" s="169" t="s">
        <v>273</v>
      </c>
    </row>
    <row r="30" spans="1:5" s="111" customFormat="1" ht="41.25" customHeight="1">
      <c r="A30" s="127"/>
      <c r="B30" s="127"/>
      <c r="C30" s="129" t="s">
        <v>274</v>
      </c>
      <c r="D30" s="129" t="s">
        <v>277</v>
      </c>
      <c r="E30" s="169" t="s">
        <v>276</v>
      </c>
    </row>
    <row r="31" spans="1:5" s="111" customFormat="1" ht="41.25" customHeight="1">
      <c r="A31" s="127"/>
      <c r="B31" s="127"/>
      <c r="C31" s="129" t="s">
        <v>274</v>
      </c>
      <c r="D31" s="129" t="s">
        <v>279</v>
      </c>
      <c r="E31" s="169" t="s">
        <v>278</v>
      </c>
    </row>
    <row r="32" spans="1:5" s="111" customFormat="1" ht="41.25" customHeight="1">
      <c r="A32" s="127"/>
      <c r="B32" s="127"/>
      <c r="C32" s="129" t="s">
        <v>274</v>
      </c>
      <c r="D32" s="129" t="s">
        <v>280</v>
      </c>
      <c r="E32" s="169" t="s">
        <v>281</v>
      </c>
    </row>
    <row r="33" spans="1:5" s="111" customFormat="1" ht="41.25" customHeight="1">
      <c r="A33" s="127"/>
      <c r="B33" s="127"/>
      <c r="C33" s="129" t="s">
        <v>234</v>
      </c>
      <c r="D33" s="129" t="s">
        <v>235</v>
      </c>
      <c r="E33" s="169" t="s">
        <v>282</v>
      </c>
    </row>
    <row r="34" spans="1:5" ht="40.5" customHeight="1">
      <c r="C34" s="129" t="s">
        <v>155</v>
      </c>
      <c r="D34" s="129" t="s">
        <v>236</v>
      </c>
      <c r="E34" s="169" t="s">
        <v>284</v>
      </c>
    </row>
    <row r="35" spans="1:5" ht="35.25" customHeight="1">
      <c r="C35" s="129" t="s">
        <v>286</v>
      </c>
      <c r="D35" s="129" t="s">
        <v>287</v>
      </c>
      <c r="E35" s="169" t="s">
        <v>285</v>
      </c>
    </row>
    <row r="36" spans="1:5" ht="40.5" customHeight="1">
      <c r="C36" s="129" t="s">
        <v>155</v>
      </c>
      <c r="D36" s="129" t="s">
        <v>288</v>
      </c>
      <c r="E36" s="169" t="s">
        <v>289</v>
      </c>
    </row>
    <row r="37" spans="1:5" s="111" customFormat="1" ht="40.5" customHeight="1">
      <c r="A37" s="85"/>
      <c r="B37" s="127"/>
      <c r="C37" s="129" t="s">
        <v>291</v>
      </c>
      <c r="D37" s="129" t="s">
        <v>292</v>
      </c>
      <c r="E37" s="169" t="s">
        <v>290</v>
      </c>
    </row>
    <row r="38" spans="1:5" s="111" customFormat="1" ht="40.5" customHeight="1">
      <c r="A38" s="85"/>
      <c r="B38" s="127"/>
      <c r="C38" s="129" t="s">
        <v>155</v>
      </c>
      <c r="D38" s="129" t="s">
        <v>294</v>
      </c>
      <c r="E38" s="169" t="s">
        <v>293</v>
      </c>
    </row>
    <row r="39" spans="1:5" s="111" customFormat="1" ht="40.5" customHeight="1">
      <c r="A39" s="85"/>
      <c r="B39" s="127"/>
      <c r="C39" s="129" t="s">
        <v>295</v>
      </c>
      <c r="D39" s="129" t="s">
        <v>296</v>
      </c>
      <c r="E39" s="169" t="s">
        <v>297</v>
      </c>
    </row>
    <row r="40" spans="1:5" s="111" customFormat="1" ht="40.5" customHeight="1">
      <c r="A40" s="85"/>
      <c r="B40" s="127"/>
      <c r="C40" s="129" t="s">
        <v>301</v>
      </c>
      <c r="D40" s="129" t="s">
        <v>302</v>
      </c>
      <c r="E40" s="169" t="s">
        <v>303</v>
      </c>
    </row>
    <row r="41" spans="1:5" s="111" customFormat="1" ht="40.5" customHeight="1">
      <c r="A41" s="85"/>
      <c r="B41" s="127"/>
      <c r="C41" s="129" t="s">
        <v>295</v>
      </c>
      <c r="D41" s="129" t="s">
        <v>296</v>
      </c>
      <c r="E41" s="169" t="s">
        <v>304</v>
      </c>
    </row>
    <row r="42" spans="1:5" s="111" customFormat="1" ht="40.5" customHeight="1">
      <c r="A42" s="85"/>
      <c r="B42" s="127"/>
      <c r="C42" s="129" t="s">
        <v>203</v>
      </c>
      <c r="D42" s="129" t="s">
        <v>252</v>
      </c>
      <c r="E42" s="169" t="s">
        <v>308</v>
      </c>
    </row>
    <row r="43" spans="1:5" s="111" customFormat="1" ht="40.5" customHeight="1">
      <c r="A43" s="85"/>
      <c r="B43" s="127"/>
      <c r="C43" s="129" t="s">
        <v>203</v>
      </c>
      <c r="D43" s="129" t="s">
        <v>252</v>
      </c>
      <c r="E43" s="169" t="s">
        <v>309</v>
      </c>
    </row>
    <row r="44" spans="1:5" s="111" customFormat="1" ht="40.5" customHeight="1">
      <c r="A44" s="85"/>
      <c r="B44" s="127"/>
      <c r="C44" s="129" t="s">
        <v>286</v>
      </c>
      <c r="D44" s="129" t="s">
        <v>287</v>
      </c>
      <c r="E44" s="169" t="s">
        <v>310</v>
      </c>
    </row>
    <row r="45" spans="1:5" s="111" customFormat="1" ht="40.5" customHeight="1">
      <c r="A45" s="85"/>
      <c r="B45" s="127"/>
      <c r="C45" s="129" t="s">
        <v>196</v>
      </c>
      <c r="D45" s="129" t="s">
        <v>312</v>
      </c>
      <c r="E45" s="169" t="s">
        <v>313</v>
      </c>
    </row>
  </sheetData>
  <mergeCells count="5">
    <mergeCell ref="A1:E1"/>
    <mergeCell ref="A2:E2"/>
    <mergeCell ref="A3:E3"/>
    <mergeCell ref="C6:E6"/>
    <mergeCell ref="B4:E5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9">
    <tabColor rgb="FF6893C6"/>
  </sheetPr>
  <dimension ref="A1:M62"/>
  <sheetViews>
    <sheetView tabSelected="1" topLeftCell="C1" workbookViewId="0">
      <pane ySplit="8" topLeftCell="A9" activePane="bottomLeft" state="frozen"/>
      <selection activeCell="C1" sqref="C1"/>
      <selection pane="bottomLeft" activeCell="E19" sqref="E19:E20"/>
    </sheetView>
  </sheetViews>
  <sheetFormatPr defaultRowHeight="12.75"/>
  <cols>
    <col min="1" max="1" width="1" hidden="1" customWidth="1"/>
    <col min="2" max="2" width="11.140625" hidden="1" customWidth="1"/>
    <col min="3" max="3" width="5.42578125" customWidth="1"/>
    <col min="4" max="4" width="15.42578125" customWidth="1"/>
    <col min="5" max="5" width="50" customWidth="1"/>
    <col min="6" max="6" width="7.5703125" customWidth="1"/>
    <col min="7" max="7" width="8" customWidth="1"/>
    <col min="8" max="8" width="8.42578125" customWidth="1"/>
    <col min="9" max="10" width="9.42578125" customWidth="1"/>
    <col min="11" max="11" width="8.5703125" customWidth="1"/>
    <col min="12" max="12" width="8.28515625" customWidth="1"/>
    <col min="13" max="13" width="23.140625" hidden="1" customWidth="1"/>
  </cols>
  <sheetData>
    <row r="1" spans="2:13" ht="12.75" customHeight="1">
      <c r="C1" s="199" t="s">
        <v>11</v>
      </c>
      <c r="D1" s="200"/>
      <c r="E1" s="200"/>
      <c r="F1" s="38"/>
      <c r="G1" s="38" t="s">
        <v>45</v>
      </c>
      <c r="H1" s="38"/>
      <c r="I1" s="38"/>
      <c r="J1" s="38"/>
      <c r="K1" s="38"/>
      <c r="L1" s="39"/>
    </row>
    <row r="2" spans="2:13" ht="12.75" customHeight="1">
      <c r="C2" s="201"/>
      <c r="D2" s="202"/>
      <c r="E2" s="202"/>
      <c r="F2" s="40"/>
      <c r="G2" s="40" t="s">
        <v>199</v>
      </c>
      <c r="H2" s="40"/>
      <c r="I2" s="40"/>
      <c r="J2" s="40"/>
      <c r="K2" s="40"/>
      <c r="L2" s="41"/>
    </row>
    <row r="3" spans="2:13" ht="12.75" customHeight="1">
      <c r="C3" s="201"/>
      <c r="D3" s="202"/>
      <c r="E3" s="202"/>
      <c r="F3" s="42"/>
      <c r="G3" s="42" t="s">
        <v>63</v>
      </c>
      <c r="H3" s="42"/>
      <c r="I3" s="42"/>
      <c r="J3" s="42"/>
      <c r="K3" s="42"/>
      <c r="L3" s="43"/>
    </row>
    <row r="4" spans="2:13" ht="12.75" customHeight="1">
      <c r="C4" s="201"/>
      <c r="D4" s="202"/>
      <c r="E4" s="202"/>
      <c r="F4" s="44"/>
      <c r="G4" s="44" t="s">
        <v>0</v>
      </c>
      <c r="H4" s="44"/>
      <c r="I4" s="44"/>
      <c r="J4" s="44"/>
      <c r="K4" s="44"/>
      <c r="L4" s="45"/>
    </row>
    <row r="5" spans="2:13" ht="12.75" customHeight="1" thickBot="1">
      <c r="C5" s="203"/>
      <c r="D5" s="204"/>
      <c r="E5" s="204"/>
      <c r="F5" s="46"/>
      <c r="G5" s="46"/>
      <c r="H5" s="46"/>
      <c r="I5" s="46"/>
      <c r="J5" s="46"/>
      <c r="K5" s="46"/>
      <c r="L5" s="47"/>
    </row>
    <row r="6" spans="2:13" ht="21" customHeight="1">
      <c r="C6" s="228" t="s">
        <v>36</v>
      </c>
      <c r="D6" s="229"/>
      <c r="E6" s="229"/>
      <c r="F6" s="229"/>
      <c r="G6" s="229"/>
      <c r="H6" s="229"/>
      <c r="I6" s="229"/>
      <c r="J6" s="229"/>
      <c r="K6" s="229"/>
      <c r="L6" s="230"/>
    </row>
    <row r="7" spans="2:13" ht="20.100000000000001" customHeight="1" thickBot="1">
      <c r="C7" s="233" t="s">
        <v>33</v>
      </c>
      <c r="D7" s="234"/>
      <c r="E7" s="234"/>
      <c r="F7" s="234"/>
      <c r="G7" s="234"/>
      <c r="H7" s="234"/>
      <c r="I7" s="234"/>
      <c r="J7" s="234"/>
      <c r="K7" s="234"/>
      <c r="L7" s="235"/>
    </row>
    <row r="8" spans="2:13" ht="31.5" customHeight="1" thickBot="1">
      <c r="C8" s="134" t="s">
        <v>18</v>
      </c>
      <c r="D8" s="135" t="s">
        <v>6</v>
      </c>
      <c r="E8" s="136" t="s">
        <v>5</v>
      </c>
      <c r="F8" s="136" t="s">
        <v>19</v>
      </c>
      <c r="G8" s="136" t="s">
        <v>2</v>
      </c>
      <c r="H8" s="136" t="s">
        <v>7</v>
      </c>
      <c r="I8" s="137" t="s">
        <v>8</v>
      </c>
      <c r="J8" s="137" t="s">
        <v>75</v>
      </c>
      <c r="K8" s="136" t="s">
        <v>49</v>
      </c>
      <c r="L8" s="138" t="s">
        <v>40</v>
      </c>
    </row>
    <row r="9" spans="2:13" ht="16.5" customHeight="1" thickBot="1">
      <c r="C9" s="191" t="s">
        <v>47</v>
      </c>
      <c r="D9" s="192"/>
      <c r="E9" s="192"/>
      <c r="F9" s="192"/>
      <c r="G9" s="192"/>
      <c r="H9" s="192"/>
      <c r="I9" s="192"/>
      <c r="J9" s="192"/>
      <c r="K9" s="192"/>
      <c r="L9" s="193"/>
      <c r="M9" t="s">
        <v>77</v>
      </c>
    </row>
    <row r="10" spans="2:13" ht="26.25" customHeight="1">
      <c r="B10" s="104">
        <v>3278735</v>
      </c>
      <c r="C10" s="147">
        <v>1</v>
      </c>
      <c r="D10" s="148">
        <v>3278735</v>
      </c>
      <c r="E10" s="236" t="s">
        <v>224</v>
      </c>
      <c r="F10" s="149" t="s">
        <v>20</v>
      </c>
      <c r="G10" s="149" t="s">
        <v>23</v>
      </c>
      <c r="H10" s="149">
        <v>12</v>
      </c>
      <c r="I10" s="150">
        <v>13.53</v>
      </c>
      <c r="J10" s="150">
        <f>ROUND(I10*(1-VLOOKUP(M10,скидки!A2:B121,2,0)),2)</f>
        <v>13.53</v>
      </c>
      <c r="K10" s="149" t="s">
        <v>24</v>
      </c>
      <c r="L10" s="151"/>
      <c r="M10" t="s">
        <v>191</v>
      </c>
    </row>
    <row r="11" spans="2:13" s="111" customFormat="1" ht="36" customHeight="1">
      <c r="B11" s="104"/>
      <c r="C11" s="106">
        <v>2</v>
      </c>
      <c r="D11" s="131">
        <v>2880491</v>
      </c>
      <c r="E11" s="237"/>
      <c r="F11" s="1" t="s">
        <v>22</v>
      </c>
      <c r="G11" s="1" t="s">
        <v>23</v>
      </c>
      <c r="H11" s="1">
        <v>20</v>
      </c>
      <c r="I11" s="21">
        <v>20.94</v>
      </c>
      <c r="J11" s="21">
        <f>ROUND(I11*(1-VLOOKUP(M11,скидки!A4:B122,2,0)),2)</f>
        <v>20.94</v>
      </c>
      <c r="K11" s="1" t="s">
        <v>24</v>
      </c>
      <c r="L11" s="133"/>
      <c r="M11" s="84" t="s">
        <v>191</v>
      </c>
    </row>
    <row r="12" spans="2:13" ht="40.5" customHeight="1">
      <c r="B12" s="104">
        <v>3283917</v>
      </c>
      <c r="C12" s="106">
        <v>3</v>
      </c>
      <c r="D12" s="80">
        <v>3283917</v>
      </c>
      <c r="E12" s="132" t="s">
        <v>152</v>
      </c>
      <c r="F12" s="1" t="s">
        <v>15</v>
      </c>
      <c r="G12" s="1" t="s">
        <v>23</v>
      </c>
      <c r="H12" s="1">
        <v>20</v>
      </c>
      <c r="I12" s="21">
        <v>8.01</v>
      </c>
      <c r="J12" s="21">
        <f>ROUND(I12*(1-VLOOKUP(M12,скидки!A5:B123,2,0)),2)</f>
        <v>8.01</v>
      </c>
      <c r="K12" s="1" t="s">
        <v>9</v>
      </c>
      <c r="L12" s="133"/>
      <c r="M12" s="111" t="s">
        <v>186</v>
      </c>
    </row>
    <row r="13" spans="2:13" ht="24" customHeight="1">
      <c r="B13" s="104">
        <v>3283127</v>
      </c>
      <c r="C13" s="226">
        <v>4</v>
      </c>
      <c r="D13" s="80">
        <v>3283127</v>
      </c>
      <c r="E13" s="231" t="s">
        <v>206</v>
      </c>
      <c r="F13" s="1" t="s">
        <v>16</v>
      </c>
      <c r="G13" s="1" t="s">
        <v>23</v>
      </c>
      <c r="H13" s="1">
        <v>1</v>
      </c>
      <c r="I13" s="21">
        <v>2524.8000000000002</v>
      </c>
      <c r="J13" s="21">
        <f>ROUND(I13*(1-VLOOKUP(M13,скидки!A6:B124,2,0)),2)</f>
        <v>2524.8000000000002</v>
      </c>
      <c r="K13" s="1" t="s">
        <v>9</v>
      </c>
      <c r="L13" s="133"/>
      <c r="M13" s="111" t="s">
        <v>191</v>
      </c>
    </row>
    <row r="14" spans="2:13" s="111" customFormat="1" ht="39.75" customHeight="1">
      <c r="B14" s="104"/>
      <c r="C14" s="226"/>
      <c r="D14" s="80">
        <v>4099095</v>
      </c>
      <c r="E14" s="232"/>
      <c r="F14" s="1" t="s">
        <v>17</v>
      </c>
      <c r="G14" s="1" t="s">
        <v>23</v>
      </c>
      <c r="H14" s="1">
        <v>1</v>
      </c>
      <c r="I14" s="21">
        <v>721.92</v>
      </c>
      <c r="J14" s="21">
        <f>ROUND(I14*(1-VLOOKUP(M14,скидки!A7:B128,2,0)),2)</f>
        <v>721.92</v>
      </c>
      <c r="K14" s="1" t="s">
        <v>9</v>
      </c>
      <c r="L14" s="133"/>
      <c r="M14" s="111" t="s">
        <v>191</v>
      </c>
    </row>
    <row r="15" spans="2:13" s="111" customFormat="1" ht="33.75" customHeight="1">
      <c r="B15" s="104"/>
      <c r="C15" s="226"/>
      <c r="D15" s="80">
        <v>3283071</v>
      </c>
      <c r="E15" s="218" t="s">
        <v>225</v>
      </c>
      <c r="F15" s="1" t="s">
        <v>16</v>
      </c>
      <c r="G15" s="1" t="s">
        <v>23</v>
      </c>
      <c r="H15" s="1">
        <v>1</v>
      </c>
      <c r="I15" s="21">
        <v>2524.8000000000002</v>
      </c>
      <c r="J15" s="21">
        <f>ROUND(I15*(1-VLOOKUP(M15,скидки!A8:B129,2,0)),2)</f>
        <v>2524.8000000000002</v>
      </c>
      <c r="K15" s="1" t="s">
        <v>9</v>
      </c>
      <c r="L15" s="133"/>
      <c r="M15" s="111" t="s">
        <v>191</v>
      </c>
    </row>
    <row r="16" spans="2:13" s="111" customFormat="1" ht="24" customHeight="1">
      <c r="B16" s="104"/>
      <c r="C16" s="226"/>
      <c r="D16" s="80">
        <v>4099096</v>
      </c>
      <c r="E16" s="223"/>
      <c r="F16" s="1" t="s">
        <v>17</v>
      </c>
      <c r="G16" s="1" t="s">
        <v>23</v>
      </c>
      <c r="H16" s="1">
        <v>1</v>
      </c>
      <c r="I16" s="21">
        <v>739.2</v>
      </c>
      <c r="J16" s="21">
        <f>ROUND(I16*(1-VLOOKUP(M16,скидки!A9:B130,2,0)),2)</f>
        <v>739.2</v>
      </c>
      <c r="K16" s="1" t="s">
        <v>9</v>
      </c>
      <c r="L16" s="133"/>
      <c r="M16" s="111" t="s">
        <v>191</v>
      </c>
    </row>
    <row r="17" spans="2:13" s="111" customFormat="1" ht="39" customHeight="1">
      <c r="B17" s="104"/>
      <c r="C17" s="226"/>
      <c r="D17" s="80">
        <v>3283071</v>
      </c>
      <c r="E17" s="218" t="s">
        <v>226</v>
      </c>
      <c r="F17" s="1" t="s">
        <v>16</v>
      </c>
      <c r="G17" s="1" t="s">
        <v>23</v>
      </c>
      <c r="H17" s="1">
        <v>1</v>
      </c>
      <c r="I17" s="21">
        <v>2524.8000000000002</v>
      </c>
      <c r="J17" s="21">
        <f>ROUND(I17*(1-VLOOKUP(M17,скидки!A10:B131,2,0)),2)</f>
        <v>2524.8000000000002</v>
      </c>
      <c r="K17" s="1" t="s">
        <v>9</v>
      </c>
      <c r="L17" s="133"/>
      <c r="M17" s="111" t="s">
        <v>191</v>
      </c>
    </row>
    <row r="18" spans="2:13" ht="36.75" customHeight="1">
      <c r="B18" s="104">
        <v>4099095</v>
      </c>
      <c r="C18" s="226"/>
      <c r="D18" s="80">
        <v>4102813</v>
      </c>
      <c r="E18" s="224"/>
      <c r="F18" s="1" t="s">
        <v>17</v>
      </c>
      <c r="G18" s="1" t="s">
        <v>23</v>
      </c>
      <c r="H18" s="1">
        <v>1</v>
      </c>
      <c r="I18" s="21">
        <v>1161.5999999999999</v>
      </c>
      <c r="J18" s="21">
        <f>ROUND(I18*(1-VLOOKUP(M18,скидки!A11:B132,2,0)),2)</f>
        <v>1161.5999999999999</v>
      </c>
      <c r="K18" s="1" t="s">
        <v>9</v>
      </c>
      <c r="L18" s="242" t="s">
        <v>13</v>
      </c>
      <c r="M18" s="111" t="s">
        <v>191</v>
      </c>
    </row>
    <row r="19" spans="2:13" s="111" customFormat="1" ht="31.5" customHeight="1">
      <c r="B19" s="104"/>
      <c r="C19" s="157"/>
      <c r="D19" s="80">
        <v>4024907</v>
      </c>
      <c r="E19" s="218" t="s">
        <v>207</v>
      </c>
      <c r="F19" s="1" t="s">
        <v>27</v>
      </c>
      <c r="G19" s="1" t="s">
        <v>28</v>
      </c>
      <c r="H19" s="1">
        <v>12</v>
      </c>
      <c r="I19" s="21">
        <v>10.02</v>
      </c>
      <c r="J19" s="21">
        <f>ROUND(I19*(1-VLOOKUP(M19,скидки!A12:B133,2,0)),2)</f>
        <v>10.02</v>
      </c>
      <c r="K19" s="1" t="s">
        <v>9</v>
      </c>
      <c r="L19" s="242"/>
      <c r="M19" s="111" t="s">
        <v>187</v>
      </c>
    </row>
    <row r="20" spans="2:13" s="111" customFormat="1" ht="31.5" customHeight="1">
      <c r="B20" s="104"/>
      <c r="C20" s="157"/>
      <c r="D20" s="80">
        <v>4024918</v>
      </c>
      <c r="E20" s="224"/>
      <c r="F20" s="1" t="s">
        <v>15</v>
      </c>
      <c r="G20" s="1" t="s">
        <v>28</v>
      </c>
      <c r="H20" s="1">
        <v>20</v>
      </c>
      <c r="I20" s="21">
        <v>12.38</v>
      </c>
      <c r="J20" s="21">
        <f>ROUND(I20*(1-VLOOKUP(M20,скидки!A13:B134,2,0)),2)</f>
        <v>12.38</v>
      </c>
      <c r="K20" s="1" t="s">
        <v>26</v>
      </c>
      <c r="L20" s="242"/>
      <c r="M20" s="111" t="s">
        <v>187</v>
      </c>
    </row>
    <row r="21" spans="2:13" s="111" customFormat="1" ht="39" customHeight="1">
      <c r="B21" s="104"/>
      <c r="C21" s="227">
        <v>5</v>
      </c>
      <c r="D21" s="80">
        <v>4024920</v>
      </c>
      <c r="E21" s="141" t="s">
        <v>208</v>
      </c>
      <c r="F21" s="1" t="s">
        <v>15</v>
      </c>
      <c r="G21" s="1" t="s">
        <v>23</v>
      </c>
      <c r="H21" s="1">
        <v>20</v>
      </c>
      <c r="I21" s="21">
        <v>13.04</v>
      </c>
      <c r="J21" s="21">
        <f>ROUND(I21*(1-VLOOKUP(M21,скидки!A14:B135,2,0)),2)</f>
        <v>13.04</v>
      </c>
      <c r="K21" s="1" t="s">
        <v>9</v>
      </c>
      <c r="L21" s="242"/>
      <c r="M21" s="111" t="s">
        <v>187</v>
      </c>
    </row>
    <row r="22" spans="2:13" s="111" customFormat="1" ht="31.5" customHeight="1">
      <c r="B22" s="104"/>
      <c r="C22" s="240"/>
      <c r="D22" s="80">
        <v>4024909</v>
      </c>
      <c r="E22" s="238" t="s">
        <v>299</v>
      </c>
      <c r="F22" s="1" t="s">
        <v>20</v>
      </c>
      <c r="G22" s="1" t="s">
        <v>28</v>
      </c>
      <c r="H22" s="1">
        <v>12</v>
      </c>
      <c r="I22" s="21">
        <v>10.02</v>
      </c>
      <c r="J22" s="21">
        <f>ROUND(I22*(1-VLOOKUP(M22,скидки!A15:B136,2,0)),2)</f>
        <v>10.02</v>
      </c>
      <c r="K22" s="1" t="s">
        <v>26</v>
      </c>
      <c r="L22" s="242"/>
      <c r="M22" s="111" t="s">
        <v>187</v>
      </c>
    </row>
    <row r="23" spans="2:13" s="111" customFormat="1" ht="33" customHeight="1">
      <c r="B23" s="104"/>
      <c r="C23" s="240"/>
      <c r="D23" s="80">
        <v>4024919</v>
      </c>
      <c r="E23" s="239"/>
      <c r="F23" s="1" t="s">
        <v>15</v>
      </c>
      <c r="G23" s="1" t="s">
        <v>28</v>
      </c>
      <c r="H23" s="1">
        <v>20</v>
      </c>
      <c r="I23" s="21">
        <v>13.69</v>
      </c>
      <c r="J23" s="21">
        <f>ROUND(I23*(1-VLOOKUP(M23,скидки!A18:B137,2,0)),2)</f>
        <v>13.69</v>
      </c>
      <c r="K23" s="1" t="s">
        <v>26</v>
      </c>
      <c r="L23" s="242"/>
      <c r="M23" s="111" t="s">
        <v>187</v>
      </c>
    </row>
    <row r="24" spans="2:13" ht="35.25" customHeight="1">
      <c r="B24" s="105">
        <v>4104466</v>
      </c>
      <c r="C24" s="240"/>
      <c r="D24" s="81">
        <v>4104466</v>
      </c>
      <c r="E24" s="238" t="s">
        <v>209</v>
      </c>
      <c r="F24" s="1" t="s">
        <v>27</v>
      </c>
      <c r="G24" s="1" t="s">
        <v>28</v>
      </c>
      <c r="H24" s="1">
        <v>12</v>
      </c>
      <c r="I24" s="21">
        <v>13.66</v>
      </c>
      <c r="J24" s="21">
        <f>ROUND(I24*(1-VLOOKUP(M24,скидки!A19:B138,2,0)),2)</f>
        <v>13.66</v>
      </c>
      <c r="K24" s="1" t="s">
        <v>26</v>
      </c>
      <c r="L24" s="242"/>
      <c r="M24" s="111" t="s">
        <v>187</v>
      </c>
    </row>
    <row r="25" spans="2:13" s="111" customFormat="1" ht="34.5" customHeight="1">
      <c r="B25" s="105"/>
      <c r="C25" s="240"/>
      <c r="D25" s="81">
        <v>4109856</v>
      </c>
      <c r="E25" s="239"/>
      <c r="F25" s="1" t="s">
        <v>59</v>
      </c>
      <c r="G25" s="1" t="s">
        <v>28</v>
      </c>
      <c r="H25" s="1">
        <v>12</v>
      </c>
      <c r="I25" s="21">
        <v>20.309999999999999</v>
      </c>
      <c r="J25" s="21">
        <f>ROUND(I25*(1-VLOOKUP(M25,скидки!A20:B139,2,0)),2)</f>
        <v>20.309999999999999</v>
      </c>
      <c r="K25" s="1" t="s">
        <v>26</v>
      </c>
      <c r="L25" s="242"/>
      <c r="M25" s="111" t="s">
        <v>187</v>
      </c>
    </row>
    <row r="26" spans="2:13" s="111" customFormat="1" ht="57.75" customHeight="1">
      <c r="B26" s="105"/>
      <c r="C26" s="241"/>
      <c r="D26" s="81">
        <v>4024906</v>
      </c>
      <c r="E26" s="139" t="s">
        <v>227</v>
      </c>
      <c r="F26" s="1" t="s">
        <v>27</v>
      </c>
      <c r="G26" s="1" t="s">
        <v>28</v>
      </c>
      <c r="H26" s="1">
        <v>12</v>
      </c>
      <c r="I26" s="21">
        <v>12.02</v>
      </c>
      <c r="J26" s="21">
        <f>ROUND(I26*(1-VLOOKUP(M26,скидки!A21:B140,2,0)),2)</f>
        <v>12.02</v>
      </c>
      <c r="K26" s="1" t="s">
        <v>26</v>
      </c>
      <c r="L26" s="242"/>
      <c r="M26" s="111" t="s">
        <v>187</v>
      </c>
    </row>
    <row r="27" spans="2:13" ht="31.5" customHeight="1">
      <c r="B27" s="104">
        <v>3279090</v>
      </c>
      <c r="C27" s="227">
        <v>6</v>
      </c>
      <c r="D27" s="80">
        <v>3279090</v>
      </c>
      <c r="E27" s="211" t="s">
        <v>300</v>
      </c>
      <c r="F27" s="1" t="s">
        <v>25</v>
      </c>
      <c r="G27" s="1" t="s">
        <v>23</v>
      </c>
      <c r="H27" s="1">
        <v>12</v>
      </c>
      <c r="I27" s="21">
        <v>12.28</v>
      </c>
      <c r="J27" s="21">
        <f>ROUND(I27*(1-VLOOKUP(M27,скидки!A22:B141,2,0)),2)</f>
        <v>12.28</v>
      </c>
      <c r="K27" s="1" t="s">
        <v>9</v>
      </c>
      <c r="L27" s="242"/>
      <c r="M27" s="111" t="s">
        <v>188</v>
      </c>
    </row>
    <row r="28" spans="2:13" ht="32.25" customHeight="1">
      <c r="B28" s="104">
        <v>3279961</v>
      </c>
      <c r="C28" s="240"/>
      <c r="D28" s="80">
        <v>3279961</v>
      </c>
      <c r="E28" s="212"/>
      <c r="F28" s="1" t="s">
        <v>15</v>
      </c>
      <c r="G28" s="1" t="s">
        <v>23</v>
      </c>
      <c r="H28" s="1">
        <v>20</v>
      </c>
      <c r="I28" s="21">
        <v>22.83</v>
      </c>
      <c r="J28" s="21">
        <f>ROUND(I28*(1-VLOOKUP(M28,скидки!A23:B142,2,0)),2)</f>
        <v>22.83</v>
      </c>
      <c r="K28" s="1" t="s">
        <v>26</v>
      </c>
      <c r="L28" s="242"/>
      <c r="M28" s="111" t="s">
        <v>188</v>
      </c>
    </row>
    <row r="29" spans="2:13" s="111" customFormat="1" ht="33.75" customHeight="1">
      <c r="B29" s="104"/>
      <c r="C29" s="241"/>
      <c r="D29" s="80">
        <v>4108014</v>
      </c>
      <c r="E29" s="140" t="s">
        <v>228</v>
      </c>
      <c r="F29" s="1" t="s">
        <v>27</v>
      </c>
      <c r="G29" s="1" t="s">
        <v>23</v>
      </c>
      <c r="H29" s="1">
        <v>12</v>
      </c>
      <c r="I29" s="21">
        <v>13.15</v>
      </c>
      <c r="J29" s="21">
        <f>ROUND(I29*(1-VLOOKUP(M29,скидки!A24:B143,2,0)),2)</f>
        <v>13.15</v>
      </c>
      <c r="K29" s="1" t="s">
        <v>26</v>
      </c>
      <c r="L29" s="242"/>
      <c r="M29" s="111" t="s">
        <v>188</v>
      </c>
    </row>
    <row r="30" spans="2:13" ht="38.25" customHeight="1">
      <c r="B30" s="104">
        <v>3283534</v>
      </c>
      <c r="C30" s="226">
        <v>7</v>
      </c>
      <c r="D30" s="1">
        <v>3283534</v>
      </c>
      <c r="E30" s="238" t="s">
        <v>151</v>
      </c>
      <c r="F30" s="1" t="s">
        <v>16</v>
      </c>
      <c r="G30" s="1" t="s">
        <v>23</v>
      </c>
      <c r="H30" s="1">
        <v>1</v>
      </c>
      <c r="I30" s="21">
        <v>5014.91</v>
      </c>
      <c r="J30" s="21">
        <f>ROUND(I30*(1-VLOOKUP(M30,скидки!A25:B144,2,0)),2)</f>
        <v>5014.91</v>
      </c>
      <c r="K30" s="1" t="s">
        <v>9</v>
      </c>
      <c r="L30" s="242"/>
      <c r="M30" s="111" t="s">
        <v>190</v>
      </c>
    </row>
    <row r="31" spans="2:13" ht="35.25" customHeight="1">
      <c r="B31" s="104">
        <v>4092292</v>
      </c>
      <c r="C31" s="226"/>
      <c r="D31" s="1">
        <v>4092292</v>
      </c>
      <c r="E31" s="239"/>
      <c r="F31" s="1" t="s">
        <v>17</v>
      </c>
      <c r="G31" s="1" t="s">
        <v>23</v>
      </c>
      <c r="H31" s="1">
        <v>1</v>
      </c>
      <c r="I31" s="21">
        <v>1593.41</v>
      </c>
      <c r="J31" s="21">
        <f>ROUND(I31*(1-VLOOKUP(M31,скидки!A26:B145,2,0)),2)</f>
        <v>1593.41</v>
      </c>
      <c r="K31" s="1" t="s">
        <v>9</v>
      </c>
      <c r="L31" s="242"/>
      <c r="M31" s="111" t="s">
        <v>190</v>
      </c>
    </row>
    <row r="32" spans="2:13" s="111" customFormat="1" ht="52.5" customHeight="1">
      <c r="B32" s="144"/>
      <c r="C32" s="226"/>
      <c r="D32" s="1">
        <v>4061419</v>
      </c>
      <c r="E32" s="142" t="s">
        <v>229</v>
      </c>
      <c r="F32" s="1" t="s">
        <v>184</v>
      </c>
      <c r="G32" s="1" t="s">
        <v>23</v>
      </c>
      <c r="H32" s="1">
        <v>14</v>
      </c>
      <c r="I32" s="21">
        <v>64.39</v>
      </c>
      <c r="J32" s="21">
        <f>ROUND(I32*(1-VLOOKUP(M32,скидки!A27:B146,2,0)),2)</f>
        <v>64.39</v>
      </c>
      <c r="K32" s="1" t="s">
        <v>9</v>
      </c>
      <c r="L32" s="242"/>
      <c r="M32" s="111" t="s">
        <v>190</v>
      </c>
    </row>
    <row r="33" spans="2:13" s="111" customFormat="1" ht="52.5" customHeight="1" thickBot="1">
      <c r="B33" s="144"/>
      <c r="C33" s="143">
        <v>8</v>
      </c>
      <c r="D33" s="121">
        <v>4104306</v>
      </c>
      <c r="E33" s="152" t="s">
        <v>210</v>
      </c>
      <c r="F33" s="121" t="s">
        <v>15</v>
      </c>
      <c r="G33" s="121" t="s">
        <v>23</v>
      </c>
      <c r="H33" s="121">
        <v>12</v>
      </c>
      <c r="I33" s="122">
        <v>24.85</v>
      </c>
      <c r="J33" s="122">
        <f>ROUND(I33*(1-VLOOKUP(M33,скидки!A22:B142,2,0)),2)</f>
        <v>24.85</v>
      </c>
      <c r="K33" s="121" t="s">
        <v>9</v>
      </c>
      <c r="L33" s="145"/>
      <c r="M33" s="111" t="s">
        <v>188</v>
      </c>
    </row>
    <row r="34" spans="2:13" ht="15.75" thickBot="1">
      <c r="C34" s="225" t="s">
        <v>57</v>
      </c>
      <c r="D34" s="216"/>
      <c r="E34" s="216"/>
      <c r="F34" s="216"/>
      <c r="G34" s="216"/>
      <c r="H34" s="216"/>
      <c r="I34" s="216"/>
      <c r="J34" s="216"/>
      <c r="K34" s="216"/>
      <c r="L34" s="217"/>
      <c r="M34" s="111" t="e">
        <v>#N/A</v>
      </c>
    </row>
    <row r="35" spans="2:13" ht="15.75" customHeight="1" thickBot="1">
      <c r="C35" s="225" t="s">
        <v>58</v>
      </c>
      <c r="D35" s="216"/>
      <c r="E35" s="216"/>
      <c r="F35" s="216"/>
      <c r="G35" s="216"/>
      <c r="H35" s="216"/>
      <c r="I35" s="216"/>
      <c r="J35" s="216"/>
      <c r="K35" s="216"/>
      <c r="L35" s="217"/>
      <c r="M35" s="111" t="e">
        <v>#N/A</v>
      </c>
    </row>
    <row r="36" spans="2:13" ht="35.25" customHeight="1">
      <c r="B36" s="128">
        <v>4098094</v>
      </c>
      <c r="C36" s="147">
        <f>C33+1</f>
        <v>9</v>
      </c>
      <c r="D36" s="148">
        <v>4098094</v>
      </c>
      <c r="E36" s="108" t="s">
        <v>153</v>
      </c>
      <c r="F36" s="149" t="s">
        <v>46</v>
      </c>
      <c r="G36" s="149" t="s">
        <v>30</v>
      </c>
      <c r="H36" s="149">
        <v>1</v>
      </c>
      <c r="I36" s="150">
        <v>778.98</v>
      </c>
      <c r="J36" s="150">
        <f>ROUND(I36*(1-VLOOKUP(M36,скидки!A30:B148,2,0)),2)</f>
        <v>778.98</v>
      </c>
      <c r="K36" s="149" t="s">
        <v>24</v>
      </c>
      <c r="L36" s="220" t="s">
        <v>13</v>
      </c>
      <c r="M36" s="111" t="s">
        <v>192</v>
      </c>
    </row>
    <row r="37" spans="2:13" ht="25.5" customHeight="1">
      <c r="B37" s="128">
        <v>3282082</v>
      </c>
      <c r="C37" s="226">
        <f>C36+1</f>
        <v>10</v>
      </c>
      <c r="D37" s="80">
        <v>3282082</v>
      </c>
      <c r="E37" s="218" t="s">
        <v>154</v>
      </c>
      <c r="F37" s="4" t="s">
        <v>31</v>
      </c>
      <c r="G37" s="1" t="s">
        <v>29</v>
      </c>
      <c r="H37" s="1">
        <v>1</v>
      </c>
      <c r="I37" s="20">
        <v>21.64</v>
      </c>
      <c r="J37" s="21">
        <f>ROUND(I37*(1-VLOOKUP(M37,скидки!A31:B149,2,0)),2)</f>
        <v>21.64</v>
      </c>
      <c r="K37" s="1" t="s">
        <v>9</v>
      </c>
      <c r="L37" s="221"/>
      <c r="M37" s="111" t="s">
        <v>192</v>
      </c>
    </row>
    <row r="38" spans="2:13" ht="29.25" customHeight="1">
      <c r="B38" s="128">
        <v>3282091</v>
      </c>
      <c r="C38" s="227"/>
      <c r="D38" s="82">
        <v>3282091</v>
      </c>
      <c r="E38" s="219"/>
      <c r="F38" s="22" t="s">
        <v>32</v>
      </c>
      <c r="G38" s="22" t="s">
        <v>12</v>
      </c>
      <c r="H38" s="22">
        <v>1</v>
      </c>
      <c r="I38" s="23">
        <v>86.54</v>
      </c>
      <c r="J38" s="23">
        <f>ROUND(I38*(1-VLOOKUP(M38,скидки!A32:B150,2,0)),2)</f>
        <v>86.54</v>
      </c>
      <c r="K38" s="22" t="s">
        <v>9</v>
      </c>
      <c r="L38" s="221"/>
      <c r="M38" s="111" t="s">
        <v>192</v>
      </c>
    </row>
    <row r="39" spans="2:13" s="111" customFormat="1" ht="39.75" customHeight="1" thickBot="1">
      <c r="B39" s="146"/>
      <c r="C39" s="143">
        <f>C37+1</f>
        <v>11</v>
      </c>
      <c r="D39" s="121">
        <v>4108847</v>
      </c>
      <c r="E39" s="152" t="s">
        <v>198</v>
      </c>
      <c r="F39" s="121" t="s">
        <v>185</v>
      </c>
      <c r="G39" s="121" t="s">
        <v>12</v>
      </c>
      <c r="H39" s="121">
        <v>4</v>
      </c>
      <c r="I39" s="122">
        <v>25.43</v>
      </c>
      <c r="J39" s="122">
        <f>ROUND(I39*(1-VLOOKUP(M39,скидки!A33:B151,2,0)),2)</f>
        <v>25.43</v>
      </c>
      <c r="K39" s="121" t="s">
        <v>9</v>
      </c>
      <c r="L39" s="222"/>
      <c r="M39" s="111" t="s">
        <v>137</v>
      </c>
    </row>
    <row r="40" spans="2:13" ht="14.25" customHeight="1" thickBot="1">
      <c r="C40" s="196" t="s">
        <v>138</v>
      </c>
      <c r="D40" s="216"/>
      <c r="E40" s="216"/>
      <c r="F40" s="216"/>
      <c r="G40" s="216"/>
      <c r="H40" s="216"/>
      <c r="I40" s="216"/>
      <c r="J40" s="216"/>
      <c r="K40" s="216"/>
      <c r="L40" s="217"/>
      <c r="M40" s="111" t="e">
        <v>#N/A</v>
      </c>
    </row>
    <row r="41" spans="2:13" ht="12.95" customHeight="1">
      <c r="B41" s="88">
        <v>4064450</v>
      </c>
      <c r="C41" s="89">
        <f>C39+1</f>
        <v>12</v>
      </c>
      <c r="D41" s="148">
        <v>4064450</v>
      </c>
      <c r="E41" s="90" t="s">
        <v>230</v>
      </c>
      <c r="F41" s="91" t="s">
        <v>34</v>
      </c>
      <c r="G41" s="91" t="s">
        <v>23</v>
      </c>
      <c r="H41" s="91">
        <v>36</v>
      </c>
      <c r="I41" s="93">
        <v>23.38</v>
      </c>
      <c r="J41" s="98">
        <f>ROUND(I41*(1-VLOOKUP(M41,скидки!A34:B152,2,0)),2)</f>
        <v>23.38</v>
      </c>
      <c r="K41" s="95" t="s">
        <v>9</v>
      </c>
      <c r="L41" s="213" t="s">
        <v>13</v>
      </c>
      <c r="M41" s="111" t="s">
        <v>136</v>
      </c>
    </row>
    <row r="42" spans="2:13" ht="12.95" customHeight="1">
      <c r="B42" s="88">
        <v>4064451</v>
      </c>
      <c r="C42" s="92">
        <f>C41+1</f>
        <v>13</v>
      </c>
      <c r="D42" s="80">
        <v>4064451</v>
      </c>
      <c r="E42" s="3" t="s">
        <v>231</v>
      </c>
      <c r="F42" s="2" t="s">
        <v>34</v>
      </c>
      <c r="G42" s="2" t="s">
        <v>23</v>
      </c>
      <c r="H42" s="2">
        <v>24</v>
      </c>
      <c r="I42" s="94">
        <v>32.880000000000003</v>
      </c>
      <c r="J42" s="5">
        <f>ROUND(I42*(1-VLOOKUP(M42,скидки!A35:B153,2,0)),2)</f>
        <v>32.880000000000003</v>
      </c>
      <c r="K42" s="96" t="s">
        <v>9</v>
      </c>
      <c r="L42" s="214"/>
      <c r="M42" s="111" t="s">
        <v>136</v>
      </c>
    </row>
    <row r="43" spans="2:13" ht="12.95" customHeight="1" thickBot="1">
      <c r="B43" s="88">
        <v>4064452</v>
      </c>
      <c r="C43" s="92">
        <f>C42+1</f>
        <v>14</v>
      </c>
      <c r="D43" s="159">
        <v>4064452</v>
      </c>
      <c r="E43" s="99" t="s">
        <v>232</v>
      </c>
      <c r="F43" s="100" t="s">
        <v>34</v>
      </c>
      <c r="G43" s="100" t="s">
        <v>23</v>
      </c>
      <c r="H43" s="100">
        <v>22</v>
      </c>
      <c r="I43" s="101">
        <v>36.54</v>
      </c>
      <c r="J43" s="102">
        <f>ROUND(I43*(1-VLOOKUP(M43,скидки!A41:B154,2,0)),2)</f>
        <v>36.54</v>
      </c>
      <c r="K43" s="103" t="s">
        <v>9</v>
      </c>
      <c r="L43" s="215"/>
      <c r="M43" s="111" t="s">
        <v>136</v>
      </c>
    </row>
    <row r="44" spans="2:13" s="7" customFormat="1" ht="15.75" customHeight="1" thickBot="1">
      <c r="C44" s="196" t="s">
        <v>44</v>
      </c>
      <c r="D44" s="197"/>
      <c r="E44" s="197"/>
      <c r="F44" s="197"/>
      <c r="G44" s="197"/>
      <c r="H44" s="197"/>
      <c r="I44" s="197"/>
      <c r="J44" s="197"/>
      <c r="K44" s="197"/>
      <c r="L44" s="198"/>
      <c r="M44" s="8" t="e">
        <v>#N/A</v>
      </c>
    </row>
    <row r="45" spans="2:13" s="8" customFormat="1" ht="18.75" customHeight="1">
      <c r="B45" s="16">
        <v>3281116</v>
      </c>
      <c r="C45" s="24">
        <f>C43+1</f>
        <v>15</v>
      </c>
      <c r="D45" s="153">
        <v>3281116</v>
      </c>
      <c r="E45" s="109" t="s">
        <v>211</v>
      </c>
      <c r="F45" s="153" t="s">
        <v>21</v>
      </c>
      <c r="G45" s="153" t="s">
        <v>10</v>
      </c>
      <c r="H45" s="11">
        <v>12</v>
      </c>
      <c r="I45" s="107">
        <v>8.08</v>
      </c>
      <c r="J45" s="107">
        <f>ROUND(I45*(1-VLOOKUP(M45,скидки!A:B,2,0)),2)</f>
        <v>8.08</v>
      </c>
      <c r="K45" s="107" t="s">
        <v>9</v>
      </c>
      <c r="L45" s="210" t="s">
        <v>13</v>
      </c>
      <c r="M45" s="8" t="s">
        <v>220</v>
      </c>
    </row>
    <row r="46" spans="2:13" s="9" customFormat="1" ht="58.5" customHeight="1">
      <c r="B46" s="16">
        <v>4015554</v>
      </c>
      <c r="C46" s="130">
        <f>C45+1</f>
        <v>16</v>
      </c>
      <c r="D46" s="124">
        <v>3295231</v>
      </c>
      <c r="E46" s="15" t="s">
        <v>212</v>
      </c>
      <c r="F46" s="154" t="s">
        <v>21</v>
      </c>
      <c r="G46" s="154" t="s">
        <v>10</v>
      </c>
      <c r="H46" s="154">
        <v>12</v>
      </c>
      <c r="I46" s="156">
        <v>3</v>
      </c>
      <c r="J46" s="156">
        <f>ROUND(I46*(1-VLOOKUP(M46,скидки!A:B,2,0)),2)</f>
        <v>3</v>
      </c>
      <c r="K46" s="156" t="s">
        <v>9</v>
      </c>
      <c r="L46" s="194"/>
      <c r="M46" s="8" t="s">
        <v>218</v>
      </c>
    </row>
    <row r="47" spans="2:13" s="9" customFormat="1" ht="30.75" customHeight="1">
      <c r="B47" s="16"/>
      <c r="C47" s="130">
        <f t="shared" ref="C47:C61" si="0">C46+1</f>
        <v>17</v>
      </c>
      <c r="D47" s="124">
        <v>3279111</v>
      </c>
      <c r="E47" s="15" t="s">
        <v>213</v>
      </c>
      <c r="F47" s="154" t="s">
        <v>20</v>
      </c>
      <c r="G47" s="154" t="s">
        <v>10</v>
      </c>
      <c r="H47" s="154">
        <v>12</v>
      </c>
      <c r="I47" s="156">
        <v>3.15</v>
      </c>
      <c r="J47" s="156">
        <f>ROUND(I47*(1-VLOOKUP(M47,скидки!A:B,2,0)),2)</f>
        <v>3.15</v>
      </c>
      <c r="K47" s="156" t="s">
        <v>9</v>
      </c>
      <c r="L47" s="194"/>
      <c r="M47" s="8" t="s">
        <v>218</v>
      </c>
    </row>
    <row r="48" spans="2:13" s="9" customFormat="1" ht="28.5" customHeight="1">
      <c r="B48" s="16">
        <v>4068750</v>
      </c>
      <c r="C48" s="130">
        <f>C47+1</f>
        <v>18</v>
      </c>
      <c r="D48" s="124">
        <v>4102007</v>
      </c>
      <c r="E48" s="206" t="s">
        <v>214</v>
      </c>
      <c r="F48" s="154" t="s">
        <v>21</v>
      </c>
      <c r="G48" s="154" t="s">
        <v>10</v>
      </c>
      <c r="H48" s="154">
        <v>12</v>
      </c>
      <c r="I48" s="10">
        <v>4.4400000000000004</v>
      </c>
      <c r="J48" s="156">
        <f>ROUND(I48*(1-VLOOKUP(M48,скидки!A:B,2,0)),2)</f>
        <v>4.4400000000000004</v>
      </c>
      <c r="K48" s="156" t="s">
        <v>9</v>
      </c>
      <c r="L48" s="194"/>
      <c r="M48" s="8" t="s">
        <v>219</v>
      </c>
    </row>
    <row r="49" spans="2:13" s="8" customFormat="1" ht="27.75" customHeight="1">
      <c r="B49" s="16">
        <v>4068753</v>
      </c>
      <c r="C49" s="130">
        <f t="shared" si="0"/>
        <v>19</v>
      </c>
      <c r="D49" s="154">
        <v>4103779</v>
      </c>
      <c r="E49" s="207"/>
      <c r="F49" s="154" t="s">
        <v>22</v>
      </c>
      <c r="G49" s="154" t="s">
        <v>10</v>
      </c>
      <c r="H49" s="154">
        <v>20</v>
      </c>
      <c r="I49" s="156">
        <v>7.17</v>
      </c>
      <c r="J49" s="156">
        <f>ROUND(I49*(1-VLOOKUP(M49,скидки!A:B,2,0)),2)</f>
        <v>7.17</v>
      </c>
      <c r="K49" s="156" t="s">
        <v>9</v>
      </c>
      <c r="L49" s="194"/>
      <c r="M49" s="8" t="s">
        <v>219</v>
      </c>
    </row>
    <row r="50" spans="2:13" s="8" customFormat="1" ht="27.75" customHeight="1">
      <c r="B50" s="16"/>
      <c r="C50" s="130">
        <f t="shared" si="0"/>
        <v>20</v>
      </c>
      <c r="D50" s="167">
        <v>3320316</v>
      </c>
      <c r="E50" s="208" t="s">
        <v>305</v>
      </c>
      <c r="F50" s="167" t="s">
        <v>20</v>
      </c>
      <c r="G50" s="167" t="s">
        <v>10</v>
      </c>
      <c r="H50" s="167">
        <v>12</v>
      </c>
      <c r="I50" s="168">
        <v>3.4</v>
      </c>
      <c r="J50" s="168">
        <f>ROUND(I50*(1-VLOOKUP(M50,скидки!A:B,2,0)),2)</f>
        <v>3.4</v>
      </c>
      <c r="K50" s="168" t="s">
        <v>9</v>
      </c>
      <c r="L50" s="194"/>
      <c r="M50" s="8" t="s">
        <v>219</v>
      </c>
    </row>
    <row r="51" spans="2:13" s="8" customFormat="1" ht="27.75" customHeight="1">
      <c r="B51" s="16"/>
      <c r="C51" s="130">
        <f t="shared" si="0"/>
        <v>21</v>
      </c>
      <c r="D51" s="167">
        <v>3328937</v>
      </c>
      <c r="E51" s="209"/>
      <c r="F51" s="167" t="s">
        <v>15</v>
      </c>
      <c r="G51" s="167" t="s">
        <v>10</v>
      </c>
      <c r="H51" s="167">
        <v>20</v>
      </c>
      <c r="I51" s="168">
        <v>5.67</v>
      </c>
      <c r="J51" s="168">
        <f>ROUND(I51*(1-VLOOKUP(M51,скидки!A:B,2,0)),2)</f>
        <v>5.67</v>
      </c>
      <c r="K51" s="168" t="s">
        <v>9</v>
      </c>
      <c r="L51" s="194"/>
      <c r="M51" s="8" t="s">
        <v>219</v>
      </c>
    </row>
    <row r="52" spans="2:13" s="8" customFormat="1" ht="27.75" customHeight="1">
      <c r="B52" s="16"/>
      <c r="C52" s="130">
        <f t="shared" si="0"/>
        <v>22</v>
      </c>
      <c r="D52" s="167">
        <v>3279677</v>
      </c>
      <c r="E52" s="208" t="s">
        <v>306</v>
      </c>
      <c r="F52" s="167" t="s">
        <v>20</v>
      </c>
      <c r="G52" s="167" t="s">
        <v>10</v>
      </c>
      <c r="H52" s="167">
        <v>12</v>
      </c>
      <c r="I52" s="168">
        <v>3.7</v>
      </c>
      <c r="J52" s="168">
        <f>ROUND(I52*(1-VLOOKUP(M52,скидки!A:B,2,0)),2)</f>
        <v>3.7</v>
      </c>
      <c r="K52" s="168" t="s">
        <v>9</v>
      </c>
      <c r="L52" s="194"/>
      <c r="M52" s="8" t="s">
        <v>219</v>
      </c>
    </row>
    <row r="53" spans="2:13" s="8" customFormat="1" ht="27.75" customHeight="1">
      <c r="B53" s="16"/>
      <c r="C53" s="130">
        <f t="shared" si="0"/>
        <v>23</v>
      </c>
      <c r="D53" s="167">
        <v>3328945</v>
      </c>
      <c r="E53" s="209"/>
      <c r="F53" s="167" t="s">
        <v>15</v>
      </c>
      <c r="G53" s="167" t="s">
        <v>10</v>
      </c>
      <c r="H53" s="167">
        <v>20</v>
      </c>
      <c r="I53" s="168">
        <v>8.3800000000000008</v>
      </c>
      <c r="J53" s="168">
        <f>ROUND(I53*(1-VLOOKUP(M53,скидки!A:B,2,0)),2)</f>
        <v>8.3800000000000008</v>
      </c>
      <c r="K53" s="168" t="s">
        <v>9</v>
      </c>
      <c r="L53" s="194"/>
      <c r="M53" s="8" t="s">
        <v>219</v>
      </c>
    </row>
    <row r="54" spans="2:13" s="8" customFormat="1" ht="34.5" customHeight="1">
      <c r="B54" s="16">
        <v>4015572</v>
      </c>
      <c r="C54" s="130">
        <f t="shared" si="0"/>
        <v>24</v>
      </c>
      <c r="D54" s="167">
        <v>3320308</v>
      </c>
      <c r="E54" s="206" t="s">
        <v>307</v>
      </c>
      <c r="F54" s="154" t="s">
        <v>21</v>
      </c>
      <c r="G54" s="154" t="s">
        <v>10</v>
      </c>
      <c r="H54" s="154">
        <v>12</v>
      </c>
      <c r="I54" s="10">
        <v>3.7</v>
      </c>
      <c r="J54" s="156">
        <f>ROUND(I54*(1-VLOOKUP(M54,скидки!A:B,2,0)),2)</f>
        <v>3.7</v>
      </c>
      <c r="K54" s="156" t="s">
        <v>9</v>
      </c>
      <c r="L54" s="194"/>
      <c r="M54" s="8" t="s">
        <v>219</v>
      </c>
    </row>
    <row r="55" spans="2:13" s="8" customFormat="1" ht="28.5" customHeight="1">
      <c r="B55" s="16">
        <v>3328937</v>
      </c>
      <c r="C55" s="130">
        <f t="shared" si="0"/>
        <v>25</v>
      </c>
      <c r="D55" s="167">
        <v>3152405</v>
      </c>
      <c r="E55" s="207"/>
      <c r="F55" s="154" t="s">
        <v>22</v>
      </c>
      <c r="G55" s="154" t="s">
        <v>10</v>
      </c>
      <c r="H55" s="154">
        <v>20</v>
      </c>
      <c r="I55" s="156">
        <v>5.67</v>
      </c>
      <c r="J55" s="156">
        <f>ROUND(I55*(1-VLOOKUP(M55,скидки!A:B,2,0)),2)</f>
        <v>5.67</v>
      </c>
      <c r="K55" s="156" t="s">
        <v>9</v>
      </c>
      <c r="L55" s="194"/>
      <c r="M55" s="8" t="s">
        <v>219</v>
      </c>
    </row>
    <row r="56" spans="2:13" s="8" customFormat="1" ht="42" customHeight="1">
      <c r="B56" s="16"/>
      <c r="C56" s="130">
        <f t="shared" si="0"/>
        <v>26</v>
      </c>
      <c r="D56" s="154">
        <v>4067951</v>
      </c>
      <c r="E56" s="162" t="s">
        <v>265</v>
      </c>
      <c r="F56" s="154" t="s">
        <v>15</v>
      </c>
      <c r="G56" s="154" t="s">
        <v>10</v>
      </c>
      <c r="H56" s="154">
        <v>20</v>
      </c>
      <c r="I56" s="156">
        <v>6.98</v>
      </c>
      <c r="J56" s="156">
        <f>ROUND(I56*(1-VLOOKUP(M56,скидки!A:B,2,0)),2)</f>
        <v>6.98</v>
      </c>
      <c r="K56" s="156" t="s">
        <v>9</v>
      </c>
      <c r="L56" s="194"/>
      <c r="M56" s="8" t="s">
        <v>219</v>
      </c>
    </row>
    <row r="57" spans="2:13" s="8" customFormat="1" ht="42" customHeight="1">
      <c r="B57" s="16"/>
      <c r="C57" s="130">
        <f t="shared" si="0"/>
        <v>27</v>
      </c>
      <c r="D57" s="161">
        <v>4067950</v>
      </c>
      <c r="E57" s="162" t="s">
        <v>266</v>
      </c>
      <c r="F57" s="161" t="s">
        <v>15</v>
      </c>
      <c r="G57" s="161" t="s">
        <v>10</v>
      </c>
      <c r="H57" s="161">
        <v>20</v>
      </c>
      <c r="I57" s="163">
        <v>6.98</v>
      </c>
      <c r="J57" s="163">
        <f>ROUND(I57*(1-VLOOKUP(M57,скидки!A:B,2,0)),2)</f>
        <v>6.98</v>
      </c>
      <c r="K57" s="163" t="s">
        <v>9</v>
      </c>
      <c r="L57" s="194"/>
      <c r="M57" s="8" t="s">
        <v>219</v>
      </c>
    </row>
    <row r="58" spans="2:13" s="8" customFormat="1" ht="42" customHeight="1">
      <c r="B58" s="16"/>
      <c r="C58" s="130">
        <f t="shared" si="0"/>
        <v>28</v>
      </c>
      <c r="D58" s="161">
        <v>4067952</v>
      </c>
      <c r="E58" s="162" t="s">
        <v>267</v>
      </c>
      <c r="F58" s="161" t="s">
        <v>15</v>
      </c>
      <c r="G58" s="161" t="s">
        <v>10</v>
      </c>
      <c r="H58" s="161">
        <v>20</v>
      </c>
      <c r="I58" s="163">
        <v>7.89</v>
      </c>
      <c r="J58" s="163">
        <f>ROUND(I58*(1-VLOOKUP(M58,скидки!A:B,2,0)),2)</f>
        <v>7.89</v>
      </c>
      <c r="K58" s="163" t="s">
        <v>9</v>
      </c>
      <c r="L58" s="194"/>
      <c r="M58" s="8" t="s">
        <v>219</v>
      </c>
    </row>
    <row r="59" spans="2:13" s="8" customFormat="1" ht="54.75" customHeight="1">
      <c r="B59" s="16">
        <v>4002555</v>
      </c>
      <c r="C59" s="130">
        <f t="shared" si="0"/>
        <v>29</v>
      </c>
      <c r="D59" s="154">
        <v>4002555</v>
      </c>
      <c r="E59" s="155" t="s">
        <v>215</v>
      </c>
      <c r="F59" s="154" t="s">
        <v>21</v>
      </c>
      <c r="G59" s="154" t="s">
        <v>10</v>
      </c>
      <c r="H59" s="154">
        <v>12</v>
      </c>
      <c r="I59" s="156">
        <v>4.78</v>
      </c>
      <c r="J59" s="156">
        <f>ROUND(I59*(1-VLOOKUP(M59,скидки!A:B,2,0)),2)</f>
        <v>4.78</v>
      </c>
      <c r="K59" s="156" t="s">
        <v>9</v>
      </c>
      <c r="L59" s="194"/>
      <c r="M59" s="8" t="s">
        <v>218</v>
      </c>
    </row>
    <row r="60" spans="2:13" s="9" customFormat="1" ht="53.25" customHeight="1">
      <c r="B60" s="16">
        <v>3281914</v>
      </c>
      <c r="C60" s="130">
        <f t="shared" si="0"/>
        <v>30</v>
      </c>
      <c r="D60" s="124">
        <v>3281914</v>
      </c>
      <c r="E60" s="155" t="s">
        <v>216</v>
      </c>
      <c r="F60" s="154" t="s">
        <v>21</v>
      </c>
      <c r="G60" s="154" t="s">
        <v>10</v>
      </c>
      <c r="H60" s="154">
        <v>12</v>
      </c>
      <c r="I60" s="156">
        <v>4.76</v>
      </c>
      <c r="J60" s="156">
        <f>ROUND(I60*(1-VLOOKUP(M60,скидки!A:B,2,0)),2)</f>
        <v>4.76</v>
      </c>
      <c r="K60" s="156" t="s">
        <v>9</v>
      </c>
      <c r="L60" s="194"/>
      <c r="M60" s="8" t="s">
        <v>218</v>
      </c>
    </row>
    <row r="61" spans="2:13" s="9" customFormat="1" ht="51.75" customHeight="1" thickBot="1">
      <c r="B61" s="17"/>
      <c r="C61" s="26">
        <f t="shared" si="0"/>
        <v>31</v>
      </c>
      <c r="D61" s="13">
        <v>4058819</v>
      </c>
      <c r="E61" s="160" t="s">
        <v>217</v>
      </c>
      <c r="F61" s="12" t="s">
        <v>21</v>
      </c>
      <c r="G61" s="12" t="s">
        <v>10</v>
      </c>
      <c r="H61" s="12">
        <v>12</v>
      </c>
      <c r="I61" s="14">
        <v>5.63</v>
      </c>
      <c r="J61" s="14">
        <f>ROUND(I61*(1-VLOOKUP(M61,скидки!A:B,2,0)),2)</f>
        <v>5.63</v>
      </c>
      <c r="K61" s="14" t="s">
        <v>9</v>
      </c>
      <c r="L61" s="195"/>
      <c r="M61" s="8" t="s">
        <v>218</v>
      </c>
    </row>
    <row r="62" spans="2:13" ht="21" customHeight="1">
      <c r="C62" s="205" t="s">
        <v>223</v>
      </c>
      <c r="D62" s="205"/>
      <c r="E62" s="205"/>
      <c r="F62" s="205"/>
      <c r="G62" s="205"/>
      <c r="H62" s="205"/>
      <c r="I62" s="205"/>
      <c r="J62" s="205"/>
      <c r="K62" s="205"/>
      <c r="L62" s="205"/>
    </row>
  </sheetData>
  <autoFilter ref="A9:M62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2">
    <mergeCell ref="C62:L62"/>
    <mergeCell ref="C1:E5"/>
    <mergeCell ref="C9:L9"/>
    <mergeCell ref="C13:C18"/>
    <mergeCell ref="C6:L6"/>
    <mergeCell ref="E13:E14"/>
    <mergeCell ref="C7:L7"/>
    <mergeCell ref="C35:L35"/>
    <mergeCell ref="E10:E11"/>
    <mergeCell ref="E22:E23"/>
    <mergeCell ref="E24:E25"/>
    <mergeCell ref="C21:C26"/>
    <mergeCell ref="C27:C29"/>
    <mergeCell ref="C30:C32"/>
    <mergeCell ref="L18:L32"/>
    <mergeCell ref="E30:E31"/>
    <mergeCell ref="E15:E16"/>
    <mergeCell ref="E17:E18"/>
    <mergeCell ref="E19:E20"/>
    <mergeCell ref="C34:L34"/>
    <mergeCell ref="C44:L44"/>
    <mergeCell ref="C37:C38"/>
    <mergeCell ref="E48:E49"/>
    <mergeCell ref="E54:E55"/>
    <mergeCell ref="L45:L61"/>
    <mergeCell ref="E27:E28"/>
    <mergeCell ref="L41:L43"/>
    <mergeCell ref="C40:L40"/>
    <mergeCell ref="E37:E38"/>
    <mergeCell ref="L36:L39"/>
    <mergeCell ref="E52:E53"/>
    <mergeCell ref="E50:E51"/>
  </mergeCells>
  <phoneticPr fontId="0" type="noConversion"/>
  <pageMargins left="0.62992125984251968" right="0.27559055118110237" top="0.47244094488188981" bottom="0.19685039370078741" header="0" footer="0"/>
  <pageSetup paperSize="9" scale="72" orientation="portrait" r:id="rId1"/>
  <headerFooter alignWithMargins="0">
    <oddHeader>&amp;R&amp;D</oddHeader>
    <oddFooter>&amp;C&amp;12&amp;P</oddFooter>
  </headerFooter>
  <rowBreaks count="1" manualBreakCount="1">
    <brk id="33" min="2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Оглавление</vt:lpstr>
      <vt:lpstr>скидки</vt:lpstr>
      <vt:lpstr>Новинки</vt:lpstr>
      <vt:lpstr>Дау Коронинг</vt:lpstr>
      <vt:lpstr>Новинки!Заголовки_для_печати</vt:lpstr>
      <vt:lpstr>'Дау Коронинг'!Область_печати</vt:lpstr>
      <vt:lpstr>Новинки!Область_печати</vt:lpstr>
      <vt:lpstr>Оглавление!Область_печати</vt:lpstr>
    </vt:vector>
  </TitlesOfParts>
  <Company>Technor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userc2</dc:creator>
  <cp:lastModifiedBy>valeria_sycheva</cp:lastModifiedBy>
  <cp:lastPrinted>2017-10-13T06:34:41Z</cp:lastPrinted>
  <dcterms:created xsi:type="dcterms:W3CDTF">2005-03-21T07:58:04Z</dcterms:created>
  <dcterms:modified xsi:type="dcterms:W3CDTF">2017-10-16T14:05:44Z</dcterms:modified>
</cp:coreProperties>
</file>