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 hidePivotFieldList="1" defaultThemeVersion="124226"/>
  <bookViews>
    <workbookView xWindow="-435" yWindow="30" windowWidth="15480" windowHeight="4260" tabRatio="889" activeTab="3"/>
  </bookViews>
  <sheets>
    <sheet name="Оглавление" sheetId="14" r:id="rId1"/>
    <sheet name="скидки" sheetId="20" state="hidden" r:id="rId2"/>
    <sheet name="Новинки" sheetId="19" r:id="rId3"/>
    <sheet name="Крепеж" sheetId="15" r:id="rId4"/>
    <sheet name="Спец. предложение" sheetId="13" r:id="rId5"/>
  </sheets>
  <definedNames>
    <definedName name="_xlnm._FilterDatabase" localSheetId="3" hidden="1">Крепеж!$M$11:$M$289</definedName>
    <definedName name="_xlnm._FilterDatabase" localSheetId="4" hidden="1">'Спец. предложение'!$A$9:$M$62</definedName>
    <definedName name="_xlnm.Print_Titles" localSheetId="3">Крепеж!$1:$8</definedName>
    <definedName name="_xlnm.Print_Titles" localSheetId="2">Новинки!$7:$7</definedName>
    <definedName name="_xlnm.Print_Area" localSheetId="3">Крепеж!$A$1:$L$289</definedName>
    <definedName name="_xlnm.Print_Area" localSheetId="2">Новинки!$A$1:$E$45</definedName>
    <definedName name="_xlnm.Print_Area" localSheetId="0">Оглавление!$B$2:$G$49</definedName>
    <definedName name="_xlnm.Print_Area" localSheetId="4">'Спец. предложение'!$C$1:$L$61</definedName>
    <definedName name="Россия">#REF!</definedName>
    <definedName name="Сэндвич_цены">#REF!</definedName>
  </definedNames>
  <calcPr calcId="124519" refMode="R1C1"/>
  <fileRecoveryPr repairLoad="1"/>
</workbook>
</file>

<file path=xl/calcChain.xml><?xml version="1.0" encoding="utf-8"?>
<calcChain xmlns="http://schemas.openxmlformats.org/spreadsheetml/2006/main">
  <c r="J27" i="13"/>
  <c r="J28"/>
  <c r="J29"/>
  <c r="J30"/>
  <c r="J31"/>
  <c r="J32"/>
  <c r="J18"/>
  <c r="J19"/>
  <c r="J20"/>
  <c r="J21"/>
  <c r="J22"/>
  <c r="J23"/>
  <c r="J24"/>
  <c r="J25"/>
  <c r="J26"/>
  <c r="J51" l="1"/>
  <c r="J52"/>
  <c r="J50"/>
  <c r="J53"/>
  <c r="H30" i="15" l="1"/>
  <c r="H176" l="1"/>
  <c r="H105" l="1"/>
  <c r="H245"/>
  <c r="H271" l="1"/>
  <c r="H272"/>
  <c r="H273"/>
  <c r="H274"/>
  <c r="A261" l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85" l="1"/>
  <c r="A86"/>
  <c r="H261"/>
  <c r="H262"/>
  <c r="H263"/>
  <c r="H264"/>
  <c r="H251"/>
  <c r="H252"/>
  <c r="H141"/>
  <c r="H18"/>
  <c r="H39"/>
  <c r="H152"/>
  <c r="H151"/>
  <c r="H70"/>
  <c r="H71"/>
  <c r="H67"/>
  <c r="H83"/>
  <c r="H285"/>
  <c r="H266" l="1"/>
  <c r="H267"/>
  <c r="H268"/>
  <c r="J57" i="13"/>
  <c r="J58"/>
  <c r="H120" i="15" l="1"/>
  <c r="H122"/>
  <c r="H223" l="1"/>
  <c r="H224"/>
  <c r="H84" l="1"/>
  <c r="H133" l="1"/>
  <c r="H86"/>
  <c r="H87"/>
  <c r="H88"/>
  <c r="H89"/>
  <c r="H90"/>
  <c r="H121" l="1"/>
  <c r="H228"/>
  <c r="H260" l="1"/>
  <c r="H75"/>
  <c r="H78"/>
  <c r="H174"/>
  <c r="A229"/>
  <c r="H239" l="1"/>
  <c r="H256" l="1"/>
  <c r="H276" l="1"/>
  <c r="C36" i="13" l="1"/>
  <c r="C37" s="1"/>
  <c r="C39" s="1"/>
  <c r="C41" s="1"/>
  <c r="C42" s="1"/>
  <c r="C43" s="1"/>
  <c r="C45" s="1"/>
  <c r="C46" s="1"/>
  <c r="C47" s="1"/>
  <c r="C48" s="1"/>
  <c r="C49" s="1"/>
  <c r="C50" s="1"/>
  <c r="C51" s="1"/>
  <c r="C52" s="1"/>
  <c r="C53" s="1"/>
  <c r="C54" s="1"/>
  <c r="J61"/>
  <c r="J60"/>
  <c r="J59"/>
  <c r="J56"/>
  <c r="J55"/>
  <c r="J54"/>
  <c r="J49"/>
  <c r="J48"/>
  <c r="J47"/>
  <c r="J46"/>
  <c r="J15"/>
  <c r="J16"/>
  <c r="J17"/>
  <c r="C55" l="1"/>
  <c r="C56" s="1"/>
  <c r="C57" s="1"/>
  <c r="C58" s="1"/>
  <c r="C59" s="1"/>
  <c r="C60" s="1"/>
  <c r="C61" s="1"/>
  <c r="J45"/>
  <c r="J39" l="1"/>
  <c r="J33"/>
  <c r="H137" i="15"/>
  <c r="H138"/>
  <c r="H269" l="1"/>
  <c r="H280" l="1"/>
  <c r="H213" l="1"/>
  <c r="H214"/>
  <c r="J13" i="13" l="1"/>
  <c r="J12"/>
  <c r="J14"/>
  <c r="J11"/>
  <c r="H217" i="15" l="1"/>
  <c r="H193"/>
  <c r="H188"/>
  <c r="H177"/>
  <c r="H168"/>
  <c r="H149"/>
  <c r="H146"/>
  <c r="H207" l="1"/>
  <c r="H106" l="1"/>
  <c r="H257" l="1"/>
  <c r="H128" l="1"/>
  <c r="H108" l="1"/>
  <c r="H209"/>
  <c r="H210"/>
  <c r="H211"/>
  <c r="H13" l="1"/>
  <c r="H14"/>
  <c r="H15"/>
  <c r="H16"/>
  <c r="H17"/>
  <c r="H19"/>
  <c r="H20"/>
  <c r="H21"/>
  <c r="H22"/>
  <c r="H23"/>
  <c r="H24"/>
  <c r="H25"/>
  <c r="H26"/>
  <c r="H27"/>
  <c r="H28"/>
  <c r="H31"/>
  <c r="H32"/>
  <c r="H33"/>
  <c r="H34"/>
  <c r="H35"/>
  <c r="H36"/>
  <c r="H37"/>
  <c r="H38"/>
  <c r="H40"/>
  <c r="H41"/>
  <c r="H44"/>
  <c r="H45"/>
  <c r="H46"/>
  <c r="H47"/>
  <c r="H48"/>
  <c r="H49"/>
  <c r="H50"/>
  <c r="H51"/>
  <c r="H53"/>
  <c r="H54"/>
  <c r="H55"/>
  <c r="H56"/>
  <c r="H57"/>
  <c r="H60"/>
  <c r="H61"/>
  <c r="H62"/>
  <c r="H64"/>
  <c r="H65"/>
  <c r="H66"/>
  <c r="H68"/>
  <c r="H69"/>
  <c r="H72"/>
  <c r="H76"/>
  <c r="H77"/>
  <c r="H79"/>
  <c r="H80"/>
  <c r="H82"/>
  <c r="H85"/>
  <c r="H92"/>
  <c r="H93"/>
  <c r="H96"/>
  <c r="H97"/>
  <c r="H98"/>
  <c r="H99"/>
  <c r="H100"/>
  <c r="H101"/>
  <c r="H102"/>
  <c r="H103"/>
  <c r="H104"/>
  <c r="H107"/>
  <c r="H110"/>
  <c r="H112"/>
  <c r="H113"/>
  <c r="H114"/>
  <c r="H115"/>
  <c r="H116"/>
  <c r="H117"/>
  <c r="H118"/>
  <c r="H119"/>
  <c r="H123"/>
  <c r="H124"/>
  <c r="H127"/>
  <c r="H129"/>
  <c r="H130"/>
  <c r="H131"/>
  <c r="H132"/>
  <c r="H134"/>
  <c r="H135"/>
  <c r="H136"/>
  <c r="H139"/>
  <c r="H140"/>
  <c r="H142"/>
  <c r="H144"/>
  <c r="H145"/>
  <c r="H147"/>
  <c r="H148"/>
  <c r="H150"/>
  <c r="H153"/>
  <c r="H154"/>
  <c r="H155"/>
  <c r="H156"/>
  <c r="H157"/>
  <c r="H159"/>
  <c r="H160"/>
  <c r="H161"/>
  <c r="H162"/>
  <c r="H163"/>
  <c r="H164"/>
  <c r="H165"/>
  <c r="H166"/>
  <c r="H167"/>
  <c r="H169"/>
  <c r="H170"/>
  <c r="H171"/>
  <c r="H173"/>
  <c r="H175"/>
  <c r="H178"/>
  <c r="H179"/>
  <c r="H180"/>
  <c r="H181"/>
  <c r="H182"/>
  <c r="H183"/>
  <c r="H184"/>
  <c r="H185"/>
  <c r="H186"/>
  <c r="H187"/>
  <c r="H189"/>
  <c r="H190"/>
  <c r="H191"/>
  <c r="H192"/>
  <c r="H194"/>
  <c r="H195"/>
  <c r="H196"/>
  <c r="H197"/>
  <c r="H198"/>
  <c r="H199"/>
  <c r="H200"/>
  <c r="H201"/>
  <c r="H202"/>
  <c r="H203"/>
  <c r="H204"/>
  <c r="H205"/>
  <c r="H206"/>
  <c r="H208"/>
  <c r="H216"/>
  <c r="H218"/>
  <c r="H219"/>
  <c r="H220"/>
  <c r="H221"/>
  <c r="H222"/>
  <c r="H225"/>
  <c r="H226"/>
  <c r="H229"/>
  <c r="H230"/>
  <c r="H231"/>
  <c r="H232"/>
  <c r="H233"/>
  <c r="H234"/>
  <c r="H235"/>
  <c r="H236"/>
  <c r="H237"/>
  <c r="H238"/>
  <c r="H240"/>
  <c r="H241"/>
  <c r="H243"/>
  <c r="H244"/>
  <c r="H246"/>
  <c r="H248"/>
  <c r="H249"/>
  <c r="H250"/>
  <c r="H253"/>
  <c r="H255"/>
  <c r="H258"/>
  <c r="H265"/>
  <c r="H270"/>
  <c r="H275"/>
  <c r="H278"/>
  <c r="H279"/>
  <c r="H281"/>
  <c r="H282"/>
  <c r="H283"/>
  <c r="H284"/>
  <c r="H286"/>
  <c r="H287"/>
  <c r="H288"/>
  <c r="H12"/>
  <c r="A248" l="1"/>
  <c r="A23" l="1"/>
  <c r="A24" s="1"/>
  <c r="A25" s="1"/>
  <c r="A26" s="1"/>
  <c r="A27" s="1"/>
  <c r="A31" l="1"/>
  <c r="A32" s="1"/>
  <c r="A33" s="1"/>
  <c r="A34" s="1"/>
  <c r="A35" s="1"/>
  <c r="A36" s="1"/>
  <c r="A37" s="1"/>
  <c r="A38" s="1"/>
  <c r="A39" s="1"/>
  <c r="A40" s="1"/>
  <c r="A41" s="1"/>
  <c r="A28"/>
  <c r="J36" i="13" l="1"/>
  <c r="J37"/>
  <c r="J38"/>
  <c r="J41"/>
  <c r="J42"/>
  <c r="J43"/>
  <c r="J10"/>
  <c r="A249" i="15" l="1"/>
  <c r="A250" s="1"/>
  <c r="A54"/>
  <c r="A55" s="1"/>
  <c r="A56" s="1"/>
  <c r="A57" s="1"/>
  <c r="A60" s="1"/>
  <c r="A61" s="1"/>
  <c r="A62" s="1"/>
  <c r="A64" s="1"/>
  <c r="A65" s="1"/>
  <c r="A66" s="1"/>
  <c r="A45"/>
  <c r="A46" s="1"/>
  <c r="A47" s="1"/>
  <c r="A48" s="1"/>
  <c r="A49" s="1"/>
  <c r="A50" s="1"/>
  <c r="A51" s="1"/>
  <c r="A251" l="1"/>
  <c r="A252" s="1"/>
  <c r="A253" s="1"/>
  <c r="A255" s="1"/>
  <c r="A82"/>
  <c r="A89" s="1"/>
  <c r="A90" s="1"/>
  <c r="A92" s="1"/>
  <c r="A93" s="1"/>
  <c r="A96" s="1"/>
  <c r="A97" s="1"/>
  <c r="A98" s="1"/>
  <c r="A99" s="1"/>
  <c r="A100" s="1"/>
  <c r="A101" s="1"/>
  <c r="A102" s="1"/>
  <c r="A103" s="1"/>
  <c r="A104" s="1"/>
  <c r="A106" s="1"/>
  <c r="A107" s="1"/>
  <c r="A108" s="1"/>
  <c r="A110" s="1"/>
  <c r="A112" s="1"/>
  <c r="A113" s="1"/>
  <c r="A114" s="1"/>
  <c r="A115" s="1"/>
  <c r="A116" s="1"/>
  <c r="A117" s="1"/>
  <c r="A118" s="1"/>
  <c r="A119" s="1"/>
  <c r="A120" s="1"/>
  <c r="A121" s="1"/>
  <c r="A67"/>
  <c r="A68" s="1"/>
  <c r="A69" s="1"/>
  <c r="A70" s="1"/>
  <c r="A71" s="1"/>
  <c r="A72" s="1"/>
  <c r="A122" l="1"/>
  <c r="A123" s="1"/>
  <c r="A124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l="1"/>
  <c r="A142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9" s="1"/>
  <c r="A160" s="1"/>
  <c r="A161" s="1"/>
  <c r="A162" s="1"/>
  <c r="A163" s="1"/>
  <c r="A164" s="1"/>
  <c r="A165" s="1"/>
  <c r="A278"/>
  <c r="A279" s="1"/>
  <c r="A280" s="1"/>
  <c r="A281" s="1"/>
  <c r="A282" s="1"/>
  <c r="A283" s="1"/>
  <c r="A284" s="1"/>
  <c r="A285" l="1"/>
  <c r="A286" s="1"/>
  <c r="A287" s="1"/>
  <c r="A288" s="1"/>
  <c r="A166"/>
  <c r="A167" s="1"/>
  <c r="A168" s="1"/>
  <c r="A169" s="1"/>
  <c r="A170" s="1"/>
  <c r="A171" s="1"/>
  <c r="A173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l="1"/>
  <c r="A211" s="1"/>
  <c r="A213" s="1"/>
  <c r="A214" s="1"/>
  <c r="A216" s="1"/>
  <c r="A217" s="1"/>
  <c r="A218" s="1"/>
  <c r="A219" s="1"/>
  <c r="A220" s="1"/>
  <c r="A221" s="1"/>
  <c r="A222" s="1"/>
  <c r="A230" l="1"/>
  <c r="A231" s="1"/>
  <c r="A232" s="1"/>
  <c r="A233" s="1"/>
  <c r="A234" s="1"/>
  <c r="A235" s="1"/>
  <c r="A236" s="1"/>
  <c r="A237" s="1"/>
  <c r="A238" s="1"/>
  <c r="A239" s="1"/>
  <c r="A240" s="1"/>
  <c r="A241" s="1"/>
  <c r="A243" s="1"/>
  <c r="A223"/>
  <c r="A224" s="1"/>
  <c r="A225" s="1"/>
  <c r="A226" s="1"/>
</calcChain>
</file>

<file path=xl/sharedStrings.xml><?xml version="1.0" encoding="utf-8"?>
<sst xmlns="http://schemas.openxmlformats.org/spreadsheetml/2006/main" count="2103" uniqueCount="658">
  <si>
    <t>e-mail:techgerm@aha.ru</t>
  </si>
  <si>
    <t>Отливы и подоконники. Комплектующие</t>
  </si>
  <si>
    <t>Саморезы гипсокартон-дерево оцинкованные</t>
  </si>
  <si>
    <t>Ед.изм.</t>
  </si>
  <si>
    <t>Изображение</t>
  </si>
  <si>
    <t>Саморезы оконные острые</t>
  </si>
  <si>
    <t>Саморезы с прессшайбой со сверлом</t>
  </si>
  <si>
    <t>* Товар под заказ. Уточняйте сроки поставки у Вашего персонального менеджера!</t>
  </si>
  <si>
    <t>Нас рекомендуют</t>
  </si>
  <si>
    <t>Материалы и комплектующие для монтажа окон</t>
  </si>
  <si>
    <t>№п/п</t>
  </si>
  <si>
    <t>Наименование товаров</t>
  </si>
  <si>
    <t>Артикул</t>
  </si>
  <si>
    <t>Кол-во в упак.</t>
  </si>
  <si>
    <t>Цена с НДС</t>
  </si>
  <si>
    <t>EUR</t>
  </si>
  <si>
    <t>шт</t>
  </si>
  <si>
    <t>600 шт</t>
  </si>
  <si>
    <t>ТехноРесурс</t>
  </si>
  <si>
    <t>шт.</t>
  </si>
  <si>
    <t>Россия</t>
  </si>
  <si>
    <t>Бельгия</t>
  </si>
  <si>
    <t xml:space="preserve"> </t>
  </si>
  <si>
    <t>600 мл</t>
  </si>
  <si>
    <t>250 кг</t>
  </si>
  <si>
    <t>25 кг</t>
  </si>
  <si>
    <t>Анкерная пластина KBE 190мм (60с/58с)</t>
  </si>
  <si>
    <t>№ п/п</t>
  </si>
  <si>
    <t>Объем</t>
  </si>
  <si>
    <t>310 мл</t>
  </si>
  <si>
    <t>310  мл</t>
  </si>
  <si>
    <t>600  мл</t>
  </si>
  <si>
    <t>Анкерная пластина KBE 150мм (58с)</t>
  </si>
  <si>
    <t>Анкерная пластина KBE 250мм (58с)</t>
  </si>
  <si>
    <t>Анкерная пластина KBE 150мм (70с)</t>
  </si>
  <si>
    <t>Анкерная пластина KBE 250мм (70с)</t>
  </si>
  <si>
    <t>Анкерная пластина REHAU 150мм (поворотная)</t>
  </si>
  <si>
    <t xml:space="preserve"> шт.</t>
  </si>
  <si>
    <t xml:space="preserve">EUR </t>
  </si>
  <si>
    <t xml:space="preserve">            310мл           </t>
  </si>
  <si>
    <t xml:space="preserve"> EUR</t>
  </si>
  <si>
    <t>310мл</t>
  </si>
  <si>
    <t xml:space="preserve">  шт.  </t>
  </si>
  <si>
    <t xml:space="preserve">     шт.     </t>
  </si>
  <si>
    <t xml:space="preserve">     шт.    </t>
  </si>
  <si>
    <t xml:space="preserve">1л </t>
  </si>
  <si>
    <t>5 л</t>
  </si>
  <si>
    <t>Специальное предложение по структурному остеклению!!!</t>
  </si>
  <si>
    <t>руб</t>
  </si>
  <si>
    <t>Дюбель-гвоздь SM-L 6х80</t>
  </si>
  <si>
    <t>Дюбель-гвоздь SM-L 8х120</t>
  </si>
  <si>
    <t xml:space="preserve">Саморезы гипсокартон-дерево фосфатированные </t>
  </si>
  <si>
    <t>Саморез гипс/дерево 3,8*65 ,  черный</t>
  </si>
  <si>
    <t>500шт</t>
  </si>
  <si>
    <t>15,25м</t>
  </si>
  <si>
    <t>Уголки Profilglass</t>
  </si>
  <si>
    <t>Прайс-лист</t>
  </si>
  <si>
    <t>Комплектующие</t>
  </si>
  <si>
    <t>Комплектующие для стеклопакетов</t>
  </si>
  <si>
    <t>Бутил</t>
  </si>
  <si>
    <t>Страна произв.</t>
  </si>
  <si>
    <t>Пластины рихтовочные</t>
  </si>
  <si>
    <t>Малярные скотчи</t>
  </si>
  <si>
    <t>Силиконовые герметики для уплотнения швов</t>
  </si>
  <si>
    <t>1800 шт</t>
  </si>
  <si>
    <t>1000 шт</t>
  </si>
  <si>
    <t>с 9.00 до 18.00</t>
  </si>
  <si>
    <t>25 л</t>
  </si>
  <si>
    <t>Продукция "DOW CORNING"</t>
  </si>
  <si>
    <t>Дюбель распорный Чапай шипы-усы 6*35, синий</t>
  </si>
  <si>
    <t>Дюбели распорные</t>
  </si>
  <si>
    <t>Саморез с прессшайбой СММ 4,2*13 остр.</t>
  </si>
  <si>
    <t>Саморез с прессшайбой СММ 4,2*19 остр.</t>
  </si>
  <si>
    <t>Саморез с прессшайбой 4,2*16, сверло</t>
  </si>
  <si>
    <t>Саморез с прессшайбой 4,2*19, сверло</t>
  </si>
  <si>
    <t>Саморез с прессшайбой 4,2*25, сверло</t>
  </si>
  <si>
    <t>Саморез с прессшайбой 4,2*32, сверло</t>
  </si>
  <si>
    <t>Саморез с прессшайбой 4,2*50, сверло</t>
  </si>
  <si>
    <t>Саморез универс. SG-Y 5*50, желтый</t>
  </si>
  <si>
    <t>Саморез универс. SG-Y 5*60, желтый</t>
  </si>
  <si>
    <t>Саморез универс. SG-Y 5*70, желтый</t>
  </si>
  <si>
    <t>Дюбель-гвоздь SM-L 6x81</t>
  </si>
  <si>
    <t>Дюбели для теплоизоляции</t>
  </si>
  <si>
    <t>Дюбель полипропиленовый тип К 6*60, серый</t>
  </si>
  <si>
    <t>Саморез гипс/дерево 3,5*35 , черный</t>
  </si>
  <si>
    <t xml:space="preserve">Дюбели распорные тип К </t>
  </si>
  <si>
    <t>Крепеж</t>
  </si>
  <si>
    <t>Валюта</t>
  </si>
  <si>
    <t>20 000 шт</t>
  </si>
  <si>
    <t>18 000 шт</t>
  </si>
  <si>
    <t>10 000 шт</t>
  </si>
  <si>
    <t>Дюбель-гвоздь SM-G 6х60</t>
  </si>
  <si>
    <t>400 шт</t>
  </si>
  <si>
    <t>300 шт</t>
  </si>
  <si>
    <t>250 шт</t>
  </si>
  <si>
    <t>200 шт</t>
  </si>
  <si>
    <t>100 шт</t>
  </si>
  <si>
    <t xml:space="preserve">200 шт </t>
  </si>
  <si>
    <t>Дюбель-гвоздь SM-G 6х40</t>
  </si>
  <si>
    <t>Дюбель-гвозди (с грибовидным бортиком)</t>
  </si>
  <si>
    <t>Дюбель-гвозди (с потайным бортиком)</t>
  </si>
  <si>
    <t>Саморезы с прессшайбой острые</t>
  </si>
  <si>
    <t>2000 шт</t>
  </si>
  <si>
    <t>Саморезы с полукруглой головкой</t>
  </si>
  <si>
    <t>500 шт</t>
  </si>
  <si>
    <t>Шуруп по бетону FRS-S 7,5х112</t>
  </si>
  <si>
    <t>Заглушка  под "рамник" белая</t>
  </si>
  <si>
    <t>Рамные дюбели (рамные анкеры)</t>
  </si>
  <si>
    <t>Оконные саморезы (белый цинк)</t>
  </si>
  <si>
    <t>Анкерные пластины</t>
  </si>
  <si>
    <t>Рамные дюбели и заглушки</t>
  </si>
  <si>
    <t>Заглушка на рамный анкер</t>
  </si>
  <si>
    <t>Саморезы для монтажа</t>
  </si>
  <si>
    <t>Анкерная пластина REHAU 252мм (не поворотная)</t>
  </si>
  <si>
    <t>10000шт</t>
  </si>
  <si>
    <t>11000 шт</t>
  </si>
  <si>
    <t>10000 шт</t>
  </si>
  <si>
    <t>5000 шт</t>
  </si>
  <si>
    <t xml:space="preserve">6500 шт </t>
  </si>
  <si>
    <t>3000 шт</t>
  </si>
  <si>
    <t>8000 шт</t>
  </si>
  <si>
    <t>20000 шт</t>
  </si>
  <si>
    <t>18000 шт</t>
  </si>
  <si>
    <t xml:space="preserve">13000 шт </t>
  </si>
  <si>
    <t>Дюбели</t>
  </si>
  <si>
    <t>5375 шт</t>
  </si>
  <si>
    <t>Шайба DIN 9021 M 6 увеличенная</t>
  </si>
  <si>
    <t>Дюбель для теплоизоляции IZM 10/90</t>
  </si>
  <si>
    <t>Крепеж для производства окон</t>
  </si>
  <si>
    <t>упак</t>
  </si>
  <si>
    <t>Тайвань</t>
  </si>
  <si>
    <t>Анкерные пластины КВЕ</t>
  </si>
  <si>
    <t>Анкерные пластины REHAU</t>
  </si>
  <si>
    <t>Саморезы оконные со сверлом</t>
  </si>
  <si>
    <t>Шурупы по бетону</t>
  </si>
  <si>
    <t>Китай</t>
  </si>
  <si>
    <t>Дюбель-гвозди</t>
  </si>
  <si>
    <t>Дюбель-гвоздь SM-L 6х40</t>
  </si>
  <si>
    <t>Дюбель-гвоздь SM-L 6х60</t>
  </si>
  <si>
    <t xml:space="preserve">Шуруп по бетону FRS-S 7,5х72 </t>
  </si>
  <si>
    <t>Шуруп по бетону FRS-S 7,5х92</t>
  </si>
  <si>
    <t xml:space="preserve">Шуруп по бетону FRS-S 7,5х132 </t>
  </si>
  <si>
    <t xml:space="preserve">Шуруп по бетону FRS-S 7,5х152 </t>
  </si>
  <si>
    <t xml:space="preserve">Шуруп по бетону FRS-S 7,5х182 </t>
  </si>
  <si>
    <t>Шуруп по бетону FRS-S 7,5х202</t>
  </si>
  <si>
    <t>Цена за ед. изм.</t>
  </si>
  <si>
    <r>
      <rPr>
        <b/>
        <sz val="48"/>
        <rFont val="Times New Roman"/>
        <family val="1"/>
        <charset val="204"/>
      </rPr>
      <t xml:space="preserve">Компания  </t>
    </r>
    <r>
      <rPr>
        <b/>
        <i/>
        <sz val="48"/>
        <color indexed="10"/>
        <rFont val="Times New Roman Cyr"/>
        <charset val="204"/>
      </rPr>
      <t xml:space="preserve">ТехноРесурс </t>
    </r>
  </si>
  <si>
    <t>Сайт:</t>
  </si>
  <si>
    <t xml:space="preserve"> www.t-res.ru</t>
  </si>
  <si>
    <t>Н О В О С Т И</t>
  </si>
  <si>
    <t xml:space="preserve">  </t>
  </si>
  <si>
    <t xml:space="preserve">              ТехноРесурс</t>
  </si>
  <si>
    <t>Пены монтажные, силиконы, жидкие гвозди</t>
  </si>
  <si>
    <t>Грунтовка</t>
  </si>
  <si>
    <t>Очистители</t>
  </si>
  <si>
    <t>4000 шт</t>
  </si>
  <si>
    <t>3500 шт</t>
  </si>
  <si>
    <t>2500 шт</t>
  </si>
  <si>
    <t>1500 шт</t>
  </si>
  <si>
    <t>1300 шт</t>
  </si>
  <si>
    <t>1100 шт</t>
  </si>
  <si>
    <t xml:space="preserve">100 шт </t>
  </si>
  <si>
    <t>600мл</t>
  </si>
  <si>
    <t>Режим работы: склад/офис - пн-пт с 9:00 до 18:00</t>
  </si>
  <si>
    <t xml:space="preserve">                                  тел./факс:  8-495-505-61-01 (многоканальный)</t>
  </si>
  <si>
    <t xml:space="preserve">Офис </t>
  </si>
  <si>
    <t>многоканальный тел.(495) 505-61-01</t>
  </si>
  <si>
    <t>Анкерная пластина REHAU 250мм (поворотная)</t>
  </si>
  <si>
    <t>60 000 шт</t>
  </si>
  <si>
    <t>Саморез универс. SG-W 5*35, белый</t>
  </si>
  <si>
    <t>Саморез универс. SG-W 5*70, белый</t>
  </si>
  <si>
    <t>Саморез с прессшайбой 4,2*38, сверло</t>
  </si>
  <si>
    <t>Саморез универс. SG-Y 6*80, желтый</t>
  </si>
  <si>
    <t xml:space="preserve">   </t>
  </si>
  <si>
    <t>Саморез универс. SG-Y 5*80, желтый</t>
  </si>
  <si>
    <t xml:space="preserve">Саморезы гипсокартон-металл фосфатированные </t>
  </si>
  <si>
    <t>Крепеж прочее</t>
  </si>
  <si>
    <t>Саморез универс. SG-W 6*120, белый</t>
  </si>
  <si>
    <t>Саморез с прессшайбой СММ 4,2*19 остр. RAL 8017*</t>
  </si>
  <si>
    <t>Саморез с прессшайбой 4,2*25, сверло  RAL 8017*</t>
  </si>
  <si>
    <t>Распил подоконников</t>
  </si>
  <si>
    <t>11 000 шт</t>
  </si>
  <si>
    <t>Новинки ассортимента.</t>
  </si>
  <si>
    <t>Уважаемые клиенты,</t>
  </si>
  <si>
    <t>Новинки нашего ассортимента:</t>
  </si>
  <si>
    <t>Торговая марка</t>
  </si>
  <si>
    <t>Товарная группа</t>
  </si>
  <si>
    <t>Наименование</t>
  </si>
  <si>
    <t>Титан</t>
  </si>
  <si>
    <t>Саморезы кровельные</t>
  </si>
  <si>
    <t>Дюбель-гвоздь HD 6х40  металл*</t>
  </si>
  <si>
    <t>Анкерная пластина REHAU 192мм  (поворотная)</t>
  </si>
  <si>
    <t>120 шт</t>
  </si>
  <si>
    <t>Сэндвич панели РОССТАР</t>
  </si>
  <si>
    <t>Профили для сэндвич-панелей</t>
  </si>
  <si>
    <t>7000 шт</t>
  </si>
  <si>
    <t>Цена со скидкой</t>
  </si>
  <si>
    <t>Специальное предложение по структурному остеклению</t>
  </si>
  <si>
    <t>Ценовые группы</t>
  </si>
  <si>
    <t>Бутиловая лента</t>
  </si>
  <si>
    <t>Хотмелт</t>
  </si>
  <si>
    <t>Недекс полисульфиды</t>
  </si>
  <si>
    <t>Недекс молекулярное сито</t>
  </si>
  <si>
    <t>Рамки дистанционные STANDARD</t>
  </si>
  <si>
    <t>Рамки дистанционные BENDABLE с соединителем</t>
  </si>
  <si>
    <t>Рамки дистанционные BENDABLE</t>
  </si>
  <si>
    <t>Профильгласс уголки и соединители</t>
  </si>
  <si>
    <t>Дау-Корнинг 3540</t>
  </si>
  <si>
    <t>Саудал силикон 600мл</t>
  </si>
  <si>
    <t>Прокладки корковые</t>
  </si>
  <si>
    <t>ПСУЛ</t>
  </si>
  <si>
    <t>ПСУЛ РФ</t>
  </si>
  <si>
    <t>Внешняя шовная изоляция</t>
  </si>
  <si>
    <t>Сэндвич-панели</t>
  </si>
  <si>
    <t>Сэндвич-панели откосы</t>
  </si>
  <si>
    <t>Сэндвич-панели цветные</t>
  </si>
  <si>
    <t>Брутян</t>
  </si>
  <si>
    <t>Переплеты декоративные</t>
  </si>
  <si>
    <t>ТехКреп для производства</t>
  </si>
  <si>
    <t>Пластины анкерные КБЕ</t>
  </si>
  <si>
    <t>Пластины анкерные РЕХАУ</t>
  </si>
  <si>
    <t>ТехКреп для монтажа</t>
  </si>
  <si>
    <t>Саудал пена</t>
  </si>
  <si>
    <t>Саудал пена проф. классика</t>
  </si>
  <si>
    <t>Саудал пена проф. желтая</t>
  </si>
  <si>
    <t>Саудал пена проф. MAXI</t>
  </si>
  <si>
    <t>Саудал очистители</t>
  </si>
  <si>
    <t>Саудал силикон 310мл</t>
  </si>
  <si>
    <t>Саудал Соудафлекс</t>
  </si>
  <si>
    <t>Саудал жид. гвозди</t>
  </si>
  <si>
    <t>Гепард пена монтажная</t>
  </si>
  <si>
    <t>Гепард пена профессиональная 65л</t>
  </si>
  <si>
    <t>Гепард очистители</t>
  </si>
  <si>
    <t>Гепард пена профессиональная</t>
  </si>
  <si>
    <t>Саудал пистолеты</t>
  </si>
  <si>
    <t>Гепард герметик 280мл</t>
  </si>
  <si>
    <t>Гепард герметик 600мл</t>
  </si>
  <si>
    <t>Макрофлекс</t>
  </si>
  <si>
    <t>Сази</t>
  </si>
  <si>
    <t>Килоза</t>
  </si>
  <si>
    <t>Отливы</t>
  </si>
  <si>
    <t>Меллер белые</t>
  </si>
  <si>
    <t>Отливы комплектующие</t>
  </si>
  <si>
    <t>Меллер мрамор</t>
  </si>
  <si>
    <t>Меллер цветные</t>
  </si>
  <si>
    <t>Меллер цветные I</t>
  </si>
  <si>
    <t>Меллер LD45</t>
  </si>
  <si>
    <t>Торцевые общие</t>
  </si>
  <si>
    <t>Торцевые оригинальные</t>
  </si>
  <si>
    <t>Соединители для подоконников</t>
  </si>
  <si>
    <t>Витраж VPL белые</t>
  </si>
  <si>
    <t>Витраж VPL цветные</t>
  </si>
  <si>
    <t>Витраж ПВХ белые</t>
  </si>
  <si>
    <t>Витраж ПВХ цветные</t>
  </si>
  <si>
    <t>Витраж ПВХ RAL</t>
  </si>
  <si>
    <t>Внутренняя шовная изоляция</t>
  </si>
  <si>
    <t>МастерПласт белые</t>
  </si>
  <si>
    <t>Дау-Корнинг Глэзингмаунт</t>
  </si>
  <si>
    <t>Дау-Корнинг очистители, грунтовки</t>
  </si>
  <si>
    <t>Анкерная пластина KBE 190мм (70с) 1,2</t>
  </si>
  <si>
    <t>Анкерная пластина KBE 190мм (70с) 1,5</t>
  </si>
  <si>
    <t>800 шт</t>
  </si>
  <si>
    <t>Лента для структурного остекления</t>
  </si>
  <si>
    <t>150 шт</t>
  </si>
  <si>
    <t>Меллер белые распил</t>
  </si>
  <si>
    <t>Меллер мрамор распил</t>
  </si>
  <si>
    <t>Меллер цветные распил</t>
  </si>
  <si>
    <t>Меллер цветные I распил</t>
  </si>
  <si>
    <t>Меллер LD45 распил</t>
  </si>
  <si>
    <t>Витраж VPL цветные распил</t>
  </si>
  <si>
    <t>Витраж VPL белые распил</t>
  </si>
  <si>
    <t>Витраж ПВХ белые распил</t>
  </si>
  <si>
    <t>Витраж ПВХ цветные распил</t>
  </si>
  <si>
    <t>Витраж ПВХ RAL распил</t>
  </si>
  <si>
    <t>НП белые распил</t>
  </si>
  <si>
    <t>МастерПласт белые распил</t>
  </si>
  <si>
    <t xml:space="preserve">Саморез оконный со сверлом WS-SD 3,9*16  белый </t>
  </si>
  <si>
    <t xml:space="preserve">Саморез оконный со сверлом WS-SD 3,9*16 белый </t>
  </si>
  <si>
    <t xml:space="preserve">Саморез оконный со сверлом WS-SD 3,9*19  белый </t>
  </si>
  <si>
    <t xml:space="preserve">Саморез оконный со сверлом WS-SD 3,9*35  белый </t>
  </si>
  <si>
    <t>Саморез оконный WS-SP 4,1*25 , белый</t>
  </si>
  <si>
    <t>Саморез оконный WS-SP 4,1*30, белый</t>
  </si>
  <si>
    <t>Саморез оконный WS-SP 4,1*35, белый</t>
  </si>
  <si>
    <r>
      <rPr>
        <b/>
        <sz val="9"/>
        <rFont val="Arial Cyr"/>
        <charset val="204"/>
      </rPr>
      <t>DC 993</t>
    </r>
    <r>
      <rPr>
        <sz val="9"/>
        <rFont val="Arial Cyr"/>
        <family val="2"/>
        <charset val="204"/>
      </rPr>
      <t>. Двухкомпонентный клей-герметик. Разработан для структурного соединения стекла, металла и других строительных материалов. Нейтральный. Цвета: база - белый, катализатор - черный</t>
    </r>
  </si>
  <si>
    <r>
      <rPr>
        <b/>
        <sz val="9"/>
        <rFont val="Arial Cyr"/>
        <charset val="204"/>
      </rPr>
      <t>DC 3540-S</t>
    </r>
    <r>
      <rPr>
        <sz val="9"/>
        <rFont val="Arial Cyr"/>
        <family val="2"/>
        <charset val="204"/>
      </rPr>
      <t xml:space="preserve"> Однокомпонентный. Используется для вторичного уплотнения стеклопакетов изоляционного (простого) остекления. Нейтральный.  Цвет - черный</t>
    </r>
  </si>
  <si>
    <r>
      <rPr>
        <b/>
        <sz val="9"/>
        <rFont val="Arial Cyr"/>
        <charset val="204"/>
      </rPr>
      <t>DC 3522.</t>
    </r>
    <r>
      <rPr>
        <sz val="9"/>
        <rFont val="Arial Cyr"/>
        <family val="2"/>
        <charset val="204"/>
      </rPr>
      <t xml:space="preserve"> Очиститель экструдера для двухкомпонентных силиконовых геметиков</t>
    </r>
  </si>
  <si>
    <r>
      <rPr>
        <b/>
        <sz val="9"/>
        <rFont val="Arial Cyr"/>
        <charset val="204"/>
      </rPr>
      <t>DC R 40</t>
    </r>
    <r>
      <rPr>
        <sz val="9"/>
        <rFont val="Arial Cyr"/>
        <family val="2"/>
        <charset val="204"/>
      </rPr>
      <t>. Очиститель поверхностей до применения силиконовых герметиков</t>
    </r>
  </si>
  <si>
    <t>ТехКреп (Tech-KREP)</t>
  </si>
  <si>
    <t>12 000 шт</t>
  </si>
  <si>
    <t>Кронштейны и углы</t>
  </si>
  <si>
    <t>20 шт</t>
  </si>
  <si>
    <t>10 шт</t>
  </si>
  <si>
    <t>Статус</t>
  </si>
  <si>
    <t>Основной</t>
  </si>
  <si>
    <t>Под заказ</t>
  </si>
  <si>
    <t>ликвидация</t>
  </si>
  <si>
    <t>Профиль герметик</t>
  </si>
  <si>
    <t>Профиль пена</t>
  </si>
  <si>
    <t>15 000 шт</t>
  </si>
  <si>
    <t>Саморез с полукруглой головкой DIN 7981 остр. 6,3*90</t>
  </si>
  <si>
    <t>9000 шт</t>
  </si>
  <si>
    <t>25 шт</t>
  </si>
  <si>
    <t>50 шт</t>
  </si>
  <si>
    <t xml:space="preserve">              Адрес:  108851  г.Москва, г.Щербинка, ул.Восточная, д.7</t>
  </si>
  <si>
    <t>700 шт</t>
  </si>
  <si>
    <t>Саморезы универсальные и заглушки на шуруп</t>
  </si>
  <si>
    <t>Тенекс</t>
  </si>
  <si>
    <t>Проффлекс пена</t>
  </si>
  <si>
    <t>Проффлекс пена высокотемпературная</t>
  </si>
  <si>
    <t>Проффлекс клей-пена</t>
  </si>
  <si>
    <t>50шт</t>
  </si>
  <si>
    <t>750 шт</t>
  </si>
  <si>
    <t xml:space="preserve">Саморез с прессшайбой 4,2*32, сверло </t>
  </si>
  <si>
    <t>Саморезы с конусообразной головкой</t>
  </si>
  <si>
    <t>Липлент PRIMER</t>
  </si>
  <si>
    <t xml:space="preserve">Анкерный болт HBM 12*120 </t>
  </si>
  <si>
    <t>Наличие акции</t>
  </si>
  <si>
    <t>Крепеж Строймаркт</t>
  </si>
  <si>
    <t>Заглушки Строймаркт</t>
  </si>
  <si>
    <t xml:space="preserve">900 шт </t>
  </si>
  <si>
    <t>Дау-Корнинг 700</t>
  </si>
  <si>
    <t>Дау-Корнинг 781, 785, 816, 817, 881</t>
  </si>
  <si>
    <t>Дау-Корнинг 799, 796, 813</t>
  </si>
  <si>
    <t>Переплеты декоративные 2</t>
  </si>
  <si>
    <t>Переплеты декоративные 3</t>
  </si>
  <si>
    <t>Переплеты декоративные 4</t>
  </si>
  <si>
    <t>Переплеты декоративные ал.(аксессуары) 5,5х7,5 BAV</t>
  </si>
  <si>
    <t>Переплеты декоративные пл.(аксессуары) 5,5х7,5 BAV</t>
  </si>
  <si>
    <t>Переплеты декоративные пл.(аксессуары) 5,5х7,5 SUN</t>
  </si>
  <si>
    <t>Переплеты декоративные пл.(аксессуары) 8х18 EL</t>
  </si>
  <si>
    <t>Переплеты декоративные 6</t>
  </si>
  <si>
    <t>Переплеты декоративные 7</t>
  </si>
  <si>
    <t>Переплеты декоративные пл.(аксессуары) 8х25 EL</t>
  </si>
  <si>
    <t>Переплеты декоративные пл. (аксессуары) SUN</t>
  </si>
  <si>
    <t>Переплеты декоративные 5</t>
  </si>
  <si>
    <t>Переплеты декоративные 8</t>
  </si>
  <si>
    <t>Переплеты декоративные пл. (аксессуары) VEN</t>
  </si>
  <si>
    <t>Переплеты декоративные пл.(аксессуары) 8х25 VEN</t>
  </si>
  <si>
    <t>330 г</t>
  </si>
  <si>
    <t>0,5 л</t>
  </si>
  <si>
    <t>Дау-Корнинг 3540.</t>
  </si>
  <si>
    <t>Дау-Корнинг 791, 756.</t>
  </si>
  <si>
    <t>Дау-Корнинг 895, 995, 776.</t>
  </si>
  <si>
    <t>Саудал силикон 600мл.</t>
  </si>
  <si>
    <t>Дау-Корнинг 993.</t>
  </si>
  <si>
    <t>Дау-Корнинг 3362, 3793.</t>
  </si>
  <si>
    <t>Дау-Корнинг очистители, грунтовки.</t>
  </si>
  <si>
    <t>Саморезы с потайной головкой из нержавеющей стали</t>
  </si>
  <si>
    <t>Титан акция</t>
  </si>
  <si>
    <t>Ом-Пласт</t>
  </si>
  <si>
    <t xml:space="preserve">Сэндвич-панель для дверей и перегородок </t>
  </si>
  <si>
    <t>No name</t>
  </si>
  <si>
    <t>Килоза 1</t>
  </si>
  <si>
    <t>Саморез с полукруглой головкой DIN 7981 остр. 4,8*45</t>
  </si>
  <si>
    <r>
      <rPr>
        <b/>
        <sz val="9"/>
        <rFont val="Arial Cyr"/>
        <charset val="204"/>
      </rPr>
      <t>DC1200 OS, UV TRACEABLE</t>
    </r>
    <r>
      <rPr>
        <sz val="9"/>
        <rFont val="Arial Cyr"/>
        <family val="2"/>
        <charset val="204"/>
      </rPr>
      <t xml:space="preserve"> Грунтовка под силикон  </t>
    </r>
  </si>
  <si>
    <t>Адрес: 108851  г.Москва, г.Щербинка, ул.Восточная, д.7</t>
  </si>
  <si>
    <t>Адгилин</t>
  </si>
  <si>
    <t>ТеплоКнауф</t>
  </si>
  <si>
    <t>Изовер</t>
  </si>
  <si>
    <t>УРСА</t>
  </si>
  <si>
    <t>Урса</t>
  </si>
  <si>
    <t>Саудал силикон 60мл</t>
  </si>
  <si>
    <r>
      <rPr>
        <b/>
        <sz val="9"/>
        <rFont val="Arial Cyr"/>
        <charset val="204"/>
      </rPr>
      <t>DC 3362</t>
    </r>
    <r>
      <rPr>
        <sz val="9"/>
        <rFont val="Arial Cyr"/>
        <family val="2"/>
        <charset val="204"/>
      </rPr>
      <t xml:space="preserve"> Двухкомпонентный. Используется для вторичного уплотнения (герметизации) стеклопакетов структурного остекления. Нейтральный. Цвет: база - серый, катализатор - черный</t>
    </r>
  </si>
  <si>
    <r>
      <rPr>
        <b/>
        <sz val="9"/>
        <rFont val="Arial Cyr"/>
        <charset val="204"/>
      </rPr>
      <t>DC 791 Черный</t>
    </r>
    <r>
      <rPr>
        <sz val="9"/>
        <rFont val="Arial Cyr"/>
        <charset val="204"/>
      </rPr>
      <t xml:space="preserve"> Однокомпонентный. Атмосферостойкий. Разработан для уплотнения деформационных швов навесных стен, фасадов, зданий и других сооружений. Нейтральный. Цвета -  черный</t>
    </r>
  </si>
  <si>
    <r>
      <rPr>
        <b/>
        <sz val="9"/>
        <rFont val="Arial Cyr"/>
        <charset val="204"/>
      </rPr>
      <t xml:space="preserve">DC 791 Белый </t>
    </r>
    <r>
      <rPr>
        <sz val="9"/>
        <rFont val="Arial Cyr"/>
        <family val="2"/>
        <charset val="204"/>
      </rPr>
      <t>Однокомпонентный. Атмосферостойкий. Разработан для уплотнения деформационных швов навесных стен, фасадов, зданий и других сооружений</t>
    </r>
  </si>
  <si>
    <r>
      <rPr>
        <b/>
        <sz val="9"/>
        <rFont val="Arial Cyr"/>
        <charset val="204"/>
      </rPr>
      <t>DC 791 Бесцветный</t>
    </r>
    <r>
      <rPr>
        <sz val="9"/>
        <rFont val="Arial Cyr"/>
        <family val="2"/>
        <charset val="204"/>
      </rPr>
      <t xml:space="preserve"> Однокомпонентный. Атмосферостойкий. Разработан для уплотнения деформационных швов навесных стен, фасадов, зданий и других сооружений. </t>
    </r>
  </si>
  <si>
    <r>
      <rPr>
        <b/>
        <sz val="9"/>
        <rFont val="Arial Cyr"/>
        <charset val="204"/>
      </rPr>
      <t>DC 776</t>
    </r>
    <r>
      <rPr>
        <sz val="9"/>
        <rFont val="Arial Cyr"/>
        <charset val="204"/>
      </rPr>
      <t xml:space="preserve"> </t>
    </r>
    <r>
      <rPr>
        <b/>
        <sz val="9"/>
        <rFont val="Arial Cyr"/>
        <charset val="204"/>
      </rPr>
      <t>Черный</t>
    </r>
    <r>
      <rPr>
        <sz val="9"/>
        <rFont val="Arial Cyr"/>
        <charset val="204"/>
      </rPr>
      <t xml:space="preserve"> Силиконовый герметик  для установки дверных и оконных блоков. Черный</t>
    </r>
  </si>
  <si>
    <r>
      <t>DC 700</t>
    </r>
    <r>
      <rPr>
        <sz val="9"/>
        <rFont val="Arial"/>
        <family val="2"/>
        <charset val="204"/>
      </rPr>
      <t xml:space="preserve"> </t>
    </r>
    <r>
      <rPr>
        <b/>
        <sz val="9"/>
        <rFont val="Arial"/>
        <family val="2"/>
        <charset val="204"/>
      </rPr>
      <t>Firestop</t>
    </r>
    <r>
      <rPr>
        <sz val="9"/>
        <rFont val="Arial"/>
        <family val="2"/>
        <charset val="204"/>
      </rPr>
      <t xml:space="preserve"> </t>
    </r>
    <r>
      <rPr>
        <b/>
        <sz val="9"/>
        <rFont val="Arial"/>
        <family val="2"/>
        <charset val="204"/>
      </rPr>
      <t xml:space="preserve">серый </t>
    </r>
    <r>
      <rPr>
        <sz val="9"/>
        <rFont val="Arial"/>
        <family val="2"/>
        <charset val="204"/>
      </rPr>
      <t xml:space="preserve">Силик.герм. Огнестойкий. </t>
    </r>
  </si>
  <si>
    <r>
      <t>DC 781</t>
    </r>
    <r>
      <rPr>
        <sz val="9"/>
        <rFont val="Arial"/>
        <family val="2"/>
        <charset val="204"/>
      </rPr>
      <t>.</t>
    </r>
    <r>
      <rPr>
        <b/>
        <sz val="9"/>
        <rFont val="Arial"/>
        <family val="2"/>
        <charset val="204"/>
      </rPr>
      <t>Силик.герм.бел., кор., сер., черн., алюм., б/ц</t>
    </r>
    <r>
      <rPr>
        <sz val="9"/>
        <rFont val="Arial"/>
        <family val="2"/>
        <charset val="204"/>
      </rPr>
      <t xml:space="preserve"> Обладает хорошей адгезией к ряду непористых основ, включая стекло, алюминевые окрашенные поверхности, композитные панели. Уксус. </t>
    </r>
  </si>
  <si>
    <r>
      <t>DC 785</t>
    </r>
    <r>
      <rPr>
        <sz val="9"/>
        <rFont val="Arial"/>
        <family val="2"/>
        <charset val="204"/>
      </rPr>
      <t xml:space="preserve"> </t>
    </r>
    <r>
      <rPr>
        <b/>
        <sz val="9"/>
        <rFont val="Arial"/>
        <family val="2"/>
        <charset val="204"/>
      </rPr>
      <t>бесцветный</t>
    </r>
    <r>
      <rPr>
        <sz val="9"/>
        <rFont val="Arial"/>
        <family val="2"/>
        <charset val="204"/>
      </rPr>
      <t xml:space="preserve"> Герметик силиконовый санитарный </t>
    </r>
  </si>
  <si>
    <r>
      <t xml:space="preserve">DC 799 Нейтр., белый, бесцв. </t>
    </r>
    <r>
      <rPr>
        <sz val="9"/>
        <rFont val="Arial"/>
        <family val="2"/>
        <charset val="204"/>
      </rPr>
      <t xml:space="preserve">Силик. герм. для стекла и пластика. Предназначен для остекления и наружной облицовки. </t>
    </r>
  </si>
  <si>
    <r>
      <t>DC 816 Красный</t>
    </r>
    <r>
      <rPr>
        <sz val="9"/>
        <rFont val="Arial"/>
        <family val="2"/>
        <charset val="204"/>
      </rPr>
      <t xml:space="preserve"> Силик.герметик. Термостойкий, используется в местах, подвергающихся воздействию высоких температур. Нейтр., </t>
    </r>
  </si>
  <si>
    <r>
      <t>DC 817 Белый</t>
    </r>
    <r>
      <rPr>
        <sz val="9"/>
        <rFont val="Arial"/>
        <family val="2"/>
        <charset val="204"/>
      </rPr>
      <t xml:space="preserve"> Силик.герм. Для зеркал, панелей из напыленных стекол или металла к различным основам. Нейтральный (титан), </t>
    </r>
  </si>
  <si>
    <r>
      <t>DC 881</t>
    </r>
    <r>
      <rPr>
        <sz val="9"/>
        <rFont val="Arial"/>
        <family val="2"/>
        <charset val="204"/>
      </rPr>
      <t xml:space="preserve"> </t>
    </r>
    <r>
      <rPr>
        <b/>
        <sz val="9"/>
        <rFont val="Arial"/>
        <family val="2"/>
        <charset val="204"/>
      </rPr>
      <t>Бесцветный, черный</t>
    </r>
    <r>
      <rPr>
        <sz val="9"/>
        <rFont val="Arial"/>
        <family val="2"/>
        <charset val="204"/>
      </rPr>
      <t xml:space="preserve"> Силик.герм. Предназначен для объединения стекол , в частности, для жесткого высокопрочного соединения. Применянется для создания аквариумов. Уксус.</t>
    </r>
  </si>
  <si>
    <t>Дау-Корнинг 781, 785, 816, 817, 881.</t>
  </si>
  <si>
    <t>Дау-Корнинг 799, 796, 813.</t>
  </si>
  <si>
    <t>Дау-Корнинг 700.</t>
  </si>
  <si>
    <t>компания ТехноРесурс постоянно обновляет свой ассортимент, чтобы максимально соответствовать вашим потребностям и ожиданиям, а также предоставляет Вам возможность ознакомиться с новинками лакокрасочной продукции практически всех отечественных и зарубежных производителей.</t>
  </si>
  <si>
    <t>Кнауф</t>
  </si>
  <si>
    <t>* позиции под заказ, уточнять наличие и цену у менеджера</t>
  </si>
  <si>
    <r>
      <rPr>
        <b/>
        <sz val="9"/>
        <rFont val="Arial Cyr"/>
        <charset val="204"/>
      </rPr>
      <t>DC 3793*</t>
    </r>
    <r>
      <rPr>
        <sz val="9"/>
        <rFont val="Arial Cyr"/>
        <family val="2"/>
        <charset val="204"/>
      </rPr>
      <t xml:space="preserve"> Однокомпонентный. Используется для вторичного уплотнения (герметизации) стеклопакетов структурного остекения. Нейтральный. Цвет - черный</t>
    </r>
  </si>
  <si>
    <r>
      <rPr>
        <b/>
        <sz val="9"/>
        <rFont val="Arial Cyr"/>
        <charset val="204"/>
      </rPr>
      <t>DC 3362 HD*</t>
    </r>
    <r>
      <rPr>
        <sz val="9"/>
        <rFont val="Arial Cyr"/>
        <charset val="204"/>
      </rPr>
      <t xml:space="preserve"> Двухкомпонентный. Используется для вторичного уплотнения (герметизации) стеклопакетов структурного остекления. Нейтральный. Цвет: база - серый, катализатор - черный</t>
    </r>
  </si>
  <si>
    <r>
      <rPr>
        <b/>
        <sz val="9"/>
        <rFont val="Arial Cyr"/>
        <charset val="204"/>
      </rPr>
      <t>DC 3362 Катализатор серый*</t>
    </r>
    <r>
      <rPr>
        <sz val="9"/>
        <rFont val="Arial Cyr"/>
        <charset val="204"/>
      </rPr>
      <t xml:space="preserve"> Используется для вторичного уплотнения (герметизации) стеклопакетов структурного остекления. Нейтральный.</t>
    </r>
  </si>
  <si>
    <r>
      <rPr>
        <b/>
        <sz val="9"/>
        <rFont val="Arial Cyr"/>
        <charset val="204"/>
      </rPr>
      <t>DC 791 Metal grey*</t>
    </r>
    <r>
      <rPr>
        <sz val="9"/>
        <rFont val="Arial Cyr"/>
        <charset val="204"/>
      </rPr>
      <t xml:space="preserve">  Однокомпонентный. Атмосферостойкий. Разработан для уплотнения деформационных швов навесных стен, фасадов, зданий и других сооружений.</t>
    </r>
  </si>
  <si>
    <r>
      <rPr>
        <b/>
        <sz val="9"/>
        <rFont val="Arial Cyr"/>
        <charset val="204"/>
      </rPr>
      <t>DC895</t>
    </r>
    <r>
      <rPr>
        <sz val="9"/>
        <rFont val="Arial Cyr"/>
        <family val="2"/>
        <charset val="204"/>
      </rPr>
      <t xml:space="preserve"> </t>
    </r>
    <r>
      <rPr>
        <b/>
        <sz val="9"/>
        <rFont val="Arial Cyr"/>
        <charset val="204"/>
      </rPr>
      <t>Серый Middle Grey*</t>
    </r>
    <r>
      <rPr>
        <sz val="9"/>
        <rFont val="Arial Cyr"/>
        <family val="2"/>
        <charset val="204"/>
      </rPr>
      <t xml:space="preserve"> Силиконовый герметик для структурного остекления.</t>
    </r>
  </si>
  <si>
    <r>
      <rPr>
        <b/>
        <sz val="9"/>
        <rFont val="Arial Cyr"/>
        <charset val="204"/>
      </rPr>
      <t>DC993*</t>
    </r>
    <r>
      <rPr>
        <sz val="9"/>
        <rFont val="Arial Cyr"/>
        <family val="2"/>
        <charset val="204"/>
      </rPr>
      <t xml:space="preserve"> Двухкомпонентный клей-герметик. Разработан для структурного соединения стекла, металла и других строительных материалов. Нейтральный.</t>
    </r>
  </si>
  <si>
    <t>Глэзингмаунт 6,4х6 мм*</t>
  </si>
  <si>
    <t>Глэзингмаунт 6,4х9 мм*</t>
  </si>
  <si>
    <t>Глэзингмаунт 6,4х10 мм*</t>
  </si>
  <si>
    <t>450 шт</t>
  </si>
  <si>
    <t>Дюбель для теплоизоляции</t>
  </si>
  <si>
    <t xml:space="preserve">Сази </t>
  </si>
  <si>
    <t>Герметик акрилатный универсальный</t>
  </si>
  <si>
    <t>Саморез гипс/дерево 3,5*16, черный</t>
  </si>
  <si>
    <t>Дюбель распорный Чапай шипы-усы 6*30, синие</t>
  </si>
  <si>
    <t>Дюбель распорный Чапай шипы-усы 8*30, синие</t>
  </si>
  <si>
    <t>5 кг</t>
  </si>
  <si>
    <t>Саморез гипсокартон-дерево</t>
  </si>
  <si>
    <t>Липлент</t>
  </si>
  <si>
    <t>Уплотнитель монтажного шва</t>
  </si>
  <si>
    <t>Липлент СД 150 (25м) (В)</t>
  </si>
  <si>
    <t>Липлент СД 200 (25м) (В)</t>
  </si>
  <si>
    <t>Шайба плоская DIN 9021 M12 (25кг)</t>
  </si>
  <si>
    <t>Шайба</t>
  </si>
  <si>
    <t>Усиленный монтажный уголок  RKPZ5 50x50x35x1,5 mm, белый цинк, 405517</t>
  </si>
  <si>
    <t>Уголок монтажный</t>
  </si>
  <si>
    <t>Внешняя шовная изоляция эконом</t>
  </si>
  <si>
    <t>Внутренняя шовная изоляция эконом</t>
  </si>
  <si>
    <t>Саморез оконный со сверлом WS-SD 3,9*19 белый *</t>
  </si>
  <si>
    <t>Саморез оконный со сверлом WS-SD 3,9*25  белый *</t>
  </si>
  <si>
    <t>Саморез оконный со сверлом WS-SD 3,9*32  белый *</t>
  </si>
  <si>
    <t>Саморез оконный со сверлом WS-SD 3,9*32 желтый*</t>
  </si>
  <si>
    <t>Саморез оконный со сверлом WS-SD 3,9*35 желтый*</t>
  </si>
  <si>
    <t>Саморез оконный со сверлом WS-SD 3,9*35 белый*</t>
  </si>
  <si>
    <t>Саморез оконный со сверлом WS-SD 3,9*38 желтый*</t>
  </si>
  <si>
    <t>Саморез оконный со сверлом WS-SD 3,9*38  белый *</t>
  </si>
  <si>
    <t>Саморез оконный WS-SP 4,1*20, белый*</t>
  </si>
  <si>
    <t>Саморез оконный WS-SP 4,1*20, желтый *</t>
  </si>
  <si>
    <t>Саморез оконный WS-SP 4,1*25 , белый*</t>
  </si>
  <si>
    <t>Саморез оконный WS-SP 4,1*25, желтый*</t>
  </si>
  <si>
    <t>Саморез оконный WS-SP 4,1*30, белый*</t>
  </si>
  <si>
    <t>Саморез оконный WS-SP 4,1*40 , белый*</t>
  </si>
  <si>
    <t>Анкерная пластина KBE 250мм (58с) 1.5мм*</t>
  </si>
  <si>
    <t>Анкерная пластина REHAU 190мм  (не поворотная)*</t>
  </si>
  <si>
    <t>Дюбель-гвоздь SM-L 8х60*</t>
  </si>
  <si>
    <t>Дюбель-гвоздь SM-L 8х80*</t>
  </si>
  <si>
    <t>Дюбель-гвоздь SM-L 8х160*</t>
  </si>
  <si>
    <t>Дюбель распорный Чапай шипы-усы 6*60, синий*</t>
  </si>
  <si>
    <t>Дюбель распорный Чапай шипы-усы 8*40, синий*</t>
  </si>
  <si>
    <t>Дюбель распорный Чапай шипы-усы 8*60, синий*</t>
  </si>
  <si>
    <t>Дюбель для теплоизоляции IZO 10/120*</t>
  </si>
  <si>
    <t>Дюбель для теплоизоляции IZL-T 10х220 *</t>
  </si>
  <si>
    <t>Дюбель полипропиленовый тип К 8*80, синий*</t>
  </si>
  <si>
    <t>Дюбель рамный мет. MF 10х52*</t>
  </si>
  <si>
    <t>Дюбель рамный мет. MF 10х72*</t>
  </si>
  <si>
    <t>Дюбель рамный мет. MF 10х92*</t>
  </si>
  <si>
    <t>Дюбель рамный мет. MF 10х112*</t>
  </si>
  <si>
    <t>Дюбель рамный мет. MF 10х132*</t>
  </si>
  <si>
    <t>Дюбель рамный мет. MF 10х152*</t>
  </si>
  <si>
    <t>Дюбель рамный мет. MF 10х182*</t>
  </si>
  <si>
    <t>Дюбель рамный мет. MF 10х202*</t>
  </si>
  <si>
    <t>Анкер рамный с гайкой HNM 8х40*</t>
  </si>
  <si>
    <t>Анкерный болт HBM 10*100*</t>
  </si>
  <si>
    <t>Саморез с прессшайбой 4,2*57, сверло*</t>
  </si>
  <si>
    <t>Саморез с прессшайбой 4,2*75, сверло*</t>
  </si>
  <si>
    <t>Саморез с прессшайбой  4,2*75 сверло *</t>
  </si>
  <si>
    <t>Саморез универс. SG-W 3*10, белый*</t>
  </si>
  <si>
    <t>Саморез универс. SG-W 4*16, белые*</t>
  </si>
  <si>
    <t>Саморез универс. SG-W 4*30, белый*</t>
  </si>
  <si>
    <t>Саморез универс. SG-W 4*35, белый*</t>
  </si>
  <si>
    <t>Саморез универс. SG-W 4*40, белый*</t>
  </si>
  <si>
    <t>Саморез универс. SG-W 4*50, белый*</t>
  </si>
  <si>
    <t>Саморез универс. SG-W 5*25, белый*</t>
  </si>
  <si>
    <t>Саморез универс. SG-W 5*40, белый*</t>
  </si>
  <si>
    <t>Саморез универс. SG-W 5*50, белый*</t>
  </si>
  <si>
    <t>Саморез универс. SG-W 5*60, белый*</t>
  </si>
  <si>
    <t>Саморез универс. SG-W 5*80, белый*</t>
  </si>
  <si>
    <t>Саморез универс. SG-W 6*50, белый*</t>
  </si>
  <si>
    <t>Саморез универс. SG-W 6*70, белый*</t>
  </si>
  <si>
    <t>Саморез универс. SG-W 6*90, белый*</t>
  </si>
  <si>
    <t>Анкерный болт HBM 10*110 *</t>
  </si>
  <si>
    <t>Кронштейн настенный для подоконника 100*75, белый*</t>
  </si>
  <si>
    <t>Кронштейн настенный для подоконника 100х75, коричневый*</t>
  </si>
  <si>
    <t>Кронштейн настенный для подоконника 125х100, коричневый*</t>
  </si>
  <si>
    <t>Кронштейн настенный для подоконника 125х100, белый*</t>
  </si>
  <si>
    <t>Кронштейн настенный для подоконника 150х125, белый*</t>
  </si>
  <si>
    <t>Кронштейн настенный для подоконника 200х150, белый*</t>
  </si>
  <si>
    <t>Кронштейн настенный для подоконника 175х150, белый*</t>
  </si>
  <si>
    <t>Кронштейн настенный для подоконника 250х200, белый*</t>
  </si>
  <si>
    <t>Уголок монтажный  120x80x35x4, желтый цинк*</t>
  </si>
  <si>
    <t>Уголок монтажный 30*30*30*2мм, белый цинк *</t>
  </si>
  <si>
    <t>Саморез с полукруглой головкой DIN 7981 остр. 3,9*13 *</t>
  </si>
  <si>
    <t>Саморез с полукруглой головкой DIN 7981 остр. 3,9*16 *</t>
  </si>
  <si>
    <t>Саморез с полукруглой головкой DIN 7981 остр. 4,2*13*</t>
  </si>
  <si>
    <t>Саморез с полукруглой головкой DIN 7981 остр. 4,2*19*</t>
  </si>
  <si>
    <t>Саморез с полукруглой головкой DIN 7981 остр. 4,2*25*</t>
  </si>
  <si>
    <t>Саморез с полукруглой головкой DIN 7981 остр. 4,2*38*</t>
  </si>
  <si>
    <t>Саморез с полукруглой головкой DIN 7981 остр. 4,8*16*</t>
  </si>
  <si>
    <t>Саморез с полукруглой головкой DIN 7981 остр. 4,8*25*</t>
  </si>
  <si>
    <t>Саморез с полукруглой головкой DIN 7981 остр. 4,8*38*</t>
  </si>
  <si>
    <t>Саморез с полукруглой головкой DIN 7981 остр. 6,3*50*</t>
  </si>
  <si>
    <t>Саморез с полукруглой головкой DIN 7981 остр. 6,3*70*</t>
  </si>
  <si>
    <t>Ниппель-саморез 4*10, диаметр зажима 74 *</t>
  </si>
  <si>
    <t>Саморез с прессшайбой СММ 4,2*13 остр.*</t>
  </si>
  <si>
    <t>Саморез с прессшайбой СММ 4,2*16 остр.*</t>
  </si>
  <si>
    <t>Саморез с прессшайбой СММ 4,2*19 остр.*</t>
  </si>
  <si>
    <t>Саморез с прессшайбой СММ 4,2*25 остр.*</t>
  </si>
  <si>
    <t>Саморез с прессшайбой СММ 4,2*41 остр.*</t>
  </si>
  <si>
    <t>Саморез с прессшайбой СММ 4,2*50 остр.*</t>
  </si>
  <si>
    <t>Саморез с прессшайбой СММ 4,2*75/76 остр. *</t>
  </si>
  <si>
    <t>Саморез с прессшайбой 4,2*13, сверло*</t>
  </si>
  <si>
    <t>Саморез универс. SG-W 6*120, белый*</t>
  </si>
  <si>
    <t>Саморез универс. SG-Y 3,5*35, желтый*</t>
  </si>
  <si>
    <t>Саморез универс. SG-Y 5*35, желтый*</t>
  </si>
  <si>
    <t>Саморез универс. SG-Y 5*40, желтый*</t>
  </si>
  <si>
    <t>Саморез универс. SG-Y 5*50, желтый*</t>
  </si>
  <si>
    <t>Саморез универс. SG-Y 5*70, желтый*</t>
  </si>
  <si>
    <t>Саморез универс. SG-Y 5*90, желтый*</t>
  </si>
  <si>
    <t>Саморез универс. SG-Y 6*40, желтый*</t>
  </si>
  <si>
    <t>Саморез универс. SG-Y 6*60, желтый*</t>
  </si>
  <si>
    <t>Саморез универс. SG-Y 6*70 желтый*</t>
  </si>
  <si>
    <t>Саморез универс. SG-Y 6*100, желтый*</t>
  </si>
  <si>
    <t>Заглушки на шуруп №3 белые "Element" *</t>
  </si>
  <si>
    <t>Заглушки на шуруп №3 бук "Element" *</t>
  </si>
  <si>
    <t>Заглушки на шуруп №3 дуб "Element" *</t>
  </si>
  <si>
    <t>Саморез с потайной головкой DIN 7982 нерж. 3,5*13 *</t>
  </si>
  <si>
    <t>Саморез с потайной головкой DIN 7982 нерж. 5,5*16 *</t>
  </si>
  <si>
    <t>Саморезы гипс/дерево 3,5*16, желтый цинк*</t>
  </si>
  <si>
    <t>Саморезы гипс/дерево 3,5*19, желтый цинк*</t>
  </si>
  <si>
    <t>Саморезы гипс/дерево 3,5*25, желтый цинк*</t>
  </si>
  <si>
    <t>Саморезы гипс/дерево 3,5*32, желтый цинк*</t>
  </si>
  <si>
    <t>Саморезы гипс/дерево 3,5*35, желтый цинк*</t>
  </si>
  <si>
    <t>Саморезы гипс/дерево 3,5*45, желтый цинк*</t>
  </si>
  <si>
    <t>Саморезы гипс/дерево 3,5*51, белый цинк*</t>
  </si>
  <si>
    <t>Саморезы гипс/дерево 3,5*55, желтый цинк*</t>
  </si>
  <si>
    <t>Саморез гипс/дерево  4,2*75, желтый цинк*</t>
  </si>
  <si>
    <t>Саморез гипс/дерево 4,2*90 , желтый цинк*</t>
  </si>
  <si>
    <t>Саморез гипс/дерево 3,5*41 , черный*</t>
  </si>
  <si>
    <t>Саморез гипс/дерево 3,5*45 , черный*</t>
  </si>
  <si>
    <t>Саморез гипс/дерево 3,5*51, черный*</t>
  </si>
  <si>
    <t>Саморез гипс/дерево 3,5*51 ,  черный*</t>
  </si>
  <si>
    <t>Саморез гипс/дерево 4,2*70 , черный*</t>
  </si>
  <si>
    <t>Саморез гипс/дерево 4,2*75 , черный*</t>
  </si>
  <si>
    <t>Саморез гипс/дерево 4,2*90 , черный*</t>
  </si>
  <si>
    <t>Саморез гипс/дерево 4,8*100 , черный*</t>
  </si>
  <si>
    <t>Саморез гипс/дерево 4,8*120 черный*</t>
  </si>
  <si>
    <t>Саморез гипс/металл 3,5*25 , черный*</t>
  </si>
  <si>
    <t>Саморез гипс/металл 3,5*35 , черный*</t>
  </si>
  <si>
    <t>Саморез гипс/металл 3,5*41, черный*</t>
  </si>
  <si>
    <t>Саморезы с конусообразной головкой (клоп) 3,5х9,5  острый черный*</t>
  </si>
  <si>
    <t>Саморезы с конусообразной головкой (клоп) 3,5х11 сверло белый цинк*</t>
  </si>
  <si>
    <t>Саморезы с конусообразной головкой (клоп) 3,5х11 сверло черный*</t>
  </si>
  <si>
    <t>Саморез с конусообразной головкой (клоп) 3,5х11сверло  черный*</t>
  </si>
  <si>
    <t>Саморезы с конусообразной головкой (клоп) 3,5х9,5 сверло белый цинк*</t>
  </si>
  <si>
    <t>Саморез кровельный  КРС ZP 4.8x51 RAL 3011коричнево-красный*</t>
  </si>
  <si>
    <t>Саморез кровельный  КРС ZP 4.8x51 RAL 8017 шоколадно-коричневый*</t>
  </si>
  <si>
    <t>Саморез кровельный КРС ZP 4.8x51, оцинкованный *</t>
  </si>
  <si>
    <t>Саморез кровельный КРС ZP 6,3х70 без шайбы цинк*</t>
  </si>
  <si>
    <t>Гвозди строительные 6,0х200, черные*</t>
  </si>
  <si>
    <t>Клиновой анкер WAM 10*80 *</t>
  </si>
  <si>
    <t>Клиновой анкер WAM 10х95*</t>
  </si>
  <si>
    <t>Саморез с шестигранной  головкой нерж. DIN 7504 сверло 4,8*22*</t>
  </si>
  <si>
    <t>Винт DIN 965 5*50 *</t>
  </si>
  <si>
    <t>Винт DIN 965 5*45 (450 шт)*</t>
  </si>
  <si>
    <t>Шуруп по бетону FRS-S 7,5х52*</t>
  </si>
  <si>
    <t>Шуруп по бетону FRS-S 7,5х72*</t>
  </si>
  <si>
    <t>Шуруп по бетону FRS-S 7,5х225*</t>
  </si>
  <si>
    <t>Саморез гипс/дерево 4,8*89 (90), черный*</t>
  </si>
  <si>
    <t>Дюбель для теплоизоляции IZL-T 10х140 (1000шт)*</t>
  </si>
  <si>
    <t>Дюбель для теплоизоляции IZL-T 10х160 (500шт)*</t>
  </si>
  <si>
    <t>Дюбель для теплоизоляции IZL-T 10х180 (500шт)*</t>
  </si>
  <si>
    <t>Дюбель для теплоизоляции IZL-T 10х260 (400шт)*</t>
  </si>
  <si>
    <t xml:space="preserve">Саморез с полукруглой головкой DIN 7981 остр. 4,2*70 </t>
  </si>
  <si>
    <t>Липлент О 45*1,5 (20м)</t>
  </si>
  <si>
    <t xml:space="preserve">Сэн. пан. 3000х1500х28х0,8мм(полистирол) </t>
  </si>
  <si>
    <t>РОССТАР</t>
  </si>
  <si>
    <t>Дюбель для теплоизоляции IZO 10*80 (1000 шт)</t>
  </si>
  <si>
    <t xml:space="preserve">Дюбель для теплоизоляции IZO 10*80 </t>
  </si>
  <si>
    <t>УРСА XPS 1250х600х30мм (0,27м3/упак)</t>
  </si>
  <si>
    <t>Пенополистерол</t>
  </si>
  <si>
    <t>Саморезы гипс/дерево 3,5*51, желтый цинк*</t>
  </si>
  <si>
    <t>Саморез гипс/дерево 3,5*51 (4 кг), желтый цинк</t>
  </si>
  <si>
    <t>Липлент ЭР 10/1-5мм (10м)</t>
  </si>
  <si>
    <t>Соединительный уголок  RKLL2 70x70x55x2 mm, 407217</t>
  </si>
  <si>
    <t>Соединительный уголок  RKLL2 70x70x55x2 mm (20 шт), 407217</t>
  </si>
  <si>
    <t>Ассиметричный уголок  RKPL5 90x50x55x2 mm, 409107</t>
  </si>
  <si>
    <t>Ассиметричный уголок  RKPL5 90x50x55x2 mm (20 шт), 409107</t>
  </si>
  <si>
    <t>Сэн. пан. 3000х1150х24/1х1(син.) 1-стор., махагон</t>
  </si>
  <si>
    <t>Дау Корнинг (Dow corning)</t>
  </si>
  <si>
    <t xml:space="preserve">Герметик силиконовый для фасадных швов </t>
  </si>
  <si>
    <t>дауСиликон - 813 (600 мл) черн; песок</t>
  </si>
  <si>
    <t>основной</t>
  </si>
  <si>
    <t>Клинья монтажные 115х30х19 (600 шт)</t>
  </si>
  <si>
    <t>Клинья монтажные 143х43х22 (200 шт)</t>
  </si>
  <si>
    <t>Клинья монтажные 91х43х15 (700 шт)</t>
  </si>
  <si>
    <t xml:space="preserve">Клинья монтажные 115х30х19 </t>
  </si>
  <si>
    <t xml:space="preserve">Клинья монтажные 143х43х22 </t>
  </si>
  <si>
    <t xml:space="preserve">Клинья монтажные 91х43х15 </t>
  </si>
  <si>
    <t>Клин монтажный</t>
  </si>
  <si>
    <r>
      <t xml:space="preserve">DC 813 Серый  </t>
    </r>
    <r>
      <rPr>
        <sz val="9"/>
        <rFont val="Arial"/>
        <family val="2"/>
        <charset val="204"/>
      </rPr>
      <t>Силиконовый герметик для фасадных швов *</t>
    </r>
  </si>
  <si>
    <r>
      <t xml:space="preserve">DC 813 Черный </t>
    </r>
    <r>
      <rPr>
        <sz val="9"/>
        <rFont val="Arial"/>
        <family val="2"/>
        <charset val="204"/>
      </rPr>
      <t>Силиконовый герметик для фасадных швов*</t>
    </r>
  </si>
  <si>
    <r>
      <t xml:space="preserve">DC 813 Песок  </t>
    </r>
    <r>
      <rPr>
        <sz val="9"/>
        <rFont val="Arial"/>
        <family val="2"/>
        <charset val="204"/>
      </rPr>
      <t>Силиконовый герметик  для фасадных швов*</t>
    </r>
  </si>
  <si>
    <t>Шуруп по бетону FRS-S 7,5х182</t>
  </si>
  <si>
    <t xml:space="preserve">Дюбель для теплоизоляции IZM 10х200 </t>
  </si>
  <si>
    <t xml:space="preserve">Дюбель-гвоздь SM-L 6x80 </t>
  </si>
  <si>
    <t xml:space="preserve">1000 шт </t>
  </si>
  <si>
    <t xml:space="preserve">Дюбель-гвоздь SM-L 8х100 </t>
  </si>
  <si>
    <t>Саморез с прессшайбой СММ 4,2*32 остр.</t>
  </si>
  <si>
    <t>Саморез с прессшайбой СММ 4,2*38 остр.</t>
  </si>
  <si>
    <t xml:space="preserve">Саморез оконный WS-SP 4,1*35 желтый </t>
  </si>
  <si>
    <t>Саморез оконный со сверлом WS-SD 3,9*25 желтый*</t>
  </si>
  <si>
    <t xml:space="preserve">Саморез с полукруглой головкой DIN 7981 остр. 6,3*100 </t>
  </si>
  <si>
    <t>Саморез с конусообразной головкой (клоп) 3,5х11сверло, белый цинк</t>
  </si>
  <si>
    <t xml:space="preserve">Заклепка ZK 3,2х8  кор. (RAL 8017) алюм/ст </t>
  </si>
  <si>
    <t xml:space="preserve">Заклепка ZK 3,2х8 алюм/ст </t>
  </si>
  <si>
    <t xml:space="preserve">Заклепка ZK 3,2х8 бел. (RAL 9003) алюм/ст </t>
  </si>
  <si>
    <t>Шпилька рез TR 6х1000 (Штанга) 100шт.</t>
  </si>
  <si>
    <t>Шпилька рез TR 8х1000 (Штанга) 50шт.</t>
  </si>
  <si>
    <t>Шпилька рез TR 10х1000 (Штанга) 25шт.</t>
  </si>
  <si>
    <t>Шпилька рез TR 12х1000 (Штанга) 20шт.</t>
  </si>
  <si>
    <t xml:space="preserve">Шпилька рез TR 6х1000 (Штанга) </t>
  </si>
  <si>
    <t xml:space="preserve">Шпилька рез TR 8х1000 (Штанга) </t>
  </si>
  <si>
    <t xml:space="preserve">Шпилька рез TR 10х1000 (Штанга) </t>
  </si>
  <si>
    <t xml:space="preserve">Шпилька рез TR 12х1000 (Штанга) </t>
  </si>
  <si>
    <t>Шпилька</t>
  </si>
  <si>
    <t>Акрил Моментальный  Соудал бел. 300мл</t>
  </si>
  <si>
    <t>Соудал (Soudal)</t>
  </si>
  <si>
    <t xml:space="preserve">Герметик акриловый универсальный </t>
  </si>
  <si>
    <t>Монтажная пена  GENIUS GUN 750мл</t>
  </si>
  <si>
    <t>Пена монтажная</t>
  </si>
  <si>
    <t>Соудал пистолет  резьбовой под пену Compact Foam</t>
  </si>
  <si>
    <t>Пистолет для пены</t>
  </si>
  <si>
    <t>Клей столярный</t>
  </si>
  <si>
    <t>Суперводостойкий полиуретановый клей для дерева 66А (D4) 250 мл; 750 мл</t>
  </si>
  <si>
    <t>Сази Стиз - А 7кг коричневый RAL 8015</t>
  </si>
  <si>
    <t>СДМ</t>
  </si>
  <si>
    <t>Саморез гипс/металл 3,5*41 (6500шт), белый цинк</t>
  </si>
  <si>
    <t>Саморез гипс/металл 3,5*41, белый цинк*</t>
  </si>
  <si>
    <t>Титан пена проф. UNI (65л) 750мл</t>
  </si>
  <si>
    <t>Титан (Tytan)</t>
  </si>
  <si>
    <t>Пена с увеличенным выходом</t>
  </si>
  <si>
    <t xml:space="preserve">Анкер рамный с гайкой HNM 12*130 </t>
  </si>
  <si>
    <t>30 шт</t>
  </si>
  <si>
    <t>Анкерный болт</t>
  </si>
  <si>
    <t>Анкер рамный с гайкой HNM 12*130 (30шт)</t>
  </si>
  <si>
    <t>Подок.Витраж VPL белый дуб все размеры</t>
  </si>
  <si>
    <t>Витраж</t>
  </si>
  <si>
    <t>Подоконник</t>
  </si>
  <si>
    <t>Саморез универс. SG-W 4,5*30, белый*</t>
  </si>
  <si>
    <t>8500 шт</t>
  </si>
  <si>
    <t>Саморез оконный</t>
  </si>
  <si>
    <t>АлюПРО</t>
  </si>
  <si>
    <t>Дистанционные рамки</t>
  </si>
  <si>
    <t>Дистанционные рамки 8,9,10,12,14,16,18,20,22,24 мм</t>
  </si>
  <si>
    <t>АлюПРО STANDARD</t>
  </si>
  <si>
    <r>
      <rPr>
        <b/>
        <sz val="9"/>
        <rFont val="Arial Cyr"/>
        <charset val="204"/>
      </rPr>
      <t xml:space="preserve">DC 791 Серый </t>
    </r>
    <r>
      <rPr>
        <sz val="9"/>
        <rFont val="Arial Cyr"/>
        <family val="2"/>
        <charset val="204"/>
      </rPr>
      <t xml:space="preserve">Однокомпонентный. Атмосферостойкий. Разработан для уплотнения деформационных швов навесных стен, фасадов, зданий и других сооружений. Нейтральный. </t>
    </r>
  </si>
  <si>
    <r>
      <rPr>
        <b/>
        <sz val="9"/>
        <rFont val="Arial Cyr"/>
        <charset val="204"/>
      </rPr>
      <t xml:space="preserve">DC 895 Черный и серый </t>
    </r>
    <r>
      <rPr>
        <sz val="9"/>
        <rFont val="Arial Cyr"/>
        <family val="2"/>
        <charset val="204"/>
      </rPr>
      <t xml:space="preserve"> Однокомпонентный клей-герметик. Разработан для структурного соединения стекла, металла и других строительных материалов. Нейтральный.</t>
    </r>
  </si>
  <si>
    <t>Гепард (Gepard)</t>
  </si>
  <si>
    <t xml:space="preserve">Герметик силиконовый нейтральный универсальный </t>
  </si>
  <si>
    <t>Гепард силикон нейтральн.(черн), 600мл*</t>
  </si>
  <si>
    <t>Дист.рамка  6мм (3000) АлюПро</t>
  </si>
  <si>
    <r>
      <rPr>
        <b/>
        <sz val="9"/>
        <rFont val="Arial"/>
        <family val="2"/>
        <charset val="204"/>
      </rPr>
      <t>DC 796 черн.</t>
    </r>
    <r>
      <rPr>
        <sz val="9"/>
        <rFont val="Arial"/>
        <family val="2"/>
        <charset val="204"/>
      </rPr>
      <t xml:space="preserve"> Силик.герм. Обладает хорошей адгезией к ПВХ, алюминию и дереву. Нейтральный </t>
    </r>
  </si>
  <si>
    <r>
      <rPr>
        <b/>
        <sz val="9"/>
        <rFont val="Arial"/>
        <family val="2"/>
        <charset val="204"/>
      </rPr>
      <t>DC 796 бел</t>
    </r>
    <r>
      <rPr>
        <sz val="9"/>
        <rFont val="Arial"/>
        <family val="2"/>
        <charset val="204"/>
      </rPr>
      <t xml:space="preserve">. Силик.герм. Обладает хорошей адгезией к ПВХ, алюминию и дереву. Нейтральный </t>
    </r>
  </si>
  <si>
    <r>
      <t>DC 796 кор., сер., зол.,дуб.</t>
    </r>
    <r>
      <rPr>
        <sz val="9"/>
        <rFont val="Arial"/>
        <family val="2"/>
        <charset val="204"/>
      </rPr>
      <t xml:space="preserve"> Силик.герм. Обладает хорошей адгезией к ПВХ, алюминию и дереву. Нейтральный </t>
    </r>
  </si>
  <si>
    <t>УРСА XPS 1180х600х30мм (0,254м3/упак)</t>
  </si>
  <si>
    <t>УРСА XPS 1180х600х50мм (0,247м3/упак)</t>
  </si>
  <si>
    <t>Титан пена проф. UNI (65л) 750мл зимняя</t>
  </si>
  <si>
    <t>Уголки Техстрой (Россия)</t>
  </si>
  <si>
    <t>ДР уголок</t>
  </si>
  <si>
    <t>Уголок пластмассовый РОС (6,8,10,12,14,16,18,20,22,24 мм)</t>
  </si>
  <si>
    <t>Уголки АлюПро</t>
  </si>
  <si>
    <t>Дата обновления 16.10.2017</t>
  </si>
  <si>
    <t>4) 02.10.2017   Изменение цен ТМ "Гепард"</t>
  </si>
  <si>
    <t>5) 02.10.2017   Изменение цен на ТМ" ДауКорнинг"</t>
  </si>
  <si>
    <t>6) 02.10.2017   Изменение цен на ТМ "АлуПро" уголки</t>
  </si>
  <si>
    <t>3) 07.10.2017   Изменение цен ТМ "ТехКреп" на позиции: Заклепка ZK 3,2х8 бел. (RAL 9003) алюм/ст (1000шт.); Саморез гипс/дерево 4,2*75 (2500шт), черный</t>
  </si>
  <si>
    <t xml:space="preserve">2) 16.10.2017   Изменение цен на ТМ " ТехКреп" </t>
  </si>
  <si>
    <t>1) 16.10.2017   Измененение цен на ТМ "Титан"</t>
  </si>
</sst>
</file>

<file path=xl/styles.xml><?xml version="1.0" encoding="utf-8"?>
<styleSheet xmlns="http://schemas.openxmlformats.org/spreadsheetml/2006/main">
  <fonts count="69">
    <font>
      <sz val="10"/>
      <name val="Arial Cyr"/>
      <charset val="204"/>
    </font>
    <font>
      <sz val="10"/>
      <name val="Arial Cyr"/>
      <charset val="204"/>
    </font>
    <font>
      <sz val="9"/>
      <name val="Arial Cyr"/>
      <family val="2"/>
      <charset val="204"/>
    </font>
    <font>
      <sz val="8"/>
      <color indexed="12"/>
      <name val="Arial Cyr"/>
      <family val="2"/>
      <charset val="204"/>
    </font>
    <font>
      <b/>
      <sz val="20"/>
      <name val="Times New Roman"/>
      <family val="1"/>
      <charset val="204"/>
    </font>
    <font>
      <b/>
      <sz val="22"/>
      <name val="Times New Roman"/>
      <family val="1"/>
      <charset val="204"/>
    </font>
    <font>
      <b/>
      <i/>
      <sz val="12"/>
      <color indexed="8"/>
      <name val="Arial"/>
      <family val="2"/>
      <charset val="204"/>
    </font>
    <font>
      <sz val="9"/>
      <name val="Arial Cyr"/>
      <charset val="204"/>
    </font>
    <font>
      <sz val="9"/>
      <name val="Arial"/>
      <family val="2"/>
      <charset val="204"/>
    </font>
    <font>
      <sz val="10"/>
      <name val="Helv"/>
    </font>
    <font>
      <b/>
      <sz val="18"/>
      <color indexed="60"/>
      <name val="Times New Roman"/>
      <family val="1"/>
      <charset val="204"/>
    </font>
    <font>
      <b/>
      <sz val="9"/>
      <name val="Arial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4"/>
      <name val="Arial"/>
      <family val="2"/>
      <charset val="204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  <charset val="204"/>
    </font>
    <font>
      <b/>
      <i/>
      <sz val="45"/>
      <color indexed="10"/>
      <name val="Times New Roman CE"/>
      <family val="1"/>
      <charset val="238"/>
    </font>
    <font>
      <sz val="16"/>
      <name val="Helv"/>
    </font>
    <font>
      <sz val="16"/>
      <color indexed="10"/>
      <name val="Helv"/>
    </font>
    <font>
      <b/>
      <i/>
      <sz val="20"/>
      <color indexed="10"/>
      <name val="Times New Roman Cyr"/>
      <charset val="204"/>
    </font>
    <font>
      <b/>
      <i/>
      <sz val="48"/>
      <color indexed="10"/>
      <name val="Times New Roman Cyr"/>
      <charset val="204"/>
    </font>
    <font>
      <b/>
      <i/>
      <sz val="20"/>
      <name val="Times New Roman Cyr"/>
      <charset val="204"/>
    </font>
    <font>
      <sz val="20"/>
      <name val="Times New Roman Cyr"/>
      <charset val="204"/>
    </font>
    <font>
      <sz val="16"/>
      <color indexed="58"/>
      <name val="Helv"/>
    </font>
    <font>
      <sz val="10"/>
      <name val="Times New Roman Cyr"/>
      <charset val="204"/>
    </font>
    <font>
      <b/>
      <u/>
      <sz val="12"/>
      <color indexed="8"/>
      <name val="Times New Roman Cyr"/>
      <charset val="204"/>
    </font>
    <font>
      <b/>
      <sz val="24"/>
      <name val="Times New Roman Cyr"/>
      <charset val="204"/>
    </font>
    <font>
      <sz val="8"/>
      <color indexed="8"/>
      <name val="Arial Cyr"/>
      <family val="2"/>
      <charset val="204"/>
    </font>
    <font>
      <b/>
      <sz val="11"/>
      <color indexed="8"/>
      <name val="Arial"/>
      <family val="2"/>
      <charset val="204"/>
    </font>
    <font>
      <sz val="8"/>
      <color indexed="8"/>
      <name val="Arial Cyr"/>
      <charset val="204"/>
    </font>
    <font>
      <b/>
      <i/>
      <sz val="12"/>
      <color indexed="8"/>
      <name val="Arial"/>
      <family val="2"/>
      <charset val="204"/>
    </font>
    <font>
      <b/>
      <i/>
      <sz val="40"/>
      <color indexed="60"/>
      <name val="Times New Roman"/>
      <family val="1"/>
      <charset val="204"/>
    </font>
    <font>
      <sz val="8"/>
      <name val="Arial Cyr"/>
      <charset val="204"/>
    </font>
    <font>
      <b/>
      <i/>
      <sz val="24"/>
      <color indexed="10"/>
      <name val="Times New Roman CE"/>
      <family val="1"/>
      <charset val="238"/>
    </font>
    <font>
      <sz val="24"/>
      <name val="Arial Cyr"/>
      <charset val="204"/>
    </font>
    <font>
      <b/>
      <u/>
      <sz val="28"/>
      <name val="Times New Roman Cyr"/>
      <charset val="204"/>
    </font>
    <font>
      <b/>
      <i/>
      <sz val="28"/>
      <color indexed="10"/>
      <name val="Times New Roman Cyr"/>
      <charset val="204"/>
    </font>
    <font>
      <b/>
      <i/>
      <sz val="28"/>
      <name val="Times New Roman Cyr"/>
      <charset val="204"/>
    </font>
    <font>
      <b/>
      <i/>
      <u/>
      <sz val="28"/>
      <color indexed="10"/>
      <name val="Times New Roman Cyr"/>
      <charset val="204"/>
    </font>
    <font>
      <b/>
      <i/>
      <sz val="46"/>
      <color indexed="17"/>
      <name val="Times New Roman CE"/>
      <family val="1"/>
      <charset val="238"/>
    </font>
    <font>
      <b/>
      <i/>
      <u/>
      <sz val="26"/>
      <name val="Times New Roman Cyr"/>
      <charset val="204"/>
    </font>
    <font>
      <b/>
      <u/>
      <sz val="10"/>
      <name val="Arial Cyr"/>
      <charset val="204"/>
    </font>
    <font>
      <b/>
      <i/>
      <sz val="48"/>
      <name val="Times New Roman Cyr"/>
      <charset val="204"/>
    </font>
    <font>
      <b/>
      <sz val="48"/>
      <name val="Times New Roman"/>
      <family val="1"/>
      <charset val="204"/>
    </font>
    <font>
      <b/>
      <sz val="48"/>
      <name val="Times New Roman Cyr"/>
      <charset val="204"/>
    </font>
    <font>
      <b/>
      <i/>
      <sz val="90"/>
      <color indexed="10"/>
      <name val="Times New Roman CE"/>
      <family val="1"/>
      <charset val="238"/>
    </font>
    <font>
      <sz val="90"/>
      <name val="Arial Cyr"/>
      <charset val="204"/>
    </font>
    <font>
      <b/>
      <i/>
      <sz val="46"/>
      <color indexed="16"/>
      <name val="Times New Roman CE"/>
      <family val="1"/>
      <charset val="238"/>
    </font>
    <font>
      <b/>
      <sz val="36"/>
      <color indexed="16"/>
      <name val="Times New Roman Cyr"/>
      <charset val="204"/>
    </font>
    <font>
      <sz val="12"/>
      <name val="Arial"/>
      <family val="2"/>
      <charset val="204"/>
    </font>
    <font>
      <b/>
      <sz val="9"/>
      <color indexed="60"/>
      <name val="Arial"/>
      <family val="2"/>
      <charset val="204"/>
    </font>
    <font>
      <b/>
      <sz val="16"/>
      <name val="Times New Roman"/>
      <family val="1"/>
      <charset val="204"/>
    </font>
    <font>
      <b/>
      <i/>
      <sz val="16"/>
      <color indexed="8"/>
      <name val="Arial"/>
      <family val="2"/>
      <charset val="204"/>
    </font>
    <font>
      <sz val="16"/>
      <name val="Arial"/>
      <family val="2"/>
      <charset val="204"/>
    </font>
    <font>
      <b/>
      <sz val="9"/>
      <color indexed="60"/>
      <name val="Arial Cyr"/>
      <family val="2"/>
      <charset val="204"/>
    </font>
    <font>
      <sz val="35"/>
      <name val="Times New Roman"/>
      <family val="1"/>
      <charset val="204"/>
    </font>
    <font>
      <sz val="33"/>
      <name val="Times New Roman"/>
      <family val="1"/>
      <charset val="204"/>
    </font>
    <font>
      <b/>
      <i/>
      <sz val="22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sz val="16"/>
      <name val="Arial Cyr"/>
      <charset val="204"/>
    </font>
    <font>
      <sz val="11"/>
      <name val="Arial Cyr"/>
      <charset val="204"/>
    </font>
    <font>
      <sz val="12"/>
      <name val="Arial Cyr"/>
      <charset val="204"/>
    </font>
    <font>
      <b/>
      <sz val="11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9"/>
      <name val="Arial Cyr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7" fillId="0" borderId="0"/>
    <xf numFmtId="0" fontId="13" fillId="0" borderId="0"/>
    <xf numFmtId="0" fontId="16" fillId="0" borderId="0"/>
    <xf numFmtId="0" fontId="16" fillId="0" borderId="0"/>
    <xf numFmtId="9" fontId="1" fillId="0" borderId="0" applyFont="0" applyFill="0" applyBorder="0" applyAlignment="0" applyProtection="0"/>
    <xf numFmtId="0" fontId="14" fillId="0" borderId="0"/>
  </cellStyleXfs>
  <cellXfs count="62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2" fillId="0" borderId="1" xfId="0" applyFont="1" applyBorder="1"/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8" fillId="0" borderId="3" xfId="0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/>
    </xf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wrapText="1"/>
    </xf>
    <xf numFmtId="0" fontId="8" fillId="0" borderId="6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0" xfId="0" applyFont="1" applyFill="1" applyBorder="1"/>
    <xf numFmtId="0" fontId="8" fillId="0" borderId="0" xfId="0" applyFont="1" applyAlignment="1">
      <alignment wrapText="1"/>
    </xf>
    <xf numFmtId="0" fontId="8" fillId="0" borderId="0" xfId="0" applyFont="1" applyFill="1" applyAlignment="1">
      <alignment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2" fontId="8" fillId="0" borderId="10" xfId="0" applyNumberFormat="1" applyFont="1" applyBorder="1" applyAlignment="1">
      <alignment horizontal="center" vertical="center"/>
    </xf>
    <xf numFmtId="0" fontId="8" fillId="0" borderId="0" xfId="0" applyFont="1" applyBorder="1"/>
    <xf numFmtId="2" fontId="8" fillId="0" borderId="3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2" fontId="8" fillId="0" borderId="3" xfId="0" applyNumberFormat="1" applyFont="1" applyFill="1" applyBorder="1" applyAlignment="1">
      <alignment horizontal="center" vertical="center"/>
    </xf>
    <xf numFmtId="2" fontId="8" fillId="0" borderId="2" xfId="0" applyNumberFormat="1" applyFont="1" applyFill="1" applyBorder="1" applyAlignment="1">
      <alignment horizontal="center" vertical="center"/>
    </xf>
    <xf numFmtId="2" fontId="8" fillId="0" borderId="8" xfId="0" applyNumberFormat="1" applyFont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 wrapText="1"/>
    </xf>
    <xf numFmtId="2" fontId="8" fillId="0" borderId="9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2" fontId="8" fillId="0" borderId="9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/>
    </xf>
    <xf numFmtId="0" fontId="9" fillId="0" borderId="0" xfId="0" applyFont="1"/>
    <xf numFmtId="0" fontId="8" fillId="0" borderId="2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8" fillId="0" borderId="19" xfId="0" applyFont="1" applyBorder="1" applyAlignment="1">
      <alignment horizontal="center" vertical="top"/>
    </xf>
    <xf numFmtId="0" fontId="0" fillId="0" borderId="3" xfId="0" applyBorder="1"/>
    <xf numFmtId="0" fontId="8" fillId="0" borderId="10" xfId="0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0" fillId="0" borderId="14" xfId="0" applyBorder="1"/>
    <xf numFmtId="0" fontId="0" fillId="0" borderId="12" xfId="0" applyBorder="1"/>
    <xf numFmtId="0" fontId="0" fillId="0" borderId="13" xfId="0" applyBorder="1"/>
    <xf numFmtId="0" fontId="8" fillId="0" borderId="23" xfId="0" applyFont="1" applyBorder="1" applyAlignment="1">
      <alignment horizontal="center" vertical="top"/>
    </xf>
    <xf numFmtId="0" fontId="8" fillId="0" borderId="24" xfId="0" applyFont="1" applyBorder="1" applyAlignment="1">
      <alignment horizontal="center" vertical="top"/>
    </xf>
    <xf numFmtId="0" fontId="8" fillId="0" borderId="9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top"/>
    </xf>
    <xf numFmtId="0" fontId="0" fillId="0" borderId="27" xfId="0" applyBorder="1" applyAlignment="1">
      <alignment wrapText="1"/>
    </xf>
    <xf numFmtId="0" fontId="8" fillId="0" borderId="0" xfId="0" applyFont="1" applyBorder="1" applyAlignment="1">
      <alignment wrapText="1"/>
    </xf>
    <xf numFmtId="0" fontId="8" fillId="0" borderId="28" xfId="0" applyFont="1" applyBorder="1" applyAlignment="1">
      <alignment horizontal="center" vertical="center" wrapText="1"/>
    </xf>
    <xf numFmtId="0" fontId="17" fillId="2" borderId="1" xfId="9" applyNumberFormat="1" applyFont="1" applyFill="1" applyBorder="1" applyAlignment="1">
      <alignment horizontal="left" vertical="top"/>
    </xf>
    <xf numFmtId="0" fontId="18" fillId="2" borderId="1" xfId="9" applyNumberFormat="1" applyFont="1" applyFill="1" applyBorder="1" applyAlignment="1">
      <alignment horizontal="left" vertical="top"/>
    </xf>
    <xf numFmtId="0" fontId="0" fillId="0" borderId="1" xfId="0" applyFill="1" applyBorder="1"/>
    <xf numFmtId="2" fontId="8" fillId="0" borderId="1" xfId="0" applyNumberFormat="1" applyFont="1" applyBorder="1" applyAlignment="1">
      <alignment horizontal="center"/>
    </xf>
    <xf numFmtId="2" fontId="8" fillId="0" borderId="3" xfId="0" applyNumberFormat="1" applyFont="1" applyBorder="1" applyAlignment="1">
      <alignment horizontal="center"/>
    </xf>
    <xf numFmtId="2" fontId="8" fillId="0" borderId="2" xfId="0" applyNumberFormat="1" applyFont="1" applyBorder="1" applyAlignment="1">
      <alignment horizontal="center"/>
    </xf>
    <xf numFmtId="0" fontId="9" fillId="0" borderId="0" xfId="0" applyFont="1" applyFill="1"/>
    <xf numFmtId="0" fontId="20" fillId="0" borderId="0" xfId="0" applyFont="1"/>
    <xf numFmtId="0" fontId="21" fillId="0" borderId="0" xfId="0" applyFont="1"/>
    <xf numFmtId="0" fontId="19" fillId="0" borderId="0" xfId="7" applyFont="1" applyFill="1" applyBorder="1" applyAlignment="1">
      <alignment horizontal="center" vertical="center"/>
    </xf>
    <xf numFmtId="0" fontId="19" fillId="0" borderId="17" xfId="7" applyFont="1" applyFill="1" applyBorder="1" applyAlignment="1">
      <alignment horizontal="center" vertical="center"/>
    </xf>
    <xf numFmtId="0" fontId="22" fillId="0" borderId="0" xfId="7" applyFont="1" applyFill="1" applyBorder="1" applyAlignment="1">
      <alignment horizontal="center" vertical="top"/>
    </xf>
    <xf numFmtId="0" fontId="23" fillId="0" borderId="17" xfId="7" applyFont="1" applyFill="1" applyBorder="1" applyAlignment="1">
      <alignment horizontal="center" vertical="top"/>
    </xf>
    <xf numFmtId="0" fontId="26" fillId="0" borderId="0" xfId="0" applyFont="1"/>
    <xf numFmtId="0" fontId="27" fillId="0" borderId="0" xfId="0" applyFont="1" applyBorder="1"/>
    <xf numFmtId="0" fontId="27" fillId="0" borderId="29" xfId="0" applyFont="1" applyBorder="1"/>
    <xf numFmtId="0" fontId="29" fillId="0" borderId="18" xfId="0" applyFont="1" applyBorder="1" applyAlignment="1">
      <alignment horizontal="left"/>
    </xf>
    <xf numFmtId="0" fontId="30" fillId="3" borderId="30" xfId="0" applyFont="1" applyFill="1" applyBorder="1" applyAlignment="1">
      <alignment vertical="center"/>
    </xf>
    <xf numFmtId="0" fontId="30" fillId="3" borderId="31" xfId="0" applyFont="1" applyFill="1" applyBorder="1" applyAlignment="1">
      <alignment vertical="center"/>
    </xf>
    <xf numFmtId="0" fontId="30" fillId="3" borderId="0" xfId="0" applyFont="1" applyFill="1" applyBorder="1" applyAlignment="1">
      <alignment vertical="center"/>
    </xf>
    <xf numFmtId="0" fontId="30" fillId="3" borderId="17" xfId="0" applyFont="1" applyFill="1" applyBorder="1" applyAlignment="1">
      <alignment vertical="center"/>
    </xf>
    <xf numFmtId="0" fontId="31" fillId="3" borderId="0" xfId="0" applyFont="1" applyFill="1" applyBorder="1" applyAlignment="1">
      <alignment vertical="center"/>
    </xf>
    <xf numFmtId="0" fontId="31" fillId="3" borderId="17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32" fillId="3" borderId="17" xfId="0" applyFont="1" applyFill="1" applyBorder="1" applyAlignment="1">
      <alignment vertical="center"/>
    </xf>
    <xf numFmtId="0" fontId="3" fillId="3" borderId="29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8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9" fillId="0" borderId="0" xfId="0" applyFont="1" applyBorder="1" applyAlignment="1">
      <alignment horizontal="left"/>
    </xf>
    <xf numFmtId="0" fontId="36" fillId="0" borderId="0" xfId="7" applyFont="1" applyFill="1" applyBorder="1" applyAlignment="1">
      <alignment horizontal="center" vertical="center" wrapText="1"/>
    </xf>
    <xf numFmtId="0" fontId="25" fillId="0" borderId="0" xfId="0" applyFont="1" applyFill="1" applyBorder="1"/>
    <xf numFmtId="0" fontId="39" fillId="0" borderId="0" xfId="7" applyFont="1" applyFill="1" applyBorder="1" applyAlignment="1">
      <alignment horizontal="center" vertical="top"/>
    </xf>
    <xf numFmtId="0" fontId="39" fillId="0" borderId="17" xfId="7" applyFont="1" applyFill="1" applyBorder="1" applyAlignment="1">
      <alignment horizontal="center" vertical="top"/>
    </xf>
    <xf numFmtId="0" fontId="37" fillId="0" borderId="0" xfId="0" applyFont="1" applyBorder="1" applyAlignment="1">
      <alignment horizontal="center" vertical="center"/>
    </xf>
    <xf numFmtId="0" fontId="9" fillId="0" borderId="17" xfId="0" applyFont="1" applyBorder="1"/>
    <xf numFmtId="0" fontId="8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8" fillId="0" borderId="0" xfId="0" applyFont="1" applyBorder="1" applyAlignment="1">
      <alignment horizontal="left" vertical="top" wrapText="1"/>
    </xf>
    <xf numFmtId="2" fontId="8" fillId="0" borderId="0" xfId="0" applyNumberFormat="1" applyFont="1" applyBorder="1" applyAlignment="1">
      <alignment horizontal="center"/>
    </xf>
    <xf numFmtId="0" fontId="8" fillId="2" borderId="0" xfId="0" applyFont="1" applyFill="1" applyBorder="1"/>
    <xf numFmtId="0" fontId="8" fillId="2" borderId="0" xfId="0" applyFont="1" applyFill="1" applyBorder="1" applyAlignment="1">
      <alignment horizontal="left" vertical="top" wrapText="1"/>
    </xf>
    <xf numFmtId="0" fontId="8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top"/>
    </xf>
    <xf numFmtId="2" fontId="8" fillId="2" borderId="0" xfId="0" applyNumberFormat="1" applyFont="1" applyFill="1" applyBorder="1" applyAlignment="1">
      <alignment horizontal="center" vertical="top"/>
    </xf>
    <xf numFmtId="0" fontId="8" fillId="2" borderId="0" xfId="4" applyFont="1" applyFill="1" applyBorder="1" applyAlignment="1">
      <alignment horizontal="center"/>
    </xf>
    <xf numFmtId="0" fontId="8" fillId="2" borderId="0" xfId="4" applyFont="1" applyFill="1" applyBorder="1" applyAlignment="1">
      <alignment horizontal="left" vertical="top" wrapText="1"/>
    </xf>
    <xf numFmtId="0" fontId="8" fillId="2" borderId="0" xfId="4" applyFont="1" applyFill="1" applyBorder="1" applyAlignment="1">
      <alignment horizontal="center" vertical="top"/>
    </xf>
    <xf numFmtId="2" fontId="8" fillId="2" borderId="0" xfId="4" applyNumberFormat="1" applyFont="1" applyFill="1" applyBorder="1" applyAlignment="1">
      <alignment horizontal="center" vertical="center"/>
    </xf>
    <xf numFmtId="0" fontId="8" fillId="0" borderId="0" xfId="4" applyFont="1" applyBorder="1" applyAlignment="1">
      <alignment horizontal="center" vertical="top"/>
    </xf>
    <xf numFmtId="2" fontId="0" fillId="0" borderId="0" xfId="0" applyNumberForma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2" fontId="8" fillId="0" borderId="0" xfId="0" applyNumberFormat="1" applyFont="1" applyBorder="1" applyAlignment="1">
      <alignment horizontal="center" vertical="top"/>
    </xf>
    <xf numFmtId="0" fontId="8" fillId="0" borderId="0" xfId="0" applyFont="1" applyFill="1" applyBorder="1" applyAlignment="1">
      <alignment horizontal="center" vertical="top"/>
    </xf>
    <xf numFmtId="0" fontId="8" fillId="0" borderId="0" xfId="0" applyFont="1" applyBorder="1" applyAlignment="1"/>
    <xf numFmtId="0" fontId="8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8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vertical="top" wrapText="1"/>
    </xf>
    <xf numFmtId="0" fontId="8" fillId="0" borderId="0" xfId="0" applyFont="1" applyFill="1" applyBorder="1" applyAlignment="1">
      <alignment vertical="top"/>
    </xf>
    <xf numFmtId="0" fontId="8" fillId="0" borderId="0" xfId="0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10" xfId="0" applyBorder="1"/>
    <xf numFmtId="0" fontId="9" fillId="0" borderId="0" xfId="0" applyFont="1" applyBorder="1"/>
    <xf numFmtId="0" fontId="20" fillId="0" borderId="0" xfId="0" applyFont="1" applyBorder="1"/>
    <xf numFmtId="0" fontId="9" fillId="0" borderId="0" xfId="0" applyFont="1" applyFill="1" applyBorder="1"/>
    <xf numFmtId="49" fontId="29" fillId="2" borderId="0" xfId="7" applyNumberFormat="1" applyFont="1" applyFill="1" applyBorder="1" applyAlignment="1">
      <alignment horizontal="center" vertical="center" wrapText="1"/>
    </xf>
    <xf numFmtId="0" fontId="19" fillId="0" borderId="27" xfId="7" applyFont="1" applyFill="1" applyBorder="1" applyAlignment="1">
      <alignment horizontal="center" vertical="center"/>
    </xf>
    <xf numFmtId="49" fontId="40" fillId="0" borderId="27" xfId="7" applyNumberFormat="1" applyFont="1" applyFill="1" applyBorder="1" applyAlignment="1">
      <alignment vertical="center"/>
    </xf>
    <xf numFmtId="49" fontId="38" fillId="0" borderId="27" xfId="7" applyNumberFormat="1" applyFont="1" applyFill="1" applyBorder="1" applyAlignment="1"/>
    <xf numFmtId="49" fontId="24" fillId="0" borderId="27" xfId="7" applyNumberFormat="1" applyFont="1" applyFill="1" applyBorder="1" applyAlignment="1">
      <alignment vertical="center"/>
    </xf>
    <xf numFmtId="49" fontId="24" fillId="0" borderId="27" xfId="7" applyNumberFormat="1" applyFont="1" applyFill="1" applyBorder="1" applyAlignment="1">
      <alignment horizontal="left" vertical="center"/>
    </xf>
    <xf numFmtId="49" fontId="41" fillId="0" borderId="27" xfId="7" applyNumberFormat="1" applyFont="1" applyFill="1" applyBorder="1" applyAlignment="1">
      <alignment horizontal="left" vertical="center"/>
    </xf>
    <xf numFmtId="49" fontId="28" fillId="2" borderId="37" xfId="7" applyNumberFormat="1" applyFont="1" applyFill="1" applyBorder="1" applyAlignment="1">
      <alignment horizontal="left" vertical="center"/>
    </xf>
    <xf numFmtId="0" fontId="44" fillId="0" borderId="0" xfId="0" applyFont="1" applyBorder="1" applyAlignment="1">
      <alignment wrapText="1"/>
    </xf>
    <xf numFmtId="0" fontId="0" fillId="0" borderId="17" xfId="0" applyBorder="1" applyAlignment="1">
      <alignment horizontal="left"/>
    </xf>
    <xf numFmtId="0" fontId="42" fillId="0" borderId="0" xfId="7" applyFont="1" applyFill="1" applyBorder="1" applyAlignment="1">
      <alignment vertical="center"/>
    </xf>
    <xf numFmtId="0" fontId="42" fillId="0" borderId="27" xfId="7" applyFont="1" applyFill="1" applyBorder="1" applyAlignment="1">
      <alignment vertical="center"/>
    </xf>
    <xf numFmtId="0" fontId="9" fillId="0" borderId="0" xfId="0" applyFont="1" applyFill="1" applyAlignment="1">
      <alignment horizontal="left"/>
    </xf>
    <xf numFmtId="49" fontId="29" fillId="2" borderId="27" xfId="7" applyNumberFormat="1" applyFont="1" applyFill="1" applyBorder="1" applyAlignment="1">
      <alignment vertical="center" wrapText="1"/>
    </xf>
    <xf numFmtId="0" fontId="0" fillId="0" borderId="17" xfId="0" applyBorder="1" applyAlignment="1"/>
    <xf numFmtId="0" fontId="47" fillId="0" borderId="0" xfId="0" applyFont="1" applyBorder="1" applyAlignment="1">
      <alignment horizontal="left"/>
    </xf>
    <xf numFmtId="49" fontId="43" fillId="0" borderId="0" xfId="7" applyNumberFormat="1" applyFont="1" applyFill="1" applyBorder="1" applyAlignment="1">
      <alignment wrapText="1"/>
    </xf>
    <xf numFmtId="0" fontId="0" fillId="4" borderId="38" xfId="0" applyFill="1" applyBorder="1" applyAlignment="1">
      <alignment wrapText="1"/>
    </xf>
    <xf numFmtId="0" fontId="0" fillId="4" borderId="30" xfId="0" applyFill="1" applyBorder="1"/>
    <xf numFmtId="0" fontId="9" fillId="4" borderId="31" xfId="0" applyFont="1" applyFill="1" applyBorder="1"/>
    <xf numFmtId="0" fontId="45" fillId="0" borderId="0" xfId="0" applyFont="1" applyBorder="1" applyAlignment="1">
      <alignment horizontal="center"/>
    </xf>
    <xf numFmtId="0" fontId="50" fillId="0" borderId="27" xfId="7" applyFont="1" applyFill="1" applyBorder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/>
    <xf numFmtId="0" fontId="8" fillId="0" borderId="1" xfId="8" applyNumberFormat="1" applyFont="1" applyBorder="1" applyAlignment="1">
      <alignment vertical="top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8" applyNumberFormat="1" applyFont="1" applyBorder="1" applyAlignment="1">
      <alignment vertical="center" wrapText="1"/>
    </xf>
    <xf numFmtId="0" fontId="13" fillId="0" borderId="35" xfId="0" applyFont="1" applyBorder="1"/>
    <xf numFmtId="0" fontId="8" fillId="2" borderId="0" xfId="4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13" fillId="0" borderId="0" xfId="0" applyFont="1" applyBorder="1"/>
    <xf numFmtId="2" fontId="13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left"/>
    </xf>
    <xf numFmtId="0" fontId="8" fillId="0" borderId="3" xfId="0" applyFont="1" applyFill="1" applyBorder="1" applyAlignment="1">
      <alignment horizontal="center" vertical="top"/>
    </xf>
    <xf numFmtId="2" fontId="8" fillId="0" borderId="9" xfId="0" applyNumberFormat="1" applyFont="1" applyBorder="1" applyAlignment="1">
      <alignment horizontal="center"/>
    </xf>
    <xf numFmtId="0" fontId="8" fillId="0" borderId="9" xfId="0" applyFont="1" applyBorder="1" applyAlignment="1">
      <alignment horizontal="center" vertical="top"/>
    </xf>
    <xf numFmtId="2" fontId="8" fillId="0" borderId="8" xfId="0" applyNumberFormat="1" applyFont="1" applyBorder="1" applyAlignment="1">
      <alignment horizontal="center"/>
    </xf>
    <xf numFmtId="0" fontId="8" fillId="0" borderId="8" xfId="0" applyFont="1" applyBorder="1" applyAlignment="1">
      <alignment horizontal="center" vertical="top"/>
    </xf>
    <xf numFmtId="0" fontId="8" fillId="0" borderId="28" xfId="0" applyFont="1" applyBorder="1" applyAlignment="1">
      <alignment horizontal="center" vertical="center"/>
    </xf>
    <xf numFmtId="0" fontId="8" fillId="0" borderId="3" xfId="8" applyNumberFormat="1" applyFont="1" applyBorder="1" applyAlignment="1">
      <alignment vertical="center" wrapText="1"/>
    </xf>
    <xf numFmtId="0" fontId="8" fillId="0" borderId="8" xfId="8" applyNumberFormat="1" applyFont="1" applyBorder="1" applyAlignment="1">
      <alignment vertical="center" wrapText="1"/>
    </xf>
    <xf numFmtId="0" fontId="8" fillId="0" borderId="9" xfId="8" applyNumberFormat="1" applyFont="1" applyBorder="1" applyAlignment="1">
      <alignment vertical="center" wrapText="1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left" vertical="center" wrapText="1"/>
    </xf>
    <xf numFmtId="0" fontId="8" fillId="0" borderId="40" xfId="0" applyFont="1" applyBorder="1" applyAlignment="1">
      <alignment horizontal="center" vertical="center"/>
    </xf>
    <xf numFmtId="2" fontId="8" fillId="0" borderId="40" xfId="0" applyNumberFormat="1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8" fillId="0" borderId="2" xfId="8" applyNumberFormat="1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57" fillId="0" borderId="40" xfId="0" applyFont="1" applyBorder="1" applyAlignment="1">
      <alignment horizontal="center" vertical="center" wrapText="1"/>
    </xf>
    <xf numFmtId="2" fontId="57" fillId="0" borderId="40" xfId="0" applyNumberFormat="1" applyFont="1" applyBorder="1" applyAlignment="1">
      <alignment horizontal="center" vertical="center" wrapText="1"/>
    </xf>
    <xf numFmtId="0" fontId="57" fillId="0" borderId="41" xfId="0" applyFont="1" applyBorder="1" applyAlignment="1">
      <alignment horizontal="center" vertical="center" wrapText="1"/>
    </xf>
    <xf numFmtId="0" fontId="57" fillId="0" borderId="39" xfId="0" applyFont="1" applyBorder="1" applyAlignment="1">
      <alignment horizontal="center" vertical="center" wrapText="1"/>
    </xf>
    <xf numFmtId="0" fontId="8" fillId="0" borderId="2" xfId="8" applyNumberFormat="1" applyFont="1" applyBorder="1" applyAlignment="1">
      <alignment vertical="top" wrapText="1"/>
    </xf>
    <xf numFmtId="0" fontId="0" fillId="0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" xfId="0" applyBorder="1" applyAlignment="1"/>
    <xf numFmtId="0" fontId="8" fillId="0" borderId="3" xfId="8" applyNumberFormat="1" applyFont="1" applyBorder="1" applyAlignment="1">
      <alignment vertical="top" wrapText="1"/>
    </xf>
    <xf numFmtId="0" fontId="8" fillId="0" borderId="2" xfId="8" applyNumberFormat="1" applyFont="1" applyFill="1" applyBorder="1" applyAlignment="1">
      <alignment vertical="center" wrapText="1"/>
    </xf>
    <xf numFmtId="0" fontId="8" fillId="0" borderId="6" xfId="0" applyFont="1" applyBorder="1" applyAlignment="1">
      <alignment horizontal="center" vertical="top"/>
    </xf>
    <xf numFmtId="0" fontId="8" fillId="0" borderId="4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0" fillId="0" borderId="23" xfId="0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46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62" fillId="0" borderId="0" xfId="0" applyFont="1" applyBorder="1" applyAlignment="1">
      <alignment horizontal="left" vertical="center" wrapText="1"/>
    </xf>
    <xf numFmtId="0" fontId="64" fillId="0" borderId="1" xfId="0" applyFont="1" applyBorder="1" applyAlignment="1">
      <alignment horizontal="left" vertical="center" wrapText="1"/>
    </xf>
    <xf numFmtId="0" fontId="0" fillId="0" borderId="27" xfId="0" applyBorder="1"/>
    <xf numFmtId="0" fontId="8" fillId="0" borderId="7" xfId="0" applyFont="1" applyFill="1" applyBorder="1" applyAlignment="1">
      <alignment horizontal="center" vertical="center"/>
    </xf>
    <xf numFmtId="0" fontId="6" fillId="2" borderId="0" xfId="4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5" fillId="2" borderId="0" xfId="4" applyFont="1" applyFill="1" applyBorder="1" applyAlignment="1">
      <alignment horizontal="center" vertical="top" wrapText="1"/>
    </xf>
    <xf numFmtId="0" fontId="6" fillId="5" borderId="0" xfId="4" applyFont="1" applyFill="1" applyBorder="1" applyAlignment="1">
      <alignment horizontal="center" vertical="center"/>
    </xf>
    <xf numFmtId="2" fontId="57" fillId="0" borderId="50" xfId="0" applyNumberFormat="1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6" fillId="5" borderId="35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top"/>
    </xf>
    <xf numFmtId="10" fontId="0" fillId="0" borderId="0" xfId="0" applyNumberFormat="1"/>
    <xf numFmtId="2" fontId="8" fillId="0" borderId="6" xfId="0" applyNumberFormat="1" applyFont="1" applyBorder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8" fillId="0" borderId="7" xfId="0" applyNumberFormat="1" applyFont="1" applyBorder="1" applyAlignment="1">
      <alignment horizontal="center"/>
    </xf>
    <xf numFmtId="10" fontId="64" fillId="0" borderId="1" xfId="10" applyNumberFormat="1" applyFont="1" applyBorder="1" applyAlignment="1">
      <alignment vertical="center"/>
    </xf>
    <xf numFmtId="0" fontId="2" fillId="0" borderId="57" xfId="0" applyFont="1" applyBorder="1"/>
    <xf numFmtId="0" fontId="2" fillId="0" borderId="15" xfId="0" applyFont="1" applyBorder="1" applyAlignment="1">
      <alignment horizontal="center"/>
    </xf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/>
    <xf numFmtId="0" fontId="0" fillId="0" borderId="0" xfId="0"/>
    <xf numFmtId="2" fontId="2" fillId="0" borderId="8" xfId="0" applyNumberFormat="1" applyFont="1" applyBorder="1" applyAlignment="1">
      <alignment horizontal="center"/>
    </xf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2" fontId="2" fillId="0" borderId="43" xfId="0" applyNumberFormat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57" xfId="0" applyFont="1" applyBorder="1" applyAlignment="1">
      <alignment vertical="center"/>
    </xf>
    <xf numFmtId="0" fontId="7" fillId="0" borderId="57" xfId="0" applyFont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2" fontId="8" fillId="0" borderId="8" xfId="0" applyNumberFormat="1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top"/>
    </xf>
    <xf numFmtId="0" fontId="0" fillId="0" borderId="0" xfId="0"/>
    <xf numFmtId="0" fontId="7" fillId="0" borderId="16" xfId="0" applyFont="1" applyBorder="1" applyAlignment="1">
      <alignment horizontal="left" vertical="center" wrapText="1"/>
    </xf>
    <xf numFmtId="2" fontId="8" fillId="0" borderId="26" xfId="0" applyNumberFormat="1" applyFont="1" applyBorder="1" applyAlignment="1">
      <alignment horizontal="center" vertical="center"/>
    </xf>
    <xf numFmtId="0" fontId="0" fillId="0" borderId="0" xfId="0"/>
    <xf numFmtId="0" fontId="11" fillId="0" borderId="8" xfId="0" applyFont="1" applyBorder="1" applyAlignment="1">
      <alignment horizontal="left" vertical="center" wrapText="1"/>
    </xf>
    <xf numFmtId="0" fontId="8" fillId="0" borderId="42" xfId="0" applyFont="1" applyBorder="1" applyAlignment="1">
      <alignment horizontal="left" vertical="center" wrapText="1"/>
    </xf>
    <xf numFmtId="0" fontId="8" fillId="0" borderId="34" xfId="0" applyFont="1" applyBorder="1" applyAlignment="1">
      <alignment horizontal="left" vertical="center" wrapText="1"/>
    </xf>
    <xf numFmtId="0" fontId="8" fillId="0" borderId="34" xfId="0" applyFont="1" applyBorder="1" applyAlignment="1">
      <alignment horizontal="center" vertical="center"/>
    </xf>
    <xf numFmtId="0" fontId="0" fillId="0" borderId="0" xfId="0"/>
    <xf numFmtId="0" fontId="0" fillId="0" borderId="0" xfId="0"/>
    <xf numFmtId="0" fontId="8" fillId="0" borderId="10" xfId="8" applyNumberFormat="1" applyFont="1" applyBorder="1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8" fillId="0" borderId="5" xfId="8" applyNumberFormat="1" applyFont="1" applyBorder="1" applyAlignment="1">
      <alignment vertical="top" wrapText="1"/>
    </xf>
    <xf numFmtId="49" fontId="29" fillId="2" borderId="27" xfId="7" applyNumberFormat="1" applyFont="1" applyFill="1" applyBorder="1" applyAlignment="1">
      <alignment horizontal="left" vertical="center" wrapText="1"/>
    </xf>
    <xf numFmtId="0" fontId="0" fillId="0" borderId="17" xfId="0" applyBorder="1"/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8" fillId="0" borderId="1" xfId="8" applyNumberFormat="1" applyFont="1" applyBorder="1" applyAlignment="1">
      <alignment horizontal="left" vertical="center" wrapText="1"/>
    </xf>
    <xf numFmtId="0" fontId="0" fillId="0" borderId="52" xfId="0" applyBorder="1" applyAlignment="1">
      <alignment wrapText="1"/>
    </xf>
    <xf numFmtId="0" fontId="0" fillId="0" borderId="48" xfId="0" applyBorder="1"/>
    <xf numFmtId="0" fontId="9" fillId="0" borderId="53" xfId="0" applyFont="1" applyBorder="1"/>
    <xf numFmtId="49" fontId="28" fillId="2" borderId="27" xfId="7" applyNumberFormat="1" applyFont="1" applyFill="1" applyBorder="1" applyAlignment="1">
      <alignment horizontal="left" vertical="center"/>
    </xf>
    <xf numFmtId="0" fontId="29" fillId="0" borderId="17" xfId="0" applyFont="1" applyBorder="1" applyAlignment="1">
      <alignment horizontal="left"/>
    </xf>
    <xf numFmtId="0" fontId="8" fillId="0" borderId="6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0" fontId="8" fillId="0" borderId="2" xfId="8" applyNumberFormat="1" applyFont="1" applyBorder="1" applyAlignment="1">
      <alignment horizontal="left" vertical="center" wrapText="1"/>
    </xf>
    <xf numFmtId="0" fontId="8" fillId="0" borderId="1" xfId="8" applyNumberFormat="1" applyFont="1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61" fillId="0" borderId="0" xfId="0" applyFont="1" applyBorder="1" applyAlignment="1">
      <alignment horizontal="left" vertical="center" wrapText="1"/>
    </xf>
    <xf numFmtId="0" fontId="64" fillId="0" borderId="1" xfId="0" applyFont="1" applyBorder="1" applyAlignment="1">
      <alignment horizontal="left" vertical="center"/>
    </xf>
    <xf numFmtId="0" fontId="8" fillId="0" borderId="34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8" fillId="0" borderId="13" xfId="0" applyFont="1" applyBorder="1" applyAlignment="1">
      <alignment horizontal="center" vertical="center"/>
    </xf>
    <xf numFmtId="0" fontId="0" fillId="0" borderId="0" xfId="0" applyBorder="1"/>
    <xf numFmtId="0" fontId="8" fillId="0" borderId="9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0" fillId="0" borderId="0" xfId="0" applyBorder="1"/>
    <xf numFmtId="0" fontId="8" fillId="0" borderId="27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8" fillId="0" borderId="3" xfId="8" applyNumberFormat="1" applyFont="1" applyFill="1" applyBorder="1" applyAlignment="1">
      <alignment vertical="center" wrapText="1"/>
    </xf>
    <xf numFmtId="0" fontId="8" fillId="0" borderId="5" xfId="8" applyNumberFormat="1" applyFont="1" applyBorder="1" applyAlignment="1">
      <alignment vertical="center" wrapText="1"/>
    </xf>
    <xf numFmtId="0" fontId="8" fillId="0" borderId="42" xfId="8" applyNumberFormat="1" applyFont="1" applyBorder="1" applyAlignment="1">
      <alignment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2" xfId="0" applyNumberFormat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6" fillId="5" borderId="0" xfId="4" applyFont="1" applyFill="1" applyBorder="1" applyAlignment="1">
      <alignment horizontal="center" vertical="center"/>
    </xf>
    <xf numFmtId="0" fontId="6" fillId="2" borderId="0" xfId="4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5" fillId="2" borderId="0" xfId="4" applyFont="1" applyFill="1" applyBorder="1" applyAlignment="1">
      <alignment horizontal="center" vertical="top" wrapText="1"/>
    </xf>
    <xf numFmtId="0" fontId="6" fillId="3" borderId="0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34" xfId="8" applyNumberFormat="1" applyFont="1" applyBorder="1" applyAlignment="1">
      <alignment vertical="center" wrapText="1"/>
    </xf>
    <xf numFmtId="0" fontId="6" fillId="2" borderId="0" xfId="4" applyFont="1" applyFill="1" applyBorder="1" applyAlignment="1">
      <alignment horizontal="center" vertical="center"/>
    </xf>
    <xf numFmtId="2" fontId="8" fillId="0" borderId="3" xfId="0" applyNumberFormat="1" applyFont="1" applyFill="1" applyBorder="1" applyAlignment="1">
      <alignment horizontal="center"/>
    </xf>
    <xf numFmtId="0" fontId="7" fillId="0" borderId="48" xfId="0" applyFont="1" applyBorder="1"/>
    <xf numFmtId="0" fontId="0" fillId="0" borderId="48" xfId="0" applyBorder="1" applyAlignment="1">
      <alignment vertical="center"/>
    </xf>
    <xf numFmtId="2" fontId="8" fillId="0" borderId="10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2" fontId="8" fillId="0" borderId="10" xfId="0" applyNumberFormat="1" applyFont="1" applyFill="1" applyBorder="1" applyAlignment="1">
      <alignment horizontal="center" vertical="center"/>
    </xf>
    <xf numFmtId="0" fontId="2" fillId="0" borderId="57" xfId="0" applyFont="1" applyBorder="1" applyAlignment="1">
      <alignment horizontal="right" vertical="center"/>
    </xf>
    <xf numFmtId="0" fontId="64" fillId="0" borderId="1" xfId="0" applyFont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top"/>
    </xf>
    <xf numFmtId="0" fontId="8" fillId="0" borderId="14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7" fillId="0" borderId="7" xfId="0" applyFont="1" applyBorder="1" applyAlignment="1">
      <alignment vertical="center" wrapText="1"/>
    </xf>
    <xf numFmtId="0" fontId="2" fillId="2" borderId="17" xfId="0" applyFont="1" applyFill="1" applyBorder="1" applyAlignment="1">
      <alignment horizontal="center" vertical="center"/>
    </xf>
    <xf numFmtId="0" fontId="57" fillId="0" borderId="49" xfId="0" applyFont="1" applyBorder="1" applyAlignment="1">
      <alignment horizontal="center" vertical="center" wrapText="1"/>
    </xf>
    <xf numFmtId="0" fontId="53" fillId="0" borderId="16" xfId="0" applyFont="1" applyBorder="1" applyAlignment="1">
      <alignment horizontal="center" vertical="center" wrapText="1"/>
    </xf>
    <xf numFmtId="0" fontId="57" fillId="0" borderId="16" xfId="0" applyFont="1" applyBorder="1" applyAlignment="1">
      <alignment horizontal="center" vertical="center" wrapText="1"/>
    </xf>
    <xf numFmtId="2" fontId="57" fillId="0" borderId="16" xfId="0" applyNumberFormat="1" applyFont="1" applyBorder="1" applyAlignment="1">
      <alignment horizontal="center" vertical="center" wrapText="1"/>
    </xf>
    <xf numFmtId="0" fontId="53" fillId="0" borderId="5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7" fillId="2" borderId="18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8" fillId="0" borderId="8" xfId="8" applyNumberFormat="1" applyFont="1" applyBorder="1" applyAlignment="1">
      <alignment vertical="top" wrapText="1"/>
    </xf>
    <xf numFmtId="0" fontId="8" fillId="0" borderId="11" xfId="0" applyFont="1" applyBorder="1" applyAlignment="1">
      <alignment horizontal="center" vertical="top"/>
    </xf>
    <xf numFmtId="0" fontId="2" fillId="0" borderId="1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64" fillId="0" borderId="0" xfId="0" applyFont="1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11" fillId="0" borderId="9" xfId="0" applyFont="1" applyBorder="1" applyAlignment="1">
      <alignment horizontal="left" vertical="center" wrapText="1"/>
    </xf>
    <xf numFmtId="0" fontId="8" fillId="0" borderId="6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0" xfId="0" applyBorder="1" applyAlignment="1">
      <alignment vertical="center"/>
    </xf>
    <xf numFmtId="0" fontId="8" fillId="0" borderId="35" xfId="0" applyFont="1" applyBorder="1" applyAlignment="1">
      <alignment horizontal="left" vertical="center" wrapText="1"/>
    </xf>
    <xf numFmtId="0" fontId="0" fillId="0" borderId="60" xfId="0" applyNumberFormat="1" applyBorder="1" applyAlignment="1">
      <alignment horizontal="left" vertical="top" wrapText="1"/>
    </xf>
    <xf numFmtId="0" fontId="8" fillId="0" borderId="35" xfId="0" applyFont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left" vertical="top" wrapText="1"/>
    </xf>
    <xf numFmtId="0" fontId="8" fillId="0" borderId="10" xfId="8" applyNumberFormat="1" applyFont="1" applyBorder="1" applyAlignment="1">
      <alignment vertical="top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0" xfId="0" applyBorder="1" applyAlignment="1"/>
    <xf numFmtId="0" fontId="0" fillId="0" borderId="0" xfId="0" applyBorder="1" applyAlignment="1"/>
    <xf numFmtId="0" fontId="8" fillId="0" borderId="1" xfId="0" applyFont="1" applyBorder="1" applyAlignment="1">
      <alignment horizontal="left" vertical="center" wrapText="1"/>
    </xf>
    <xf numFmtId="0" fontId="0" fillId="0" borderId="1" xfId="0" applyBorder="1" applyAlignment="1"/>
    <xf numFmtId="49" fontId="51" fillId="0" borderId="27" xfId="7" applyNumberFormat="1" applyFont="1" applyFill="1" applyBorder="1" applyAlignment="1">
      <alignment horizontal="center" vertical="center"/>
    </xf>
    <xf numFmtId="49" fontId="51" fillId="0" borderId="0" xfId="7" applyNumberFormat="1" applyFont="1" applyFill="1" applyBorder="1" applyAlignment="1">
      <alignment horizontal="center" vertical="center"/>
    </xf>
    <xf numFmtId="49" fontId="51" fillId="0" borderId="17" xfId="7" applyNumberFormat="1" applyFont="1" applyFill="1" applyBorder="1" applyAlignment="1">
      <alignment horizontal="center" vertical="center"/>
    </xf>
    <xf numFmtId="0" fontId="8" fillId="0" borderId="9" xfId="8" applyNumberFormat="1" applyFont="1" applyBorder="1" applyAlignment="1">
      <alignment vertical="top" wrapText="1"/>
    </xf>
    <xf numFmtId="0" fontId="8" fillId="0" borderId="58" xfId="0" applyFont="1" applyBorder="1" applyAlignment="1">
      <alignment horizontal="center" vertical="center"/>
    </xf>
    <xf numFmtId="0" fontId="8" fillId="0" borderId="44" xfId="8" applyNumberFormat="1" applyFont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" fontId="8" fillId="7" borderId="2" xfId="0" applyNumberFormat="1" applyFont="1" applyFill="1" applyBorder="1" applyAlignment="1">
      <alignment horizontal="center" vertical="center"/>
    </xf>
    <xf numFmtId="2" fontId="8" fillId="7" borderId="3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0" fontId="65" fillId="0" borderId="1" xfId="0" applyFont="1" applyBorder="1" applyAlignment="1">
      <alignment horizontal="center" vertical="center" wrapText="1"/>
    </xf>
    <xf numFmtId="0" fontId="66" fillId="0" borderId="1" xfId="0" applyFont="1" applyBorder="1" applyAlignment="1">
      <alignment horizontal="center" vertical="center" wrapText="1"/>
    </xf>
    <xf numFmtId="49" fontId="29" fillId="2" borderId="27" xfId="7" applyNumberFormat="1" applyFont="1" applyFill="1" applyBorder="1" applyAlignment="1">
      <alignment horizontal="left" vertical="center" wrapText="1"/>
    </xf>
    <xf numFmtId="49" fontId="29" fillId="2" borderId="0" xfId="7" applyNumberFormat="1" applyFont="1" applyFill="1" applyBorder="1" applyAlignment="1">
      <alignment horizontal="left" vertical="center" wrapText="1"/>
    </xf>
    <xf numFmtId="49" fontId="29" fillId="2" borderId="17" xfId="7" applyNumberFormat="1" applyFont="1" applyFill="1" applyBorder="1" applyAlignment="1">
      <alignment horizontal="left" vertical="center" wrapText="1"/>
    </xf>
    <xf numFmtId="0" fontId="48" fillId="4" borderId="27" xfId="7" applyFont="1" applyFill="1" applyBorder="1" applyAlignment="1">
      <alignment horizontal="left" vertical="center"/>
    </xf>
    <xf numFmtId="0" fontId="49" fillId="4" borderId="0" xfId="0" applyFont="1" applyFill="1" applyBorder="1" applyAlignment="1">
      <alignment horizontal="left"/>
    </xf>
    <xf numFmtId="0" fontId="49" fillId="4" borderId="17" xfId="0" applyFont="1" applyFill="1" applyBorder="1" applyAlignment="1">
      <alignment horizontal="left"/>
    </xf>
    <xf numFmtId="0" fontId="49" fillId="4" borderId="27" xfId="0" applyFont="1" applyFill="1" applyBorder="1" applyAlignment="1">
      <alignment horizontal="left"/>
    </xf>
    <xf numFmtId="0" fontId="19" fillId="6" borderId="27" xfId="7" applyFont="1" applyFill="1" applyBorder="1" applyAlignment="1">
      <alignment horizontal="center" vertical="center"/>
    </xf>
    <xf numFmtId="0" fontId="19" fillId="6" borderId="0" xfId="7" applyFont="1" applyFill="1" applyBorder="1" applyAlignment="1">
      <alignment horizontal="center" vertical="center"/>
    </xf>
    <xf numFmtId="0" fontId="19" fillId="6" borderId="17" xfId="7" applyFont="1" applyFill="1" applyBorder="1" applyAlignment="1">
      <alignment horizontal="center" vertical="center"/>
    </xf>
    <xf numFmtId="49" fontId="51" fillId="0" borderId="27" xfId="7" applyNumberFormat="1" applyFont="1" applyFill="1" applyBorder="1" applyAlignment="1">
      <alignment horizontal="center" vertical="center"/>
    </xf>
    <xf numFmtId="49" fontId="51" fillId="0" borderId="0" xfId="7" applyNumberFormat="1" applyFont="1" applyFill="1" applyBorder="1" applyAlignment="1">
      <alignment horizontal="center" vertical="center"/>
    </xf>
    <xf numFmtId="49" fontId="51" fillId="0" borderId="17" xfId="7" applyNumberFormat="1" applyFont="1" applyFill="1" applyBorder="1" applyAlignment="1">
      <alignment horizontal="center" vertical="center"/>
    </xf>
    <xf numFmtId="0" fontId="66" fillId="0" borderId="1" xfId="0" applyFont="1" applyBorder="1" applyAlignment="1">
      <alignment horizontal="center" vertical="center" wrapText="1"/>
    </xf>
    <xf numFmtId="0" fontId="58" fillId="0" borderId="0" xfId="0" applyFont="1" applyFill="1" applyBorder="1" applyAlignment="1">
      <alignment horizontal="center" vertical="center" wrapText="1"/>
    </xf>
    <xf numFmtId="0" fontId="59" fillId="0" borderId="0" xfId="0" applyFont="1" applyFill="1" applyBorder="1" applyAlignment="1">
      <alignment horizontal="center" vertical="center" wrapText="1"/>
    </xf>
    <xf numFmtId="0" fontId="60" fillId="0" borderId="0" xfId="0" applyFont="1" applyFill="1" applyBorder="1" applyAlignment="1">
      <alignment horizontal="center"/>
    </xf>
    <xf numFmtId="0" fontId="54" fillId="0" borderId="1" xfId="0" applyFont="1" applyBorder="1" applyAlignment="1">
      <alignment horizontal="center" vertical="center" wrapText="1"/>
    </xf>
    <xf numFmtId="0" fontId="63" fillId="0" borderId="1" xfId="0" applyFont="1" applyBorder="1" applyAlignment="1">
      <alignment horizontal="center" wrapText="1"/>
    </xf>
    <xf numFmtId="0" fontId="61" fillId="0" borderId="0" xfId="0" applyFont="1" applyBorder="1" applyAlignment="1">
      <alignment horizontal="center" vertical="center" wrapText="1"/>
    </xf>
    <xf numFmtId="0" fontId="6" fillId="3" borderId="52" xfId="0" applyFont="1" applyFill="1" applyBorder="1" applyAlignment="1">
      <alignment horizontal="center" vertical="center"/>
    </xf>
    <xf numFmtId="0" fontId="6" fillId="3" borderId="48" xfId="0" applyFont="1" applyFill="1" applyBorder="1" applyAlignment="1">
      <alignment horizontal="center" vertical="center"/>
    </xf>
    <xf numFmtId="0" fontId="6" fillId="3" borderId="5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30" fillId="3" borderId="30" xfId="0" applyFont="1" applyFill="1" applyBorder="1" applyAlignment="1">
      <alignment horizontal="left" vertical="center"/>
    </xf>
    <xf numFmtId="0" fontId="31" fillId="3" borderId="0" xfId="0" applyFont="1" applyFill="1" applyBorder="1" applyAlignment="1">
      <alignment horizontal="left" vertical="center"/>
    </xf>
    <xf numFmtId="0" fontId="32" fillId="3" borderId="0" xfId="0" applyFont="1" applyFill="1" applyBorder="1" applyAlignment="1">
      <alignment horizontal="left" vertical="center"/>
    </xf>
    <xf numFmtId="0" fontId="8" fillId="0" borderId="5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5" borderId="52" xfId="0" applyFont="1" applyFill="1" applyBorder="1" applyAlignment="1">
      <alignment horizontal="center" vertical="center"/>
    </xf>
    <xf numFmtId="0" fontId="6" fillId="5" borderId="48" xfId="0" applyFont="1" applyFill="1" applyBorder="1" applyAlignment="1">
      <alignment horizontal="center" vertical="center"/>
    </xf>
    <xf numFmtId="0" fontId="6" fillId="5" borderId="53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3" borderId="38" xfId="0" applyFont="1" applyFill="1" applyBorder="1" applyAlignment="1">
      <alignment horizontal="center" vertical="center"/>
    </xf>
    <xf numFmtId="0" fontId="34" fillId="3" borderId="30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" fillId="3" borderId="29" xfId="0" applyFont="1" applyFill="1" applyBorder="1" applyAlignment="1">
      <alignment horizontal="left" vertical="center"/>
    </xf>
    <xf numFmtId="0" fontId="30" fillId="3" borderId="0" xfId="0" applyFont="1" applyFill="1" applyBorder="1" applyAlignment="1">
      <alignment horizontal="left" vertical="center"/>
    </xf>
    <xf numFmtId="0" fontId="0" fillId="0" borderId="22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6" fillId="5" borderId="0" xfId="4" applyFont="1" applyFill="1" applyBorder="1" applyAlignment="1">
      <alignment horizontal="center" vertical="center"/>
    </xf>
    <xf numFmtId="0" fontId="6" fillId="2" borderId="0" xfId="4" applyFont="1" applyFill="1" applyBorder="1" applyAlignment="1">
      <alignment horizontal="center" vertical="center"/>
    </xf>
    <xf numFmtId="0" fontId="0" fillId="0" borderId="48" xfId="0" applyBorder="1" applyAlignment="1"/>
    <xf numFmtId="0" fontId="0" fillId="0" borderId="53" xfId="0" applyBorder="1" applyAlignment="1"/>
    <xf numFmtId="0" fontId="6" fillId="5" borderId="39" xfId="0" applyFont="1" applyFill="1" applyBorder="1" applyAlignment="1">
      <alignment horizontal="center" vertical="center"/>
    </xf>
    <xf numFmtId="0" fontId="6" fillId="5" borderId="40" xfId="0" applyFont="1" applyFill="1" applyBorder="1" applyAlignment="1">
      <alignment horizontal="center" vertical="center"/>
    </xf>
    <xf numFmtId="0" fontId="6" fillId="5" borderId="50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0" fontId="6" fillId="5" borderId="3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1" xfId="0" applyBorder="1" applyAlignment="1"/>
    <xf numFmtId="0" fontId="0" fillId="0" borderId="10" xfId="0" applyBorder="1" applyAlignment="1"/>
    <xf numFmtId="0" fontId="0" fillId="0" borderId="0" xfId="0" applyBorder="1" applyAlignment="1"/>
    <xf numFmtId="0" fontId="8" fillId="0" borderId="0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13" fillId="0" borderId="21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15" fillId="2" borderId="0" xfId="4" applyFont="1" applyFill="1" applyBorder="1" applyAlignment="1">
      <alignment horizontal="center" vertical="top" wrapText="1"/>
    </xf>
    <xf numFmtId="0" fontId="8" fillId="2" borderId="0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29" xfId="0" applyBorder="1" applyAlignment="1">
      <alignment wrapText="1"/>
    </xf>
    <xf numFmtId="0" fontId="0" fillId="0" borderId="17" xfId="0" applyBorder="1" applyAlignment="1"/>
    <xf numFmtId="0" fontId="0" fillId="0" borderId="18" xfId="0" applyBorder="1" applyAlignment="1"/>
    <xf numFmtId="0" fontId="13" fillId="0" borderId="17" xfId="0" applyFont="1" applyBorder="1" applyAlignment="1">
      <alignment horizontal="center" vertical="center" wrapText="1"/>
    </xf>
    <xf numFmtId="0" fontId="0" fillId="0" borderId="17" xfId="0" applyBorder="1" applyAlignment="1">
      <alignment wrapText="1"/>
    </xf>
    <xf numFmtId="0" fontId="13" fillId="0" borderId="21" xfId="0" applyFont="1" applyBorder="1" applyAlignment="1">
      <alignment horizontal="center" vertical="center"/>
    </xf>
    <xf numFmtId="0" fontId="13" fillId="0" borderId="21" xfId="0" applyFont="1" applyBorder="1" applyAlignment="1"/>
    <xf numFmtId="0" fontId="11" fillId="0" borderId="10" xfId="0" applyFont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13" fillId="0" borderId="21" xfId="0" applyFont="1" applyBorder="1" applyAlignment="1">
      <alignment wrapText="1"/>
    </xf>
    <xf numFmtId="0" fontId="0" fillId="0" borderId="21" xfId="0" applyBorder="1" applyAlignment="1">
      <alignment wrapText="1"/>
    </xf>
    <xf numFmtId="0" fontId="0" fillId="0" borderId="0" xfId="0" applyBorder="1" applyAlignment="1">
      <alignment horizontal="left"/>
    </xf>
    <xf numFmtId="0" fontId="0" fillId="0" borderId="17" xfId="0" applyBorder="1" applyAlignment="1">
      <alignment horizontal="left"/>
    </xf>
    <xf numFmtId="0" fontId="6" fillId="3" borderId="39" xfId="0" applyFont="1" applyFill="1" applyBorder="1" applyAlignment="1">
      <alignment horizontal="center" vertical="center"/>
    </xf>
    <xf numFmtId="0" fontId="6" fillId="3" borderId="40" xfId="0" applyFont="1" applyFill="1" applyBorder="1" applyAlignment="1">
      <alignment horizontal="center" vertical="center"/>
    </xf>
    <xf numFmtId="0" fontId="6" fillId="3" borderId="50" xfId="0" applyFont="1" applyFill="1" applyBorder="1" applyAlignment="1">
      <alignment horizontal="center" vertical="center"/>
    </xf>
    <xf numFmtId="0" fontId="52" fillId="3" borderId="41" xfId="0" applyFont="1" applyFill="1" applyBorder="1" applyAlignment="1"/>
    <xf numFmtId="0" fontId="34" fillId="3" borderId="27" xfId="0" applyFont="1" applyFill="1" applyBorder="1" applyAlignment="1">
      <alignment horizontal="center" vertical="center"/>
    </xf>
    <xf numFmtId="0" fontId="34" fillId="3" borderId="0" xfId="0" applyFont="1" applyFill="1" applyBorder="1" applyAlignment="1">
      <alignment horizontal="center" vertical="center"/>
    </xf>
    <xf numFmtId="0" fontId="34" fillId="3" borderId="37" xfId="0" applyFont="1" applyFill="1" applyBorder="1" applyAlignment="1">
      <alignment horizontal="center" vertical="center"/>
    </xf>
    <xf numFmtId="0" fontId="34" fillId="3" borderId="29" xfId="0" applyFont="1" applyFill="1" applyBorder="1" applyAlignment="1">
      <alignment horizontal="center" vertical="center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55" fillId="6" borderId="39" xfId="0" applyFont="1" applyFill="1" applyBorder="1" applyAlignment="1">
      <alignment horizontal="center" vertical="center"/>
    </xf>
    <xf numFmtId="0" fontId="55" fillId="6" borderId="40" xfId="0" applyFont="1" applyFill="1" applyBorder="1" applyAlignment="1">
      <alignment horizontal="center" vertical="center"/>
    </xf>
    <xf numFmtId="0" fontId="55" fillId="6" borderId="50" xfId="0" applyFont="1" applyFill="1" applyBorder="1" applyAlignment="1">
      <alignment horizontal="center" vertical="center"/>
    </xf>
    <xf numFmtId="0" fontId="56" fillId="6" borderId="41" xfId="0" applyFont="1" applyFill="1" applyBorder="1" applyAlignment="1"/>
    <xf numFmtId="0" fontId="4" fillId="2" borderId="49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51" xfId="0" applyFont="1" applyFill="1" applyBorder="1" applyAlignment="1">
      <alignment horizontal="center" vertical="center"/>
    </xf>
    <xf numFmtId="0" fontId="4" fillId="2" borderId="54" xfId="0" applyFont="1" applyFill="1" applyBorder="1" applyAlignment="1">
      <alignment horizontal="center" vertical="center"/>
    </xf>
    <xf numFmtId="0" fontId="0" fillId="0" borderId="29" xfId="0" applyBorder="1" applyAlignment="1">
      <alignment horizontal="left"/>
    </xf>
    <xf numFmtId="0" fontId="0" fillId="0" borderId="18" xfId="0" applyBorder="1" applyAlignment="1">
      <alignment horizontal="left"/>
    </xf>
    <xf numFmtId="0" fontId="5" fillId="2" borderId="25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47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2" fillId="0" borderId="41" xfId="0" applyFont="1" applyBorder="1" applyAlignment="1"/>
    <xf numFmtId="0" fontId="13" fillId="0" borderId="23" xfId="0" applyFont="1" applyBorder="1" applyAlignment="1">
      <alignment horizontal="center" vertical="center" wrapText="1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2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13" fillId="0" borderId="31" xfId="0" applyFont="1" applyFill="1" applyBorder="1" applyAlignment="1">
      <alignment horizontal="center" vertical="center" wrapText="1"/>
    </xf>
    <xf numFmtId="0" fontId="13" fillId="0" borderId="17" xfId="0" applyFont="1" applyFill="1" applyBorder="1" applyAlignment="1">
      <alignment horizontal="center" vertical="center" wrapText="1"/>
    </xf>
    <xf numFmtId="0" fontId="13" fillId="0" borderId="18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11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0" fillId="0" borderId="56" xfId="0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5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33" fillId="5" borderId="48" xfId="0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2" borderId="54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33" fillId="5" borderId="52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2" borderId="38" xfId="0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/>
    </xf>
    <xf numFmtId="0" fontId="5" fillId="2" borderId="31" xfId="0" applyFont="1" applyFill="1" applyBorder="1" applyAlignment="1">
      <alignment horizontal="center"/>
    </xf>
    <xf numFmtId="0" fontId="7" fillId="0" borderId="7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10" fillId="2" borderId="37" xfId="0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10" fillId="2" borderId="18" xfId="0" applyFont="1" applyFill="1" applyBorder="1" applyAlignment="1">
      <alignment horizontal="center"/>
    </xf>
    <xf numFmtId="0" fontId="7" fillId="0" borderId="51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42" fillId="0" borderId="0" xfId="7" applyFont="1" applyFill="1" applyBorder="1" applyAlignment="1">
      <alignment horizontal="center" vertical="center"/>
    </xf>
  </cellXfs>
  <cellStyles count="12">
    <cellStyle name="0,0_x000d_&#10;NA_x000d_&#10;" xfId="1"/>
    <cellStyle name="0,0_x000d_&#10;NA_x000d_&#10; 2" xfId="2"/>
    <cellStyle name="0,0_x000d_&#10;NA_x000d_&#10;_Отливы,подоконники" xfId="3"/>
    <cellStyle name="Обычный" xfId="0" builtinId="0"/>
    <cellStyle name="Обычный 2" xfId="4"/>
    <cellStyle name="Обычный 3" xfId="5"/>
    <cellStyle name="Обычный 4" xfId="6"/>
    <cellStyle name="Обычный 5" xfId="11"/>
    <cellStyle name="Обычный_568e6000" xfId="7"/>
    <cellStyle name="Обычный_Крепеж" xfId="8"/>
    <cellStyle name="Обычный_Цены" xfId="9"/>
    <cellStyle name="Процентный" xfId="10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CCC085"/>
      <rgbColor rgb="00993366"/>
      <rgbColor rgb="00F4ECC5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13" Type="http://schemas.openxmlformats.org/officeDocument/2006/relationships/image" Target="../media/image14.emf"/><Relationship Id="rId18" Type="http://schemas.openxmlformats.org/officeDocument/2006/relationships/image" Target="../media/image19.emf"/><Relationship Id="rId26" Type="http://schemas.openxmlformats.org/officeDocument/2006/relationships/image" Target="../media/image27.jpeg"/><Relationship Id="rId3" Type="http://schemas.openxmlformats.org/officeDocument/2006/relationships/image" Target="../media/image4.jpeg"/><Relationship Id="rId21" Type="http://schemas.openxmlformats.org/officeDocument/2006/relationships/image" Target="../media/image22.emf"/><Relationship Id="rId7" Type="http://schemas.openxmlformats.org/officeDocument/2006/relationships/image" Target="../media/image8.emf"/><Relationship Id="rId12" Type="http://schemas.openxmlformats.org/officeDocument/2006/relationships/image" Target="../media/image13.emf"/><Relationship Id="rId17" Type="http://schemas.openxmlformats.org/officeDocument/2006/relationships/image" Target="../media/image18.emf"/><Relationship Id="rId25" Type="http://schemas.openxmlformats.org/officeDocument/2006/relationships/image" Target="../media/image26.emf"/><Relationship Id="rId2" Type="http://schemas.openxmlformats.org/officeDocument/2006/relationships/image" Target="../media/image3.emf"/><Relationship Id="rId16" Type="http://schemas.openxmlformats.org/officeDocument/2006/relationships/image" Target="../media/image17.png"/><Relationship Id="rId20" Type="http://schemas.openxmlformats.org/officeDocument/2006/relationships/image" Target="../media/image21.emf"/><Relationship Id="rId29" Type="http://schemas.openxmlformats.org/officeDocument/2006/relationships/image" Target="../media/image30.jpeg"/><Relationship Id="rId1" Type="http://schemas.openxmlformats.org/officeDocument/2006/relationships/image" Target="../media/image2.emf"/><Relationship Id="rId6" Type="http://schemas.openxmlformats.org/officeDocument/2006/relationships/image" Target="../media/image7.emf"/><Relationship Id="rId11" Type="http://schemas.openxmlformats.org/officeDocument/2006/relationships/image" Target="../media/image12.jpeg"/><Relationship Id="rId24" Type="http://schemas.openxmlformats.org/officeDocument/2006/relationships/image" Target="../media/image25.emf"/><Relationship Id="rId5" Type="http://schemas.openxmlformats.org/officeDocument/2006/relationships/image" Target="../media/image6.emf"/><Relationship Id="rId15" Type="http://schemas.openxmlformats.org/officeDocument/2006/relationships/image" Target="../media/image16.emf"/><Relationship Id="rId23" Type="http://schemas.openxmlformats.org/officeDocument/2006/relationships/image" Target="../media/image24.emf"/><Relationship Id="rId28" Type="http://schemas.openxmlformats.org/officeDocument/2006/relationships/image" Target="../media/image29.jpeg"/><Relationship Id="rId10" Type="http://schemas.openxmlformats.org/officeDocument/2006/relationships/image" Target="../media/image11.emf"/><Relationship Id="rId19" Type="http://schemas.openxmlformats.org/officeDocument/2006/relationships/image" Target="../media/image20.emf"/><Relationship Id="rId4" Type="http://schemas.openxmlformats.org/officeDocument/2006/relationships/image" Target="../media/image5.jpeg"/><Relationship Id="rId9" Type="http://schemas.openxmlformats.org/officeDocument/2006/relationships/image" Target="../media/image10.emf"/><Relationship Id="rId14" Type="http://schemas.openxmlformats.org/officeDocument/2006/relationships/image" Target="../media/image15.emf"/><Relationship Id="rId22" Type="http://schemas.openxmlformats.org/officeDocument/2006/relationships/image" Target="../media/image23.jpeg"/><Relationship Id="rId27" Type="http://schemas.openxmlformats.org/officeDocument/2006/relationships/image" Target="../media/image28.emf"/><Relationship Id="rId30" Type="http://schemas.openxmlformats.org/officeDocument/2006/relationships/image" Target="../media/image31.gi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15</xdr:row>
      <xdr:rowOff>114300</xdr:rowOff>
    </xdr:from>
    <xdr:to>
      <xdr:col>1</xdr:col>
      <xdr:colOff>1343025</xdr:colOff>
      <xdr:row>17</xdr:row>
      <xdr:rowOff>66675</xdr:rowOff>
    </xdr:to>
    <xdr:pic>
      <xdr:nvPicPr>
        <xdr:cNvPr id="4196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8650" y="3305175"/>
          <a:ext cx="11049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161925</xdr:colOff>
      <xdr:row>32</xdr:row>
      <xdr:rowOff>47625</xdr:rowOff>
    </xdr:from>
    <xdr:to>
      <xdr:col>1</xdr:col>
      <xdr:colOff>1466850</xdr:colOff>
      <xdr:row>34</xdr:row>
      <xdr:rowOff>95250</xdr:rowOff>
    </xdr:to>
    <xdr:pic>
      <xdr:nvPicPr>
        <xdr:cNvPr id="4196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2450" y="5181600"/>
          <a:ext cx="130492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114300</xdr:colOff>
      <xdr:row>43</xdr:row>
      <xdr:rowOff>95250</xdr:rowOff>
    </xdr:from>
    <xdr:to>
      <xdr:col>1</xdr:col>
      <xdr:colOff>1247775</xdr:colOff>
      <xdr:row>48</xdr:row>
      <xdr:rowOff>0</xdr:rowOff>
    </xdr:to>
    <xdr:pic>
      <xdr:nvPicPr>
        <xdr:cNvPr id="41964" name="Рисунок 3" descr="КВE.jpg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04825" y="6381750"/>
          <a:ext cx="1133475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142875</xdr:colOff>
      <xdr:row>52</xdr:row>
      <xdr:rowOff>152400</xdr:rowOff>
    </xdr:from>
    <xdr:to>
      <xdr:col>1</xdr:col>
      <xdr:colOff>1333500</xdr:colOff>
      <xdr:row>53</xdr:row>
      <xdr:rowOff>123825</xdr:rowOff>
    </xdr:to>
    <xdr:pic>
      <xdr:nvPicPr>
        <xdr:cNvPr id="41965" name="Рисунок 4" descr="рехау пов..jpg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33400" y="7572375"/>
          <a:ext cx="11906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247650</xdr:colOff>
      <xdr:row>59</xdr:row>
      <xdr:rowOff>28575</xdr:rowOff>
    </xdr:from>
    <xdr:to>
      <xdr:col>1</xdr:col>
      <xdr:colOff>1343025</xdr:colOff>
      <xdr:row>60</xdr:row>
      <xdr:rowOff>142875</xdr:rowOff>
    </xdr:to>
    <xdr:pic>
      <xdr:nvPicPr>
        <xdr:cNvPr id="4196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38175" y="9467850"/>
          <a:ext cx="109537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64</xdr:row>
      <xdr:rowOff>123825</xdr:rowOff>
    </xdr:from>
    <xdr:to>
      <xdr:col>1</xdr:col>
      <xdr:colOff>1371600</xdr:colOff>
      <xdr:row>66</xdr:row>
      <xdr:rowOff>19050</xdr:rowOff>
    </xdr:to>
    <xdr:pic>
      <xdr:nvPicPr>
        <xdr:cNvPr id="4196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57225" y="10620375"/>
          <a:ext cx="11049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219075</xdr:colOff>
      <xdr:row>98</xdr:row>
      <xdr:rowOff>47625</xdr:rowOff>
    </xdr:from>
    <xdr:to>
      <xdr:col>1</xdr:col>
      <xdr:colOff>1352550</xdr:colOff>
      <xdr:row>99</xdr:row>
      <xdr:rowOff>76200</xdr:rowOff>
    </xdr:to>
    <xdr:pic>
      <xdr:nvPicPr>
        <xdr:cNvPr id="4196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9600" y="15201900"/>
          <a:ext cx="11334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619125</xdr:colOff>
      <xdr:row>109</xdr:row>
      <xdr:rowOff>47625</xdr:rowOff>
    </xdr:from>
    <xdr:to>
      <xdr:col>1</xdr:col>
      <xdr:colOff>857250</xdr:colOff>
      <xdr:row>109</xdr:row>
      <xdr:rowOff>276225</xdr:rowOff>
    </xdr:to>
    <xdr:pic>
      <xdr:nvPicPr>
        <xdr:cNvPr id="41969" name="Рисунок 11" descr="заглушка.jpg"/>
        <xdr:cNvPicPr>
          <a:picLocks noChangeAspect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009650" y="16516350"/>
          <a:ext cx="23812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333375</xdr:colOff>
      <xdr:row>131</xdr:row>
      <xdr:rowOff>19050</xdr:rowOff>
    </xdr:from>
    <xdr:to>
      <xdr:col>1</xdr:col>
      <xdr:colOff>1295400</xdr:colOff>
      <xdr:row>133</xdr:row>
      <xdr:rowOff>57150</xdr:rowOff>
    </xdr:to>
    <xdr:pic>
      <xdr:nvPicPr>
        <xdr:cNvPr id="41970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723900" y="17678400"/>
          <a:ext cx="96202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361950</xdr:colOff>
      <xdr:row>145</xdr:row>
      <xdr:rowOff>142875</xdr:rowOff>
    </xdr:from>
    <xdr:to>
      <xdr:col>1</xdr:col>
      <xdr:colOff>1171575</xdr:colOff>
      <xdr:row>148</xdr:row>
      <xdr:rowOff>85725</xdr:rowOff>
    </xdr:to>
    <xdr:pic>
      <xdr:nvPicPr>
        <xdr:cNvPr id="41971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752475" y="19259550"/>
          <a:ext cx="80962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160</xdr:row>
      <xdr:rowOff>114300</xdr:rowOff>
    </xdr:from>
    <xdr:to>
      <xdr:col>1</xdr:col>
      <xdr:colOff>1228725</xdr:colOff>
      <xdr:row>165</xdr:row>
      <xdr:rowOff>38100</xdr:rowOff>
    </xdr:to>
    <xdr:pic>
      <xdr:nvPicPr>
        <xdr:cNvPr id="41972" name="Рисунок 20" descr="пр 2.jpg"/>
        <xdr:cNvPicPr>
          <a:picLocks noChangeAspect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95325" y="20850225"/>
          <a:ext cx="923925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171450</xdr:colOff>
      <xdr:row>281</xdr:row>
      <xdr:rowOff>57150</xdr:rowOff>
    </xdr:from>
    <xdr:to>
      <xdr:col>1</xdr:col>
      <xdr:colOff>1285875</xdr:colOff>
      <xdr:row>282</xdr:row>
      <xdr:rowOff>142875</xdr:rowOff>
    </xdr:to>
    <xdr:pic>
      <xdr:nvPicPr>
        <xdr:cNvPr id="41973" name="Picture 6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561975" y="35318700"/>
          <a:ext cx="111442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123825</xdr:colOff>
      <xdr:row>83</xdr:row>
      <xdr:rowOff>533400</xdr:rowOff>
    </xdr:from>
    <xdr:to>
      <xdr:col>1</xdr:col>
      <xdr:colOff>1038225</xdr:colOff>
      <xdr:row>85</xdr:row>
      <xdr:rowOff>0</xdr:rowOff>
    </xdr:to>
    <xdr:pic>
      <xdr:nvPicPr>
        <xdr:cNvPr id="41974" name="Picture 515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504825" y="16211550"/>
          <a:ext cx="9144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257175</xdr:colOff>
      <xdr:row>81</xdr:row>
      <xdr:rowOff>495300</xdr:rowOff>
    </xdr:from>
    <xdr:to>
      <xdr:col>1</xdr:col>
      <xdr:colOff>1133475</xdr:colOff>
      <xdr:row>82</xdr:row>
      <xdr:rowOff>200025</xdr:rowOff>
    </xdr:to>
    <xdr:pic>
      <xdr:nvPicPr>
        <xdr:cNvPr id="41975" name="Picture 516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638175" y="15468600"/>
          <a:ext cx="87630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323850</xdr:colOff>
      <xdr:row>75</xdr:row>
      <xdr:rowOff>133350</xdr:rowOff>
    </xdr:from>
    <xdr:to>
      <xdr:col>1</xdr:col>
      <xdr:colOff>1209675</xdr:colOff>
      <xdr:row>77</xdr:row>
      <xdr:rowOff>114300</xdr:rowOff>
    </xdr:to>
    <xdr:pic>
      <xdr:nvPicPr>
        <xdr:cNvPr id="41976" name="Picture 517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714375" y="11658600"/>
          <a:ext cx="8858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209550</xdr:colOff>
      <xdr:row>91</xdr:row>
      <xdr:rowOff>57150</xdr:rowOff>
    </xdr:from>
    <xdr:to>
      <xdr:col>1</xdr:col>
      <xdr:colOff>1190625</xdr:colOff>
      <xdr:row>92</xdr:row>
      <xdr:rowOff>114300</xdr:rowOff>
    </xdr:to>
    <xdr:pic>
      <xdr:nvPicPr>
        <xdr:cNvPr id="41977" name="Picture 582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075" y="13992225"/>
          <a:ext cx="981075" cy="2476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152400</xdr:colOff>
      <xdr:row>186</xdr:row>
      <xdr:rowOff>133350</xdr:rowOff>
    </xdr:from>
    <xdr:to>
      <xdr:col>1</xdr:col>
      <xdr:colOff>1276350</xdr:colOff>
      <xdr:row>188</xdr:row>
      <xdr:rowOff>66675</xdr:rowOff>
    </xdr:to>
    <xdr:pic>
      <xdr:nvPicPr>
        <xdr:cNvPr id="41978" name="Picture 600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542925" y="24269700"/>
          <a:ext cx="112395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276225</xdr:colOff>
      <xdr:row>216</xdr:row>
      <xdr:rowOff>142875</xdr:rowOff>
    </xdr:from>
    <xdr:to>
      <xdr:col>1</xdr:col>
      <xdr:colOff>1362075</xdr:colOff>
      <xdr:row>219</xdr:row>
      <xdr:rowOff>38100</xdr:rowOff>
    </xdr:to>
    <xdr:pic>
      <xdr:nvPicPr>
        <xdr:cNvPr id="41979" name="Picture 601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66750" y="27822525"/>
          <a:ext cx="10858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242</xdr:row>
      <xdr:rowOff>85725</xdr:rowOff>
    </xdr:from>
    <xdr:to>
      <xdr:col>1</xdr:col>
      <xdr:colOff>1190625</xdr:colOff>
      <xdr:row>244</xdr:row>
      <xdr:rowOff>28575</xdr:rowOff>
    </xdr:to>
    <xdr:pic>
      <xdr:nvPicPr>
        <xdr:cNvPr id="41980" name="Picture 602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581025" y="30203775"/>
          <a:ext cx="10001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876300</xdr:colOff>
      <xdr:row>269</xdr:row>
      <xdr:rowOff>104775</xdr:rowOff>
    </xdr:from>
    <xdr:to>
      <xdr:col>1</xdr:col>
      <xdr:colOff>1352550</xdr:colOff>
      <xdr:row>269</xdr:row>
      <xdr:rowOff>523875</xdr:rowOff>
    </xdr:to>
    <xdr:pic>
      <xdr:nvPicPr>
        <xdr:cNvPr id="41981" name="Picture 623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1257300" y="54063900"/>
          <a:ext cx="47625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171450</xdr:colOff>
      <xdr:row>269</xdr:row>
      <xdr:rowOff>95250</xdr:rowOff>
    </xdr:from>
    <xdr:to>
      <xdr:col>1</xdr:col>
      <xdr:colOff>657225</xdr:colOff>
      <xdr:row>270</xdr:row>
      <xdr:rowOff>9525</xdr:rowOff>
    </xdr:to>
    <xdr:pic>
      <xdr:nvPicPr>
        <xdr:cNvPr id="41982" name="Picture 624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552450" y="54054375"/>
          <a:ext cx="4857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142875</xdr:colOff>
      <xdr:row>54</xdr:row>
      <xdr:rowOff>28575</xdr:rowOff>
    </xdr:from>
    <xdr:to>
      <xdr:col>1</xdr:col>
      <xdr:colOff>1304925</xdr:colOff>
      <xdr:row>56</xdr:row>
      <xdr:rowOff>28575</xdr:rowOff>
    </xdr:to>
    <xdr:pic>
      <xdr:nvPicPr>
        <xdr:cNvPr id="41983" name="Рисунок 23" descr="275.jpg"/>
        <xdr:cNvPicPr>
          <a:picLocks noChangeAspect="1"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533400" y="8115300"/>
          <a:ext cx="1162050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257175</xdr:colOff>
      <xdr:row>61</xdr:row>
      <xdr:rowOff>85725</xdr:rowOff>
    </xdr:from>
    <xdr:to>
      <xdr:col>1</xdr:col>
      <xdr:colOff>1285875</xdr:colOff>
      <xdr:row>61</xdr:row>
      <xdr:rowOff>304800</xdr:rowOff>
    </xdr:to>
    <xdr:pic>
      <xdr:nvPicPr>
        <xdr:cNvPr id="44032" name="Picture 5091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>
          <a:off x="647700" y="9848850"/>
          <a:ext cx="10287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103</xdr:row>
      <xdr:rowOff>76200</xdr:rowOff>
    </xdr:from>
    <xdr:to>
      <xdr:col>1</xdr:col>
      <xdr:colOff>1104900</xdr:colOff>
      <xdr:row>103</xdr:row>
      <xdr:rowOff>228600</xdr:rowOff>
    </xdr:to>
    <xdr:pic>
      <xdr:nvPicPr>
        <xdr:cNvPr id="44033" name="Picture 5115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/>
        <a:srcRect/>
        <a:stretch>
          <a:fillRect/>
        </a:stretch>
      </xdr:blipFill>
      <xdr:spPr bwMode="auto">
        <a:xfrm>
          <a:off x="695325" y="16040100"/>
          <a:ext cx="80010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438150</xdr:colOff>
      <xdr:row>274</xdr:row>
      <xdr:rowOff>47625</xdr:rowOff>
    </xdr:from>
    <xdr:to>
      <xdr:col>1</xdr:col>
      <xdr:colOff>1238250</xdr:colOff>
      <xdr:row>275</xdr:row>
      <xdr:rowOff>200025</xdr:rowOff>
    </xdr:to>
    <xdr:pic>
      <xdr:nvPicPr>
        <xdr:cNvPr id="44034" name="Picture 5116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 bwMode="auto">
        <a:xfrm>
          <a:off x="819150" y="47215425"/>
          <a:ext cx="8001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209550</xdr:colOff>
      <xdr:row>232</xdr:row>
      <xdr:rowOff>85725</xdr:rowOff>
    </xdr:from>
    <xdr:to>
      <xdr:col>1</xdr:col>
      <xdr:colOff>1390650</xdr:colOff>
      <xdr:row>234</xdr:row>
      <xdr:rowOff>190500</xdr:rowOff>
    </xdr:to>
    <xdr:pic>
      <xdr:nvPicPr>
        <xdr:cNvPr id="44035" name="Рисунок 31" descr="саморез гипс-дерево черный.JPG"/>
        <xdr:cNvPicPr>
          <a:picLocks noChangeAspect="1"/>
        </xdr:cNvPicPr>
      </xdr:nvPicPr>
      <xdr:blipFill>
        <a:blip xmlns:r="http://schemas.openxmlformats.org/officeDocument/2006/relationships" r:embed="rId26" cstate="print"/>
        <a:srcRect/>
        <a:stretch>
          <a:fillRect/>
        </a:stretch>
      </xdr:blipFill>
      <xdr:spPr bwMode="auto">
        <a:xfrm>
          <a:off x="600075" y="29203650"/>
          <a:ext cx="1181100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438150</xdr:colOff>
      <xdr:row>248</xdr:row>
      <xdr:rowOff>161925</xdr:rowOff>
    </xdr:from>
    <xdr:to>
      <xdr:col>1</xdr:col>
      <xdr:colOff>1238250</xdr:colOff>
      <xdr:row>249</xdr:row>
      <xdr:rowOff>200025</xdr:rowOff>
    </xdr:to>
    <xdr:pic>
      <xdr:nvPicPr>
        <xdr:cNvPr id="44036" name="Picture 1188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/>
        <a:srcRect/>
        <a:stretch>
          <a:fillRect/>
        </a:stretch>
      </xdr:blipFill>
      <xdr:spPr bwMode="auto">
        <a:xfrm>
          <a:off x="828675" y="31413450"/>
          <a:ext cx="8001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142875</xdr:colOff>
      <xdr:row>254</xdr:row>
      <xdr:rowOff>219075</xdr:rowOff>
    </xdr:from>
    <xdr:to>
      <xdr:col>1</xdr:col>
      <xdr:colOff>1152525</xdr:colOff>
      <xdr:row>256</xdr:row>
      <xdr:rowOff>38100</xdr:rowOff>
    </xdr:to>
    <xdr:pic>
      <xdr:nvPicPr>
        <xdr:cNvPr id="44037" name="Рисунок 28" descr="скачанные файлы.jpg"/>
        <xdr:cNvPicPr>
          <a:picLocks noChangeAspect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>
          <a:off x="523875" y="45910500"/>
          <a:ext cx="1009650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276225</xdr:colOff>
      <xdr:row>208</xdr:row>
      <xdr:rowOff>76200</xdr:rowOff>
    </xdr:from>
    <xdr:to>
      <xdr:col>1</xdr:col>
      <xdr:colOff>1269374</xdr:colOff>
      <xdr:row>210</xdr:row>
      <xdr:rowOff>200025</xdr:rowOff>
    </xdr:to>
    <xdr:pic>
      <xdr:nvPicPr>
        <xdr:cNvPr id="30" name="Рисунок 29" descr="Заглушки на шуруп Element.jpg"/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657225" y="36280725"/>
          <a:ext cx="993149" cy="58102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85</xdr:row>
      <xdr:rowOff>323851</xdr:rowOff>
    </xdr:from>
    <xdr:to>
      <xdr:col>1</xdr:col>
      <xdr:colOff>1514475</xdr:colOff>
      <xdr:row>89</xdr:row>
      <xdr:rowOff>76201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6640176"/>
          <a:ext cx="1447800" cy="1085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>
    <tabColor rgb="FFC00000"/>
  </sheetPr>
  <dimension ref="A1:O116"/>
  <sheetViews>
    <sheetView view="pageBreakPreview" zoomScale="50" zoomScaleNormal="60" zoomScaleSheetLayoutView="50" zoomScalePageLayoutView="50" workbookViewId="0">
      <selection activeCell="F19" sqref="F19"/>
    </sheetView>
  </sheetViews>
  <sheetFormatPr defaultRowHeight="12.75"/>
  <cols>
    <col min="1" max="1" width="6.7109375" style="17" customWidth="1"/>
    <col min="2" max="2" width="28.5703125" style="66" customWidth="1"/>
    <col min="3" max="3" width="31.5703125" style="17" customWidth="1"/>
    <col min="4" max="4" width="9.28515625" style="17" hidden="1" customWidth="1"/>
    <col min="5" max="6" width="61.28515625" style="17" customWidth="1"/>
    <col min="7" max="7" width="29.5703125" style="104" customWidth="1"/>
    <col min="8" max="8" width="6.5703125" customWidth="1"/>
    <col min="10" max="10" width="6" customWidth="1"/>
  </cols>
  <sheetData>
    <row r="1" spans="1:15" ht="13.5" thickBot="1">
      <c r="B1" s="286"/>
      <c r="C1" s="287"/>
      <c r="D1" s="287"/>
      <c r="E1" s="287"/>
      <c r="F1" s="287"/>
      <c r="G1" s="288"/>
    </row>
    <row r="2" spans="1:15" ht="12.75" customHeight="1">
      <c r="B2" s="156"/>
      <c r="C2" s="157"/>
      <c r="D2" s="157"/>
      <c r="E2" s="157"/>
      <c r="F2" s="157"/>
      <c r="G2" s="158"/>
    </row>
    <row r="3" spans="1:15" s="46" customFormat="1" ht="18.95" customHeight="1">
      <c r="A3" s="136"/>
      <c r="B3" s="424" t="s">
        <v>151</v>
      </c>
      <c r="C3" s="425"/>
      <c r="D3" s="425"/>
      <c r="E3" s="425"/>
      <c r="F3" s="425"/>
      <c r="G3" s="426"/>
    </row>
    <row r="4" spans="1:15" s="46" customFormat="1" ht="18.75" customHeight="1">
      <c r="A4" s="136"/>
      <c r="B4" s="427"/>
      <c r="C4" s="425"/>
      <c r="D4" s="425"/>
      <c r="E4" s="425"/>
      <c r="F4" s="425"/>
      <c r="G4" s="426"/>
    </row>
    <row r="5" spans="1:15" s="46" customFormat="1" ht="18.95" customHeight="1">
      <c r="A5" s="136"/>
      <c r="B5" s="427"/>
      <c r="C5" s="425"/>
      <c r="D5" s="425"/>
      <c r="E5" s="425"/>
      <c r="F5" s="425"/>
      <c r="G5" s="426"/>
    </row>
    <row r="6" spans="1:15" s="46" customFormat="1" ht="51.75" customHeight="1">
      <c r="A6" s="136"/>
      <c r="B6" s="427"/>
      <c r="C6" s="425"/>
      <c r="D6" s="425"/>
      <c r="E6" s="425"/>
      <c r="F6" s="425"/>
      <c r="G6" s="426"/>
    </row>
    <row r="7" spans="1:15" s="75" customFormat="1" ht="15" customHeight="1">
      <c r="A7" s="136"/>
      <c r="B7" s="428"/>
      <c r="C7" s="429"/>
      <c r="D7" s="429"/>
      <c r="E7" s="429"/>
      <c r="F7" s="429"/>
      <c r="G7" s="430"/>
    </row>
    <row r="8" spans="1:15" s="75" customFormat="1" ht="15" customHeight="1">
      <c r="A8" s="136"/>
      <c r="B8" s="428"/>
      <c r="C8" s="429"/>
      <c r="D8" s="429"/>
      <c r="E8" s="429"/>
      <c r="F8" s="429"/>
      <c r="G8" s="430"/>
    </row>
    <row r="9" spans="1:15" s="75" customFormat="1" ht="32.25" customHeight="1">
      <c r="A9" s="138"/>
      <c r="B9" s="140"/>
      <c r="C9" s="78"/>
      <c r="D9" s="78"/>
      <c r="E9" s="78"/>
      <c r="F9" s="78"/>
      <c r="G9" s="79"/>
    </row>
    <row r="10" spans="1:15" s="75" customFormat="1" ht="68.25" customHeight="1">
      <c r="A10" s="138"/>
      <c r="B10" s="160"/>
      <c r="C10" s="138"/>
      <c r="D10" s="149"/>
      <c r="E10" s="149"/>
      <c r="F10" s="149"/>
      <c r="G10" s="79"/>
      <c r="O10" s="151"/>
    </row>
    <row r="11" spans="1:15" s="75" customFormat="1" ht="65.25" customHeight="1">
      <c r="A11" s="138"/>
      <c r="B11" s="160"/>
      <c r="C11" s="138"/>
      <c r="D11" s="149"/>
      <c r="E11" s="623" t="s">
        <v>86</v>
      </c>
      <c r="F11" s="149"/>
      <c r="G11" s="79"/>
    </row>
    <row r="12" spans="1:15" s="75" customFormat="1" ht="65.25" customHeight="1">
      <c r="A12" s="138"/>
      <c r="B12" s="160"/>
      <c r="C12" s="138"/>
      <c r="D12" s="103"/>
      <c r="E12" s="103"/>
      <c r="F12" s="103"/>
      <c r="G12" s="79"/>
    </row>
    <row r="13" spans="1:15" s="75" customFormat="1" ht="65.25" hidden="1" customHeight="1">
      <c r="A13" s="138"/>
      <c r="B13" s="150"/>
      <c r="C13" s="99"/>
      <c r="D13" s="103"/>
      <c r="E13" s="103"/>
      <c r="F13" s="103"/>
      <c r="G13" s="79"/>
    </row>
    <row r="14" spans="1:15" s="75" customFormat="1" ht="65.25" hidden="1" customHeight="1">
      <c r="A14" s="138"/>
      <c r="B14" s="150"/>
      <c r="C14" s="99"/>
      <c r="D14" s="103"/>
      <c r="E14" s="103"/>
      <c r="F14" s="103"/>
      <c r="G14" s="79"/>
    </row>
    <row r="15" spans="1:15" s="75" customFormat="1" ht="62.25" hidden="1" customHeight="1">
      <c r="A15" s="138"/>
      <c r="B15" s="140"/>
      <c r="C15" s="99"/>
      <c r="D15" s="103"/>
      <c r="E15" s="103"/>
      <c r="F15" s="103"/>
      <c r="G15" s="79"/>
    </row>
    <row r="16" spans="1:15" s="75" customFormat="1" ht="62.25" hidden="1" customHeight="1">
      <c r="A16" s="138"/>
      <c r="B16" s="140"/>
      <c r="C16" s="99"/>
      <c r="D16" s="103"/>
      <c r="E16" s="103"/>
      <c r="F16" s="103"/>
      <c r="G16" s="79"/>
    </row>
    <row r="17" spans="1:10" s="75" customFormat="1" ht="62.25" hidden="1" customHeight="1">
      <c r="A17" s="138"/>
      <c r="B17" s="140"/>
      <c r="C17" s="99"/>
      <c r="D17" s="103"/>
      <c r="E17" s="103"/>
      <c r="F17" s="103"/>
      <c r="G17" s="79"/>
    </row>
    <row r="18" spans="1:10" s="75" customFormat="1" ht="62.25" hidden="1" customHeight="1">
      <c r="A18" s="138"/>
      <c r="B18" s="140"/>
      <c r="C18" s="99"/>
      <c r="D18" s="103"/>
      <c r="E18" s="103"/>
      <c r="F18" s="103"/>
      <c r="G18" s="79"/>
    </row>
    <row r="19" spans="1:10" s="76" customFormat="1" ht="47.25" customHeight="1">
      <c r="A19" s="137"/>
      <c r="B19" s="142" t="s">
        <v>165</v>
      </c>
      <c r="C19" s="101"/>
      <c r="D19" s="101"/>
      <c r="E19" s="101"/>
      <c r="F19" s="101"/>
      <c r="G19" s="102"/>
    </row>
    <row r="20" spans="1:10" s="76" customFormat="1" ht="47.25" customHeight="1">
      <c r="A20" s="137"/>
      <c r="B20" s="141" t="s">
        <v>303</v>
      </c>
      <c r="C20" s="101"/>
      <c r="D20" s="101"/>
      <c r="E20" s="101"/>
      <c r="F20" s="101"/>
      <c r="G20" s="102"/>
      <c r="J20" s="77"/>
    </row>
    <row r="21" spans="1:10" s="76" customFormat="1" ht="65.25" customHeight="1">
      <c r="A21" s="137"/>
      <c r="B21" s="141" t="s">
        <v>164</v>
      </c>
      <c r="C21" s="101"/>
      <c r="D21" s="101"/>
      <c r="E21" s="101"/>
      <c r="F21" s="101"/>
      <c r="G21" s="102"/>
    </row>
    <row r="22" spans="1:10" s="76" customFormat="1" ht="30.75" customHeight="1">
      <c r="A22" s="137"/>
      <c r="B22" s="141" t="s">
        <v>163</v>
      </c>
      <c r="C22" s="101"/>
      <c r="D22" s="101"/>
      <c r="E22" s="101"/>
      <c r="F22" s="101"/>
      <c r="G22" s="81"/>
    </row>
    <row r="23" spans="1:10" s="76" customFormat="1" ht="24" customHeight="1">
      <c r="A23" s="137"/>
      <c r="B23" s="142"/>
      <c r="C23" s="101"/>
      <c r="D23" s="101"/>
      <c r="E23" s="101"/>
      <c r="F23" s="101"/>
      <c r="G23" s="81"/>
      <c r="I23" s="82"/>
    </row>
    <row r="24" spans="1:10" s="76" customFormat="1" ht="27.75" customHeight="1">
      <c r="A24" s="137"/>
      <c r="B24" s="141"/>
      <c r="C24" s="101"/>
      <c r="D24" s="101"/>
      <c r="E24" s="101"/>
      <c r="F24" s="101"/>
      <c r="G24" s="81"/>
    </row>
    <row r="25" spans="1:10" s="76" customFormat="1" ht="50.25" customHeight="1">
      <c r="A25" s="137"/>
      <c r="B25" s="142" t="s">
        <v>147</v>
      </c>
      <c r="C25" s="155" t="s">
        <v>148</v>
      </c>
      <c r="D25" s="147"/>
      <c r="E25" s="147"/>
      <c r="F25" s="147" t="s">
        <v>22</v>
      </c>
      <c r="G25" s="81"/>
    </row>
    <row r="26" spans="1:10" s="76" customFormat="1" ht="20.25" customHeight="1">
      <c r="A26" s="137"/>
      <c r="B26" s="141"/>
      <c r="C26" s="101"/>
      <c r="D26" s="101"/>
      <c r="E26" s="101"/>
      <c r="F26" s="101"/>
      <c r="G26" s="81"/>
    </row>
    <row r="27" spans="1:10" hidden="1"/>
    <row r="28" spans="1:10" s="76" customFormat="1" ht="18" hidden="1" customHeight="1">
      <c r="A28" s="137"/>
      <c r="B28" s="143"/>
      <c r="C28" s="80"/>
      <c r="D28" s="80"/>
      <c r="E28" s="80"/>
      <c r="F28" s="80"/>
      <c r="G28" s="81"/>
    </row>
    <row r="29" spans="1:10" s="76" customFormat="1" ht="21" hidden="1" customHeight="1">
      <c r="A29" s="137"/>
      <c r="B29" s="144"/>
      <c r="C29" s="100"/>
      <c r="D29" s="80"/>
      <c r="E29" s="80"/>
      <c r="F29" s="80"/>
      <c r="G29" s="81"/>
    </row>
    <row r="30" spans="1:10" s="76" customFormat="1" ht="21" hidden="1" customHeight="1">
      <c r="A30" s="137"/>
      <c r="B30" s="144"/>
      <c r="C30" s="100"/>
      <c r="D30" s="80"/>
      <c r="E30" s="80"/>
      <c r="F30" s="80"/>
      <c r="G30" s="81"/>
    </row>
    <row r="31" spans="1:10" s="76" customFormat="1" ht="87.75" customHeight="1">
      <c r="A31" s="137"/>
      <c r="B31" s="145" t="s">
        <v>651</v>
      </c>
      <c r="C31" s="100"/>
      <c r="D31" s="80"/>
      <c r="E31" s="80"/>
      <c r="F31" s="80"/>
      <c r="G31" s="81"/>
    </row>
    <row r="32" spans="1:10" s="76" customFormat="1" ht="107.25" hidden="1" customHeight="1">
      <c r="A32" s="137"/>
      <c r="B32" s="145"/>
      <c r="C32" s="100"/>
      <c r="D32" s="80"/>
      <c r="E32" s="80"/>
      <c r="F32" s="80"/>
      <c r="G32" s="81"/>
    </row>
    <row r="33" spans="1:12" s="76" customFormat="1" ht="98.25" customHeight="1">
      <c r="A33" s="137"/>
      <c r="B33" s="145"/>
      <c r="C33" s="100"/>
      <c r="D33" s="80"/>
      <c r="E33" s="80"/>
      <c r="F33" s="80"/>
      <c r="G33" s="81"/>
    </row>
    <row r="34" spans="1:12" s="76" customFormat="1" ht="87.75" customHeight="1">
      <c r="A34" s="137"/>
      <c r="B34" s="145"/>
      <c r="C34" s="100"/>
      <c r="D34" s="80"/>
      <c r="E34" s="80"/>
      <c r="F34" s="80"/>
      <c r="G34" s="81"/>
    </row>
    <row r="35" spans="1:12" s="76" customFormat="1" ht="66" customHeight="1">
      <c r="A35" s="137"/>
      <c r="B35" s="431" t="s">
        <v>149</v>
      </c>
      <c r="C35" s="432"/>
      <c r="D35" s="432"/>
      <c r="E35" s="432"/>
      <c r="F35" s="432"/>
      <c r="G35" s="433"/>
    </row>
    <row r="36" spans="1:12" s="76" customFormat="1" ht="66" customHeight="1">
      <c r="A36" s="137"/>
      <c r="B36" s="399"/>
      <c r="C36" s="400"/>
      <c r="D36" s="400"/>
      <c r="E36" s="400"/>
      <c r="F36" s="400"/>
      <c r="G36" s="401"/>
    </row>
    <row r="37" spans="1:12" s="76" customFormat="1" ht="66" customHeight="1">
      <c r="A37" s="137"/>
      <c r="B37" s="421" t="s">
        <v>657</v>
      </c>
      <c r="C37" s="422"/>
      <c r="D37" s="422"/>
      <c r="E37" s="422"/>
      <c r="F37" s="422"/>
      <c r="G37" s="423"/>
    </row>
    <row r="38" spans="1:12" s="76" customFormat="1" ht="66" customHeight="1">
      <c r="A38" s="137"/>
      <c r="B38" s="421" t="s">
        <v>656</v>
      </c>
      <c r="C38" s="422"/>
      <c r="D38" s="422"/>
      <c r="E38" s="422"/>
      <c r="F38" s="422"/>
      <c r="G38" s="423"/>
    </row>
    <row r="39" spans="1:12" ht="59.25" customHeight="1">
      <c r="B39" s="421" t="s">
        <v>655</v>
      </c>
      <c r="C39" s="422"/>
      <c r="D39" s="422"/>
      <c r="E39" s="422"/>
      <c r="F39" s="422"/>
      <c r="G39" s="423"/>
    </row>
    <row r="40" spans="1:12" s="279" customFormat="1" ht="59.25" customHeight="1">
      <c r="A40" s="308"/>
      <c r="B40" s="421" t="s">
        <v>652</v>
      </c>
      <c r="C40" s="422"/>
      <c r="D40" s="422"/>
      <c r="E40" s="422"/>
      <c r="F40" s="422"/>
      <c r="G40" s="423"/>
    </row>
    <row r="41" spans="1:12" s="279" customFormat="1" ht="59.25" customHeight="1">
      <c r="A41" s="308"/>
      <c r="B41" s="421" t="s">
        <v>653</v>
      </c>
      <c r="C41" s="422"/>
      <c r="D41" s="422"/>
      <c r="E41" s="422"/>
      <c r="F41" s="422"/>
      <c r="G41" s="423"/>
    </row>
    <row r="42" spans="1:12" ht="48.75" customHeight="1">
      <c r="B42" s="421" t="s">
        <v>654</v>
      </c>
      <c r="C42" s="422"/>
      <c r="D42" s="422"/>
      <c r="E42" s="422"/>
      <c r="F42" s="422"/>
      <c r="G42" s="423"/>
      <c r="I42" s="76"/>
    </row>
    <row r="43" spans="1:12" ht="75.75" customHeight="1">
      <c r="B43" s="421"/>
      <c r="C43" s="422"/>
      <c r="D43" s="422"/>
      <c r="E43" s="422"/>
      <c r="F43" s="422"/>
      <c r="G43" s="423"/>
      <c r="I43" s="76"/>
    </row>
    <row r="44" spans="1:12" ht="75.75" customHeight="1">
      <c r="A44" s="17" t="s">
        <v>173</v>
      </c>
      <c r="B44" s="421"/>
      <c r="C44" s="422"/>
      <c r="D44" s="422"/>
      <c r="E44" s="422"/>
      <c r="F44" s="422"/>
      <c r="G44" s="423"/>
      <c r="I44" s="76"/>
    </row>
    <row r="45" spans="1:12" ht="80.25" customHeight="1">
      <c r="B45" s="421"/>
      <c r="C45" s="422"/>
      <c r="D45" s="422"/>
      <c r="E45" s="422"/>
      <c r="F45" s="422"/>
      <c r="G45" s="423"/>
      <c r="I45" s="76"/>
    </row>
    <row r="46" spans="1:12" ht="62.25" hidden="1" customHeight="1">
      <c r="B46" s="421"/>
      <c r="C46" s="422"/>
      <c r="D46" s="422"/>
      <c r="E46" s="422"/>
      <c r="F46" s="422"/>
      <c r="G46" s="423"/>
      <c r="I46" s="76"/>
    </row>
    <row r="47" spans="1:12" ht="78.75" customHeight="1">
      <c r="B47" s="281"/>
      <c r="C47" s="284"/>
      <c r="D47" s="284"/>
      <c r="F47" s="159" t="s">
        <v>146</v>
      </c>
      <c r="G47" s="148"/>
      <c r="L47" t="s">
        <v>150</v>
      </c>
    </row>
    <row r="48" spans="1:12" ht="84" customHeight="1">
      <c r="A48" s="139"/>
      <c r="B48" s="152"/>
      <c r="C48" s="283"/>
      <c r="D48" s="283"/>
      <c r="F48" s="154" t="s">
        <v>8</v>
      </c>
      <c r="G48" s="153"/>
    </row>
    <row r="49" spans="2:11" ht="26.25" customHeight="1" thickBot="1">
      <c r="B49" s="146"/>
      <c r="C49" s="84"/>
      <c r="D49" s="84"/>
      <c r="E49" s="84"/>
      <c r="F49" s="84"/>
      <c r="G49" s="85"/>
    </row>
    <row r="50" spans="2:11" ht="26.25" customHeight="1">
      <c r="B50" s="289"/>
      <c r="C50" s="83"/>
      <c r="D50" s="83"/>
      <c r="E50" s="98"/>
      <c r="F50" s="98"/>
      <c r="G50" s="290"/>
      <c r="H50" s="17"/>
      <c r="I50" s="17"/>
      <c r="J50" s="17"/>
    </row>
    <row r="51" spans="2:11">
      <c r="G51" s="282"/>
      <c r="H51" s="17"/>
      <c r="I51" s="17"/>
      <c r="J51" s="17"/>
      <c r="K51" s="17"/>
    </row>
    <row r="52" spans="2:11">
      <c r="G52" s="282"/>
    </row>
    <row r="53" spans="2:11">
      <c r="G53" s="282"/>
    </row>
    <row r="54" spans="2:11">
      <c r="G54" s="282"/>
    </row>
    <row r="55" spans="2:11">
      <c r="G55" s="282"/>
    </row>
    <row r="56" spans="2:11">
      <c r="G56" s="282"/>
    </row>
    <row r="57" spans="2:11">
      <c r="G57" s="282"/>
    </row>
    <row r="58" spans="2:11">
      <c r="G58" s="282"/>
    </row>
    <row r="59" spans="2:11">
      <c r="G59" s="282"/>
    </row>
    <row r="60" spans="2:11">
      <c r="G60" s="282"/>
    </row>
    <row r="61" spans="2:11">
      <c r="G61" s="282"/>
    </row>
    <row r="62" spans="2:11">
      <c r="G62" s="282"/>
    </row>
    <row r="63" spans="2:11">
      <c r="G63" s="282"/>
    </row>
    <row r="64" spans="2:11">
      <c r="G64" s="282"/>
    </row>
    <row r="65" spans="7:7">
      <c r="G65" s="282"/>
    </row>
    <row r="66" spans="7:7">
      <c r="G66" s="282"/>
    </row>
    <row r="67" spans="7:7">
      <c r="G67" s="282"/>
    </row>
    <row r="68" spans="7:7">
      <c r="G68" s="282"/>
    </row>
    <row r="69" spans="7:7">
      <c r="G69" s="282"/>
    </row>
    <row r="70" spans="7:7">
      <c r="G70" s="282"/>
    </row>
    <row r="71" spans="7:7">
      <c r="G71" s="282"/>
    </row>
    <row r="72" spans="7:7">
      <c r="G72" s="282"/>
    </row>
    <row r="73" spans="7:7">
      <c r="G73" s="282"/>
    </row>
    <row r="74" spans="7:7">
      <c r="G74" s="282"/>
    </row>
    <row r="75" spans="7:7">
      <c r="G75" s="282"/>
    </row>
    <row r="76" spans="7:7">
      <c r="G76" s="282"/>
    </row>
    <row r="77" spans="7:7">
      <c r="G77" s="282"/>
    </row>
    <row r="78" spans="7:7">
      <c r="G78" s="282"/>
    </row>
    <row r="79" spans="7:7">
      <c r="G79" s="282"/>
    </row>
    <row r="80" spans="7:7">
      <c r="G80" s="282"/>
    </row>
    <row r="81" spans="7:7">
      <c r="G81" s="282"/>
    </row>
    <row r="82" spans="7:7">
      <c r="G82" s="282"/>
    </row>
    <row r="83" spans="7:7">
      <c r="G83" s="282"/>
    </row>
    <row r="84" spans="7:7">
      <c r="G84" s="282"/>
    </row>
    <row r="85" spans="7:7">
      <c r="G85" s="282"/>
    </row>
    <row r="86" spans="7:7">
      <c r="G86" s="282"/>
    </row>
    <row r="87" spans="7:7">
      <c r="G87" s="282"/>
    </row>
    <row r="88" spans="7:7">
      <c r="G88" s="282"/>
    </row>
    <row r="89" spans="7:7">
      <c r="G89" s="282"/>
    </row>
    <row r="90" spans="7:7">
      <c r="G90" s="282"/>
    </row>
    <row r="91" spans="7:7">
      <c r="G91" s="282"/>
    </row>
    <row r="92" spans="7:7">
      <c r="G92" s="282"/>
    </row>
    <row r="93" spans="7:7">
      <c r="G93" s="282"/>
    </row>
    <row r="94" spans="7:7">
      <c r="G94" s="282"/>
    </row>
    <row r="95" spans="7:7">
      <c r="G95" s="282"/>
    </row>
    <row r="96" spans="7:7">
      <c r="G96" s="282"/>
    </row>
    <row r="97" spans="7:7">
      <c r="G97" s="282"/>
    </row>
    <row r="98" spans="7:7">
      <c r="G98" s="282"/>
    </row>
    <row r="99" spans="7:7">
      <c r="G99" s="282"/>
    </row>
    <row r="100" spans="7:7">
      <c r="G100" s="282"/>
    </row>
    <row r="101" spans="7:7">
      <c r="G101" s="282"/>
    </row>
    <row r="102" spans="7:7">
      <c r="G102" s="282"/>
    </row>
    <row r="103" spans="7:7">
      <c r="G103" s="282"/>
    </row>
    <row r="104" spans="7:7">
      <c r="G104" s="282"/>
    </row>
    <row r="105" spans="7:7">
      <c r="G105" s="282"/>
    </row>
    <row r="106" spans="7:7">
      <c r="G106" s="282"/>
    </row>
    <row r="107" spans="7:7">
      <c r="G107" s="282"/>
    </row>
    <row r="108" spans="7:7">
      <c r="G108" s="282"/>
    </row>
    <row r="109" spans="7:7">
      <c r="G109" s="282"/>
    </row>
    <row r="110" spans="7:7">
      <c r="G110" s="282"/>
    </row>
    <row r="111" spans="7:7">
      <c r="G111" s="282"/>
    </row>
    <row r="112" spans="7:7">
      <c r="G112" s="282"/>
    </row>
    <row r="113" spans="7:7">
      <c r="G113" s="282"/>
    </row>
    <row r="114" spans="7:7">
      <c r="G114" s="282"/>
    </row>
    <row r="115" spans="7:7">
      <c r="G115" s="282"/>
    </row>
    <row r="116" spans="7:7">
      <c r="G116" s="282"/>
    </row>
  </sheetData>
  <mergeCells count="14">
    <mergeCell ref="B46:G46"/>
    <mergeCell ref="B3:G6"/>
    <mergeCell ref="B7:G7"/>
    <mergeCell ref="B8:G8"/>
    <mergeCell ref="B45:G45"/>
    <mergeCell ref="B35:G35"/>
    <mergeCell ref="B44:G44"/>
    <mergeCell ref="B43:G43"/>
    <mergeCell ref="B42:G42"/>
    <mergeCell ref="B39:G39"/>
    <mergeCell ref="B40:G40"/>
    <mergeCell ref="B41:G41"/>
    <mergeCell ref="B38:G38"/>
    <mergeCell ref="B37:G37"/>
  </mergeCells>
  <phoneticPr fontId="35" type="noConversion"/>
  <pageMargins left="0.35433070866141736" right="0.27559055118110237" top="0.35433070866141736" bottom="0.19685039370078741" header="0.31496062992125984" footer="0.19685039370078741"/>
  <pageSetup paperSize="9" scale="44" orientation="portrait" r:id="rId1"/>
  <legacyDrawing r:id="rId2"/>
  <oleObjects>
    <oleObject progId="MSPhotoEd.3" shapeId="5341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:B140"/>
  <sheetViews>
    <sheetView workbookViewId="0">
      <selection activeCell="A16" sqref="A16"/>
    </sheetView>
  </sheetViews>
  <sheetFormatPr defaultRowHeight="12.75"/>
  <cols>
    <col min="1" max="1" width="77.28515625" bestFit="1" customWidth="1"/>
    <col min="2" max="2" width="10.28515625" style="233" bestFit="1" customWidth="1"/>
  </cols>
  <sheetData>
    <row r="1" spans="1:2" ht="24.75" customHeight="1">
      <c r="A1" s="434" t="s">
        <v>58</v>
      </c>
      <c r="B1" s="434"/>
    </row>
    <row r="2" spans="1:2" ht="21.75" customHeight="1">
      <c r="A2" s="300" t="s">
        <v>59</v>
      </c>
      <c r="B2" s="237"/>
    </row>
    <row r="3" spans="1:2" s="279" customFormat="1" ht="21.75" customHeight="1">
      <c r="A3" s="300" t="s">
        <v>615</v>
      </c>
      <c r="B3" s="237"/>
    </row>
    <row r="4" spans="1:2" ht="21.75" customHeight="1">
      <c r="A4" s="300" t="s">
        <v>199</v>
      </c>
      <c r="B4" s="237"/>
    </row>
    <row r="5" spans="1:2" ht="21.75" customHeight="1">
      <c r="A5" s="300" t="s">
        <v>200</v>
      </c>
      <c r="B5" s="237"/>
    </row>
    <row r="6" spans="1:2" ht="21.75" customHeight="1">
      <c r="A6" s="300" t="s">
        <v>201</v>
      </c>
      <c r="B6" s="237"/>
    </row>
    <row r="7" spans="1:2" ht="21.75" customHeight="1">
      <c r="A7" s="300" t="s">
        <v>202</v>
      </c>
      <c r="B7" s="237"/>
    </row>
    <row r="8" spans="1:2" s="279" customFormat="1" ht="21.75" customHeight="1">
      <c r="A8" s="300" t="s">
        <v>306</v>
      </c>
      <c r="B8" s="237"/>
    </row>
    <row r="9" spans="1:2" ht="21.75" customHeight="1">
      <c r="A9" s="300" t="s">
        <v>203</v>
      </c>
      <c r="B9" s="237"/>
    </row>
    <row r="10" spans="1:2" ht="42.75" customHeight="1">
      <c r="A10" s="300" t="s">
        <v>204</v>
      </c>
      <c r="B10" s="237"/>
    </row>
    <row r="11" spans="1:2" ht="42" customHeight="1">
      <c r="A11" s="300" t="s">
        <v>205</v>
      </c>
      <c r="B11" s="237"/>
    </row>
    <row r="12" spans="1:2" ht="36" customHeight="1">
      <c r="A12" s="300" t="s">
        <v>206</v>
      </c>
      <c r="B12" s="237"/>
    </row>
    <row r="13" spans="1:2" s="279" customFormat="1" ht="36" customHeight="1">
      <c r="A13" s="300" t="s">
        <v>634</v>
      </c>
      <c r="B13" s="237"/>
    </row>
    <row r="14" spans="1:2" ht="36" customHeight="1">
      <c r="A14" s="300" t="s">
        <v>209</v>
      </c>
      <c r="B14" s="237"/>
    </row>
    <row r="15" spans="1:2" ht="21.75" customHeight="1">
      <c r="A15" s="300" t="s">
        <v>55</v>
      </c>
      <c r="B15" s="237"/>
    </row>
    <row r="16" spans="1:2" s="279" customFormat="1" ht="21.75" customHeight="1">
      <c r="A16" s="366" t="s">
        <v>650</v>
      </c>
      <c r="B16" s="237"/>
    </row>
    <row r="17" spans="1:2" s="279" customFormat="1" ht="21.75" customHeight="1">
      <c r="A17" s="366" t="s">
        <v>647</v>
      </c>
      <c r="B17" s="237"/>
    </row>
    <row r="18" spans="1:2" ht="21.75" customHeight="1">
      <c r="A18" s="300" t="s">
        <v>207</v>
      </c>
      <c r="B18" s="237"/>
    </row>
    <row r="19" spans="1:2" ht="21.75" customHeight="1">
      <c r="A19" s="300" t="s">
        <v>343</v>
      </c>
      <c r="B19" s="237"/>
    </row>
    <row r="20" spans="1:2" ht="21.75" customHeight="1">
      <c r="A20" s="434" t="s">
        <v>9</v>
      </c>
      <c r="B20" s="434"/>
    </row>
    <row r="21" spans="1:2" ht="21.75" customHeight="1">
      <c r="A21" s="300" t="s">
        <v>210</v>
      </c>
      <c r="B21" s="237"/>
    </row>
    <row r="22" spans="1:2" ht="21.75" customHeight="1">
      <c r="A22" s="300" t="s">
        <v>211</v>
      </c>
      <c r="B22" s="237"/>
    </row>
    <row r="23" spans="1:2" ht="21.75" customHeight="1">
      <c r="A23" s="300" t="s">
        <v>212</v>
      </c>
      <c r="B23" s="237"/>
    </row>
    <row r="24" spans="1:2" ht="21.75" customHeight="1">
      <c r="A24" s="300" t="s">
        <v>255</v>
      </c>
      <c r="B24" s="237"/>
    </row>
    <row r="25" spans="1:2" s="279" customFormat="1" ht="21.75" customHeight="1">
      <c r="A25" s="300" t="s">
        <v>406</v>
      </c>
      <c r="B25" s="237"/>
    </row>
    <row r="26" spans="1:2" s="279" customFormat="1" ht="21.75" customHeight="1">
      <c r="A26" s="300" t="s">
        <v>407</v>
      </c>
      <c r="B26" s="237"/>
    </row>
    <row r="27" spans="1:2" ht="21.75" customHeight="1">
      <c r="A27" s="434" t="s">
        <v>57</v>
      </c>
      <c r="B27" s="434"/>
    </row>
    <row r="28" spans="1:2" ht="21.75" customHeight="1">
      <c r="A28" s="300" t="s">
        <v>213</v>
      </c>
      <c r="B28" s="237"/>
    </row>
    <row r="29" spans="1:2" ht="21.75" customHeight="1">
      <c r="A29" s="300" t="s">
        <v>214</v>
      </c>
      <c r="B29" s="237"/>
    </row>
    <row r="30" spans="1:2" ht="21.75" customHeight="1">
      <c r="A30" s="300" t="s">
        <v>215</v>
      </c>
      <c r="B30" s="237"/>
    </row>
    <row r="31" spans="1:2" ht="21.75" customHeight="1">
      <c r="A31" s="300" t="s">
        <v>193</v>
      </c>
      <c r="B31" s="237"/>
    </row>
    <row r="32" spans="1:2" ht="21.75" customHeight="1">
      <c r="A32" s="300" t="s">
        <v>194</v>
      </c>
      <c r="B32" s="237"/>
    </row>
    <row r="33" spans="1:2" ht="21.75" customHeight="1">
      <c r="A33" s="300" t="s">
        <v>61</v>
      </c>
      <c r="B33" s="237"/>
    </row>
    <row r="34" spans="1:2" ht="21.75" customHeight="1">
      <c r="A34" s="300" t="s">
        <v>62</v>
      </c>
      <c r="B34" s="237"/>
    </row>
    <row r="35" spans="1:2" ht="21.75" customHeight="1">
      <c r="A35" s="300" t="s">
        <v>216</v>
      </c>
      <c r="B35" s="237"/>
    </row>
    <row r="36" spans="1:2" s="279" customFormat="1" ht="21.75" customHeight="1">
      <c r="A36" s="300" t="s">
        <v>356</v>
      </c>
      <c r="B36" s="237"/>
    </row>
    <row r="37" spans="1:2" s="279" customFormat="1" ht="21.75" customHeight="1">
      <c r="A37" s="300" t="s">
        <v>357</v>
      </c>
      <c r="B37" s="237"/>
    </row>
    <row r="38" spans="1:2" s="279" customFormat="1" ht="21.75" customHeight="1">
      <c r="A38" s="300" t="s">
        <v>358</v>
      </c>
      <c r="B38" s="237"/>
    </row>
    <row r="39" spans="1:2" s="279" customFormat="1" ht="21.75" customHeight="1">
      <c r="A39" s="300" t="s">
        <v>360</v>
      </c>
      <c r="B39" s="237"/>
    </row>
    <row r="40" spans="1:2" s="279" customFormat="1" ht="21.75" customHeight="1">
      <c r="A40" s="300" t="s">
        <v>378</v>
      </c>
      <c r="B40" s="237"/>
    </row>
    <row r="41" spans="1:2" ht="21.75" customHeight="1">
      <c r="A41" s="434" t="s">
        <v>58</v>
      </c>
      <c r="B41" s="434"/>
    </row>
    <row r="42" spans="1:2" ht="21.75" customHeight="1">
      <c r="A42" s="218" t="s">
        <v>217</v>
      </c>
      <c r="B42" s="237"/>
    </row>
    <row r="43" spans="1:2" s="279" customFormat="1" ht="21.75" customHeight="1">
      <c r="A43" s="218" t="s">
        <v>323</v>
      </c>
      <c r="B43" s="237"/>
    </row>
    <row r="44" spans="1:2" s="279" customFormat="1" ht="21.75" customHeight="1">
      <c r="A44" s="218" t="s">
        <v>324</v>
      </c>
      <c r="B44" s="237"/>
    </row>
    <row r="45" spans="1:2" s="279" customFormat="1" ht="21.75" customHeight="1">
      <c r="A45" s="218" t="s">
        <v>325</v>
      </c>
      <c r="B45" s="237"/>
    </row>
    <row r="46" spans="1:2" s="279" customFormat="1" ht="21.75" customHeight="1">
      <c r="A46" s="218" t="s">
        <v>334</v>
      </c>
      <c r="B46" s="237"/>
    </row>
    <row r="47" spans="1:2" s="279" customFormat="1" ht="21.75" customHeight="1">
      <c r="A47" s="218" t="s">
        <v>330</v>
      </c>
      <c r="B47" s="237"/>
    </row>
    <row r="48" spans="1:2" s="279" customFormat="1" ht="21.75" customHeight="1">
      <c r="A48" s="218" t="s">
        <v>331</v>
      </c>
      <c r="B48" s="237"/>
    </row>
    <row r="49" spans="1:2" s="279" customFormat="1" ht="21.75" customHeight="1">
      <c r="A49" s="218" t="s">
        <v>335</v>
      </c>
      <c r="B49" s="237"/>
    </row>
    <row r="50" spans="1:2" s="279" customFormat="1" ht="21.75" customHeight="1">
      <c r="A50" s="218" t="s">
        <v>326</v>
      </c>
      <c r="B50" s="237"/>
    </row>
    <row r="51" spans="1:2" ht="21.75" customHeight="1">
      <c r="A51" s="218" t="s">
        <v>327</v>
      </c>
      <c r="B51" s="237"/>
    </row>
    <row r="52" spans="1:2" s="279" customFormat="1" ht="21.75" customHeight="1">
      <c r="A52" s="218" t="s">
        <v>328</v>
      </c>
      <c r="B52" s="237"/>
    </row>
    <row r="53" spans="1:2" s="279" customFormat="1" ht="21.75" customHeight="1">
      <c r="A53" s="218" t="s">
        <v>329</v>
      </c>
      <c r="B53" s="237"/>
    </row>
    <row r="54" spans="1:2" s="248" customFormat="1" ht="21.75" customHeight="1">
      <c r="A54" s="218" t="s">
        <v>332</v>
      </c>
      <c r="B54" s="237"/>
    </row>
    <row r="55" spans="1:2" s="279" customFormat="1" ht="21.75" customHeight="1">
      <c r="A55" s="218" t="s">
        <v>336</v>
      </c>
      <c r="B55" s="237"/>
    </row>
    <row r="56" spans="1:2" s="279" customFormat="1" ht="21.75" customHeight="1">
      <c r="A56" s="218" t="s">
        <v>337</v>
      </c>
      <c r="B56" s="237"/>
    </row>
    <row r="57" spans="1:2" s="279" customFormat="1" ht="21.75" customHeight="1">
      <c r="A57" s="218" t="s">
        <v>333</v>
      </c>
      <c r="B57" s="237"/>
    </row>
    <row r="58" spans="1:2" s="279" customFormat="1" ht="21.75" customHeight="1">
      <c r="A58" s="48"/>
      <c r="B58" s="237"/>
    </row>
    <row r="59" spans="1:2" ht="21.75" customHeight="1">
      <c r="A59" s="434" t="s">
        <v>86</v>
      </c>
      <c r="B59" s="434"/>
    </row>
    <row r="60" spans="1:2" ht="21.75" customHeight="1">
      <c r="A60" s="218" t="s">
        <v>218</v>
      </c>
      <c r="B60" s="237"/>
    </row>
    <row r="61" spans="1:2" ht="21.75" customHeight="1">
      <c r="A61" s="218" t="s">
        <v>221</v>
      </c>
      <c r="B61" s="237"/>
    </row>
    <row r="62" spans="1:2" s="279" customFormat="1" ht="31.5" customHeight="1">
      <c r="A62" s="218" t="s">
        <v>318</v>
      </c>
      <c r="B62" s="237"/>
    </row>
    <row r="63" spans="1:2" s="279" customFormat="1" ht="21.75" customHeight="1">
      <c r="A63" s="218" t="s">
        <v>317</v>
      </c>
      <c r="B63" s="237"/>
    </row>
    <row r="64" spans="1:2" ht="21.75" customHeight="1">
      <c r="A64" s="218" t="s">
        <v>219</v>
      </c>
      <c r="B64" s="237"/>
    </row>
    <row r="65" spans="1:2" ht="21.75" customHeight="1">
      <c r="A65" s="218" t="s">
        <v>220</v>
      </c>
      <c r="B65" s="237"/>
    </row>
    <row r="66" spans="1:2" ht="21.75" customHeight="1">
      <c r="A66" s="434" t="s">
        <v>152</v>
      </c>
      <c r="B66" s="434"/>
    </row>
    <row r="67" spans="1:2" ht="21.75" customHeight="1">
      <c r="A67" s="218" t="s">
        <v>222</v>
      </c>
      <c r="B67" s="237"/>
    </row>
    <row r="68" spans="1:2" ht="21.75" customHeight="1">
      <c r="A68" s="218" t="s">
        <v>223</v>
      </c>
      <c r="B68" s="237"/>
    </row>
    <row r="69" spans="1:2" ht="21.75" customHeight="1">
      <c r="A69" s="218" t="s">
        <v>224</v>
      </c>
      <c r="B69" s="237"/>
    </row>
    <row r="70" spans="1:2" ht="21.75" customHeight="1">
      <c r="A70" s="218" t="s">
        <v>225</v>
      </c>
      <c r="B70" s="237"/>
    </row>
    <row r="71" spans="1:2" ht="21.75" customHeight="1">
      <c r="A71" s="218" t="s">
        <v>226</v>
      </c>
      <c r="B71" s="237"/>
    </row>
    <row r="72" spans="1:2" ht="21.75" customHeight="1">
      <c r="A72" s="218" t="s">
        <v>227</v>
      </c>
      <c r="B72" s="237"/>
    </row>
    <row r="73" spans="1:2" ht="21.75" customHeight="1">
      <c r="A73" s="218" t="s">
        <v>208</v>
      </c>
      <c r="B73" s="237"/>
    </row>
    <row r="74" spans="1:2" ht="21.75" customHeight="1">
      <c r="A74" s="218" t="s">
        <v>228</v>
      </c>
      <c r="B74" s="237"/>
    </row>
    <row r="75" spans="1:2" ht="21.75" customHeight="1">
      <c r="A75" s="218" t="s">
        <v>229</v>
      </c>
      <c r="B75" s="237"/>
    </row>
    <row r="76" spans="1:2" s="279" customFormat="1" ht="21.75" customHeight="1">
      <c r="A76" s="218" t="s">
        <v>361</v>
      </c>
      <c r="B76" s="237"/>
    </row>
    <row r="77" spans="1:2" ht="21.75" customHeight="1">
      <c r="A77" s="218" t="s">
        <v>234</v>
      </c>
      <c r="B77" s="237"/>
    </row>
    <row r="78" spans="1:2" s="274" customFormat="1" ht="21.75" customHeight="1">
      <c r="A78" s="218" t="s">
        <v>296</v>
      </c>
      <c r="B78" s="237"/>
    </row>
    <row r="79" spans="1:2" s="274" customFormat="1" ht="21.75" customHeight="1">
      <c r="A79" s="218" t="s">
        <v>297</v>
      </c>
      <c r="B79" s="237"/>
    </row>
    <row r="80" spans="1:2" ht="21.75" customHeight="1">
      <c r="A80" s="218" t="s">
        <v>230</v>
      </c>
      <c r="B80" s="237"/>
    </row>
    <row r="81" spans="1:2" ht="21.75" customHeight="1">
      <c r="A81" s="218" t="s">
        <v>231</v>
      </c>
      <c r="B81" s="237"/>
    </row>
    <row r="82" spans="1:2" ht="21.75" customHeight="1">
      <c r="A82" s="218" t="s">
        <v>232</v>
      </c>
      <c r="B82" s="237"/>
    </row>
    <row r="83" spans="1:2" ht="21.75" customHeight="1">
      <c r="A83" s="218" t="s">
        <v>233</v>
      </c>
      <c r="B83" s="237"/>
    </row>
    <row r="84" spans="1:2" ht="21.75" customHeight="1">
      <c r="A84" s="218" t="s">
        <v>235</v>
      </c>
      <c r="B84" s="237"/>
    </row>
    <row r="85" spans="1:2" ht="21.75" customHeight="1">
      <c r="A85" s="218" t="s">
        <v>236</v>
      </c>
      <c r="B85" s="237"/>
    </row>
    <row r="86" spans="1:2" ht="21.75" customHeight="1">
      <c r="A86" s="218" t="s">
        <v>188</v>
      </c>
      <c r="B86" s="237"/>
    </row>
    <row r="87" spans="1:2" s="279" customFormat="1" ht="21.75" customHeight="1">
      <c r="A87" s="218" t="s">
        <v>348</v>
      </c>
      <c r="B87" s="237"/>
    </row>
    <row r="88" spans="1:2" ht="21.75" customHeight="1">
      <c r="A88" s="218" t="s">
        <v>309</v>
      </c>
      <c r="B88" s="237"/>
    </row>
    <row r="89" spans="1:2" s="279" customFormat="1" ht="21.75" customHeight="1">
      <c r="A89" s="218" t="s">
        <v>307</v>
      </c>
      <c r="B89" s="237"/>
    </row>
    <row r="90" spans="1:2" s="279" customFormat="1" ht="21.75" customHeight="1">
      <c r="A90" s="218" t="s">
        <v>308</v>
      </c>
      <c r="B90" s="237"/>
    </row>
    <row r="91" spans="1:2" ht="21.75" customHeight="1">
      <c r="A91" s="218" t="s">
        <v>320</v>
      </c>
      <c r="B91" s="237"/>
    </row>
    <row r="92" spans="1:2" ht="21.75" customHeight="1">
      <c r="A92" s="218" t="s">
        <v>321</v>
      </c>
      <c r="B92" s="237"/>
    </row>
    <row r="93" spans="1:2" ht="21.75" customHeight="1">
      <c r="A93" s="218" t="s">
        <v>322</v>
      </c>
      <c r="B93" s="237"/>
    </row>
    <row r="94" spans="1:2" s="279" customFormat="1" ht="21.75" customHeight="1">
      <c r="A94" s="218" t="s">
        <v>258</v>
      </c>
      <c r="B94" s="237"/>
    </row>
    <row r="95" spans="1:2" ht="21.75" customHeight="1">
      <c r="A95" s="218" t="s">
        <v>237</v>
      </c>
      <c r="B95" s="237"/>
    </row>
    <row r="96" spans="1:2" ht="21.75" customHeight="1">
      <c r="A96" s="218" t="s">
        <v>238</v>
      </c>
      <c r="B96" s="237"/>
    </row>
    <row r="97" spans="1:2" ht="21.75" customHeight="1">
      <c r="A97" s="218" t="s">
        <v>239</v>
      </c>
      <c r="B97" s="237"/>
    </row>
    <row r="98" spans="1:2" s="279" customFormat="1" ht="21.75" customHeight="1">
      <c r="A98" s="218" t="s">
        <v>352</v>
      </c>
      <c r="B98" s="237"/>
    </row>
    <row r="99" spans="1:2" s="279" customFormat="1" ht="21.75" customHeight="1">
      <c r="A99" s="218" t="s">
        <v>314</v>
      </c>
      <c r="B99" s="237"/>
    </row>
    <row r="100" spans="1:2" ht="21.75" customHeight="1">
      <c r="A100" s="434" t="s">
        <v>1</v>
      </c>
      <c r="B100" s="434"/>
    </row>
    <row r="101" spans="1:2" ht="21.75" customHeight="1">
      <c r="A101" s="218" t="s">
        <v>240</v>
      </c>
      <c r="B101" s="237"/>
    </row>
    <row r="102" spans="1:2" ht="21.75" customHeight="1">
      <c r="A102" s="218" t="s">
        <v>242</v>
      </c>
      <c r="B102" s="237"/>
    </row>
    <row r="103" spans="1:2" ht="21.75" customHeight="1">
      <c r="A103" s="218" t="s">
        <v>241</v>
      </c>
      <c r="B103" s="237"/>
    </row>
    <row r="104" spans="1:2" ht="21.75" customHeight="1">
      <c r="A104" s="218" t="s">
        <v>243</v>
      </c>
      <c r="B104" s="237"/>
    </row>
    <row r="105" spans="1:2" ht="21.75" customHeight="1">
      <c r="A105" s="218" t="s">
        <v>244</v>
      </c>
      <c r="B105" s="237"/>
    </row>
    <row r="106" spans="1:2" ht="21.75" customHeight="1">
      <c r="A106" s="218" t="s">
        <v>245</v>
      </c>
      <c r="B106" s="237"/>
    </row>
    <row r="107" spans="1:2" ht="21.75" customHeight="1">
      <c r="A107" s="218" t="s">
        <v>246</v>
      </c>
      <c r="B107" s="237"/>
    </row>
    <row r="108" spans="1:2" ht="21.75" customHeight="1">
      <c r="A108" s="218" t="s">
        <v>247</v>
      </c>
      <c r="B108" s="237"/>
    </row>
    <row r="109" spans="1:2" ht="21.75" customHeight="1">
      <c r="A109" s="218" t="s">
        <v>248</v>
      </c>
      <c r="B109" s="237"/>
    </row>
    <row r="110" spans="1:2" ht="21.75" customHeight="1">
      <c r="A110" s="218" t="s">
        <v>249</v>
      </c>
      <c r="B110" s="237"/>
    </row>
    <row r="111" spans="1:2" ht="21.75" customHeight="1">
      <c r="A111" s="218" t="s">
        <v>250</v>
      </c>
      <c r="B111" s="237"/>
    </row>
    <row r="112" spans="1:2" ht="21.75" customHeight="1">
      <c r="A112" s="218" t="s">
        <v>251</v>
      </c>
      <c r="B112" s="237"/>
    </row>
    <row r="113" spans="1:2" ht="21.75" customHeight="1">
      <c r="A113" s="218" t="s">
        <v>252</v>
      </c>
      <c r="B113" s="237"/>
    </row>
    <row r="114" spans="1:2" ht="21.75" customHeight="1">
      <c r="A114" s="218" t="s">
        <v>253</v>
      </c>
      <c r="B114" s="237"/>
    </row>
    <row r="115" spans="1:2" ht="21.75" customHeight="1">
      <c r="A115" s="218" t="s">
        <v>254</v>
      </c>
      <c r="B115" s="237"/>
    </row>
    <row r="116" spans="1:2" ht="21.75" customHeight="1">
      <c r="A116" s="218" t="s">
        <v>256</v>
      </c>
      <c r="B116" s="237"/>
    </row>
    <row r="117" spans="1:2" ht="30.75" customHeight="1">
      <c r="A117" s="434" t="s">
        <v>197</v>
      </c>
      <c r="B117" s="434"/>
    </row>
    <row r="118" spans="1:2" ht="30.75" customHeight="1">
      <c r="A118" s="300" t="s">
        <v>340</v>
      </c>
      <c r="B118" s="237"/>
    </row>
    <row r="119" spans="1:2" ht="30.75" customHeight="1">
      <c r="A119" s="218" t="s">
        <v>345</v>
      </c>
      <c r="B119" s="237"/>
    </row>
    <row r="120" spans="1:2" ht="30.75" customHeight="1">
      <c r="A120" s="300" t="s">
        <v>341</v>
      </c>
      <c r="B120" s="237"/>
    </row>
    <row r="121" spans="1:2" ht="24" customHeight="1">
      <c r="A121" s="218" t="s">
        <v>342</v>
      </c>
      <c r="B121" s="237"/>
    </row>
    <row r="122" spans="1:2" ht="24" customHeight="1">
      <c r="A122" s="218" t="s">
        <v>344</v>
      </c>
      <c r="B122" s="237"/>
    </row>
    <row r="123" spans="1:2" ht="24" customHeight="1">
      <c r="A123" s="218" t="s">
        <v>346</v>
      </c>
      <c r="B123" s="237"/>
    </row>
    <row r="124" spans="1:2" ht="24" customHeight="1">
      <c r="A124" s="218" t="s">
        <v>257</v>
      </c>
      <c r="B124" s="237"/>
    </row>
    <row r="125" spans="1:2" s="279" customFormat="1" ht="24" customHeight="1">
      <c r="A125" s="218" t="s">
        <v>374</v>
      </c>
      <c r="B125" s="237"/>
    </row>
    <row r="126" spans="1:2" s="279" customFormat="1" ht="24" customHeight="1">
      <c r="A126" s="218" t="s">
        <v>375</v>
      </c>
      <c r="B126" s="237"/>
    </row>
    <row r="127" spans="1:2" s="279" customFormat="1" ht="24" customHeight="1">
      <c r="A127" s="218" t="s">
        <v>376</v>
      </c>
      <c r="B127" s="237"/>
    </row>
    <row r="128" spans="1:2" ht="26.25" customHeight="1">
      <c r="A128" s="434" t="s">
        <v>180</v>
      </c>
      <c r="B128" s="434"/>
    </row>
    <row r="129" spans="1:2" ht="21.75" customHeight="1">
      <c r="A129" s="218" t="s">
        <v>264</v>
      </c>
      <c r="B129" s="237"/>
    </row>
    <row r="130" spans="1:2" ht="21.75" customHeight="1">
      <c r="A130" s="218" t="s">
        <v>265</v>
      </c>
      <c r="B130" s="237"/>
    </row>
    <row r="131" spans="1:2" ht="21.75" customHeight="1">
      <c r="A131" s="218" t="s">
        <v>266</v>
      </c>
      <c r="B131" s="237"/>
    </row>
    <row r="132" spans="1:2" ht="21.75" customHeight="1">
      <c r="A132" s="218" t="s">
        <v>267</v>
      </c>
      <c r="B132" s="237"/>
    </row>
    <row r="133" spans="1:2" ht="21.75" customHeight="1">
      <c r="A133" s="218" t="s">
        <v>268</v>
      </c>
      <c r="B133" s="237"/>
    </row>
    <row r="134" spans="1:2" ht="21.75" customHeight="1">
      <c r="A134" s="218" t="s">
        <v>269</v>
      </c>
      <c r="B134" s="237"/>
    </row>
    <row r="135" spans="1:2" ht="21.75" customHeight="1">
      <c r="A135" s="218" t="s">
        <v>270</v>
      </c>
      <c r="B135" s="237"/>
    </row>
    <row r="136" spans="1:2" ht="21.75" customHeight="1">
      <c r="A136" s="218" t="s">
        <v>271</v>
      </c>
      <c r="B136" s="237"/>
    </row>
    <row r="137" spans="1:2" ht="21.75" customHeight="1">
      <c r="A137" s="218" t="s">
        <v>272</v>
      </c>
      <c r="B137" s="237"/>
    </row>
    <row r="138" spans="1:2" ht="21.75" customHeight="1">
      <c r="A138" s="218" t="s">
        <v>273</v>
      </c>
      <c r="B138" s="237"/>
    </row>
    <row r="139" spans="1:2" ht="21.75" customHeight="1">
      <c r="A139" s="218" t="s">
        <v>274</v>
      </c>
      <c r="B139" s="237"/>
    </row>
    <row r="140" spans="1:2" ht="21.75" customHeight="1">
      <c r="A140" s="218" t="s">
        <v>275</v>
      </c>
      <c r="B140" s="237"/>
    </row>
  </sheetData>
  <mergeCells count="9">
    <mergeCell ref="A117:B117"/>
    <mergeCell ref="A128:B128"/>
    <mergeCell ref="A1:B1"/>
    <mergeCell ref="A20:B20"/>
    <mergeCell ref="A27:B27"/>
    <mergeCell ref="A41:B41"/>
    <mergeCell ref="A59:B59"/>
    <mergeCell ref="A66:B66"/>
    <mergeCell ref="A100:B10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5"/>
  <sheetViews>
    <sheetView view="pageBreakPreview" topLeftCell="B1" zoomScale="90" zoomScaleSheetLayoutView="90" workbookViewId="0">
      <selection activeCell="E43" sqref="E43"/>
    </sheetView>
  </sheetViews>
  <sheetFormatPr defaultRowHeight="12.75"/>
  <cols>
    <col min="1" max="1" width="6.42578125" style="219" hidden="1" customWidth="1"/>
    <col min="2" max="2" width="0.140625" style="17" customWidth="1"/>
    <col min="3" max="3" width="22.42578125" style="297" customWidth="1"/>
    <col min="4" max="4" width="32" style="297" customWidth="1"/>
    <col min="5" max="5" width="57.85546875" style="297" customWidth="1"/>
  </cols>
  <sheetData>
    <row r="1" spans="1:5" ht="44.25">
      <c r="A1" s="435"/>
      <c r="B1" s="435"/>
      <c r="C1" s="435"/>
      <c r="D1" s="435"/>
      <c r="E1" s="435"/>
    </row>
    <row r="2" spans="1:5" ht="42">
      <c r="A2" s="436" t="s">
        <v>182</v>
      </c>
      <c r="B2" s="436"/>
      <c r="C2" s="436"/>
      <c r="D2" s="436"/>
      <c r="E2" s="436"/>
    </row>
    <row r="3" spans="1:5" ht="33" customHeight="1">
      <c r="A3" s="437" t="s">
        <v>183</v>
      </c>
      <c r="B3" s="437"/>
      <c r="C3" s="437"/>
      <c r="D3" s="437"/>
      <c r="E3" s="437"/>
    </row>
    <row r="4" spans="1:5" ht="30" customHeight="1">
      <c r="A4" s="299"/>
      <c r="B4" s="440" t="s">
        <v>377</v>
      </c>
      <c r="C4" s="440"/>
      <c r="D4" s="440"/>
      <c r="E4" s="440"/>
    </row>
    <row r="5" spans="1:5" ht="50.25" customHeight="1">
      <c r="A5" s="217"/>
      <c r="B5" s="440"/>
      <c r="C5" s="440"/>
      <c r="D5" s="440"/>
      <c r="E5" s="440"/>
    </row>
    <row r="6" spans="1:5" ht="20.25">
      <c r="A6" s="217"/>
      <c r="B6" s="217"/>
      <c r="C6" s="438" t="s">
        <v>184</v>
      </c>
      <c r="D6" s="439"/>
      <c r="E6" s="439"/>
    </row>
    <row r="7" spans="1:5" ht="18.75">
      <c r="A7" s="217"/>
      <c r="B7" s="217"/>
      <c r="C7" s="420" t="s">
        <v>185</v>
      </c>
      <c r="D7" s="420" t="s">
        <v>186</v>
      </c>
      <c r="E7" s="420" t="s">
        <v>187</v>
      </c>
    </row>
    <row r="8" spans="1:5" s="279" customFormat="1" ht="41.25" customHeight="1">
      <c r="A8" s="308"/>
      <c r="B8" s="308"/>
      <c r="C8" s="334" t="s">
        <v>398</v>
      </c>
      <c r="D8" s="334" t="s">
        <v>399</v>
      </c>
      <c r="E8" s="419" t="s">
        <v>400</v>
      </c>
    </row>
    <row r="9" spans="1:5" s="279" customFormat="1" ht="41.25" customHeight="1">
      <c r="A9" s="308"/>
      <c r="B9" s="308"/>
      <c r="C9" s="334" t="s">
        <v>398</v>
      </c>
      <c r="D9" s="334" t="s">
        <v>399</v>
      </c>
      <c r="E9" s="419" t="s">
        <v>401</v>
      </c>
    </row>
    <row r="10" spans="1:5" s="279" customFormat="1" ht="41.25" customHeight="1">
      <c r="A10" s="308"/>
      <c r="B10" s="308"/>
      <c r="C10" s="334" t="s">
        <v>351</v>
      </c>
      <c r="D10" s="334" t="s">
        <v>403</v>
      </c>
      <c r="E10" s="419" t="s">
        <v>402</v>
      </c>
    </row>
    <row r="11" spans="1:5" s="279" customFormat="1" ht="41.25" customHeight="1">
      <c r="A11" s="308"/>
      <c r="B11" s="308"/>
      <c r="C11" s="334" t="s">
        <v>351</v>
      </c>
      <c r="D11" s="334" t="s">
        <v>405</v>
      </c>
      <c r="E11" s="419" t="s">
        <v>404</v>
      </c>
    </row>
    <row r="12" spans="1:5" s="279" customFormat="1" ht="41.25" customHeight="1">
      <c r="A12" s="308"/>
      <c r="B12" s="308"/>
      <c r="C12" s="334" t="s">
        <v>398</v>
      </c>
      <c r="D12" s="334" t="s">
        <v>399</v>
      </c>
      <c r="E12" s="419" t="s">
        <v>553</v>
      </c>
    </row>
    <row r="13" spans="1:5" s="279" customFormat="1" ht="41.25" customHeight="1">
      <c r="A13" s="308"/>
      <c r="B13" s="308"/>
      <c r="C13" s="334" t="s">
        <v>555</v>
      </c>
      <c r="D13" s="334" t="s">
        <v>350</v>
      </c>
      <c r="E13" s="419" t="s">
        <v>554</v>
      </c>
    </row>
    <row r="14" spans="1:5" s="279" customFormat="1" ht="41.25" customHeight="1">
      <c r="A14" s="308"/>
      <c r="B14" s="308"/>
      <c r="C14" s="334" t="s">
        <v>287</v>
      </c>
      <c r="D14" s="334" t="s">
        <v>390</v>
      </c>
      <c r="E14" s="419" t="s">
        <v>556</v>
      </c>
    </row>
    <row r="15" spans="1:5" s="279" customFormat="1" ht="41.25" customHeight="1">
      <c r="A15" s="308"/>
      <c r="B15" s="308"/>
      <c r="C15" s="334" t="s">
        <v>359</v>
      </c>
      <c r="D15" s="334" t="s">
        <v>559</v>
      </c>
      <c r="E15" s="419" t="s">
        <v>558</v>
      </c>
    </row>
    <row r="16" spans="1:5" s="279" customFormat="1" ht="41.25" customHeight="1">
      <c r="A16" s="308"/>
      <c r="B16" s="308"/>
      <c r="C16" s="334" t="s">
        <v>287</v>
      </c>
      <c r="D16" s="334" t="s">
        <v>397</v>
      </c>
      <c r="E16" s="419" t="s">
        <v>561</v>
      </c>
    </row>
    <row r="17" spans="1:5" s="279" customFormat="1" ht="41.25" customHeight="1">
      <c r="A17" s="308"/>
      <c r="B17" s="308"/>
      <c r="C17" s="334" t="s">
        <v>398</v>
      </c>
      <c r="D17" s="334" t="s">
        <v>399</v>
      </c>
      <c r="E17" s="419" t="s">
        <v>562</v>
      </c>
    </row>
    <row r="18" spans="1:5" s="279" customFormat="1" ht="41.25" customHeight="1">
      <c r="A18" s="308"/>
      <c r="B18" s="308"/>
      <c r="C18" s="334" t="s">
        <v>351</v>
      </c>
      <c r="D18" s="334" t="s">
        <v>405</v>
      </c>
      <c r="E18" s="419" t="s">
        <v>564</v>
      </c>
    </row>
    <row r="19" spans="1:5" s="279" customFormat="1" ht="41.25" customHeight="1">
      <c r="A19" s="308"/>
      <c r="B19" s="308"/>
      <c r="C19" s="334" t="s">
        <v>351</v>
      </c>
      <c r="D19" s="334" t="s">
        <v>405</v>
      </c>
      <c r="E19" s="419" t="s">
        <v>566</v>
      </c>
    </row>
    <row r="20" spans="1:5" s="279" customFormat="1" ht="41.25" customHeight="1">
      <c r="A20" s="308"/>
      <c r="B20" s="308"/>
      <c r="C20" s="334" t="s">
        <v>349</v>
      </c>
      <c r="D20" s="334" t="s">
        <v>350</v>
      </c>
      <c r="E20" s="419" t="s">
        <v>567</v>
      </c>
    </row>
    <row r="21" spans="1:5" s="279" customFormat="1" ht="41.25" customHeight="1">
      <c r="A21" s="308"/>
      <c r="B21" s="308"/>
      <c r="C21" s="334" t="s">
        <v>568</v>
      </c>
      <c r="D21" s="334" t="s">
        <v>569</v>
      </c>
      <c r="E21" s="419" t="s">
        <v>570</v>
      </c>
    </row>
    <row r="22" spans="1:5" s="279" customFormat="1" ht="41.25" customHeight="1">
      <c r="A22" s="308"/>
      <c r="B22" s="308"/>
      <c r="C22" s="334" t="s">
        <v>351</v>
      </c>
      <c r="D22" s="334" t="s">
        <v>578</v>
      </c>
      <c r="E22" s="419" t="s">
        <v>572</v>
      </c>
    </row>
    <row r="23" spans="1:5" s="279" customFormat="1" ht="41.25" customHeight="1">
      <c r="A23" s="308"/>
      <c r="B23" s="308"/>
      <c r="C23" s="334" t="s">
        <v>351</v>
      </c>
      <c r="D23" s="334" t="s">
        <v>578</v>
      </c>
      <c r="E23" s="419" t="s">
        <v>573</v>
      </c>
    </row>
    <row r="24" spans="1:5" s="279" customFormat="1" ht="41.25" customHeight="1">
      <c r="A24" s="308"/>
      <c r="B24" s="308"/>
      <c r="C24" s="334" t="s">
        <v>351</v>
      </c>
      <c r="D24" s="334" t="s">
        <v>578</v>
      </c>
      <c r="E24" s="419" t="s">
        <v>574</v>
      </c>
    </row>
    <row r="25" spans="1:5" s="279" customFormat="1" ht="41.25" customHeight="1">
      <c r="A25" s="308"/>
      <c r="B25" s="308"/>
      <c r="C25" s="334" t="s">
        <v>287</v>
      </c>
      <c r="D25" s="334" t="s">
        <v>604</v>
      </c>
      <c r="E25" s="419" t="s">
        <v>596</v>
      </c>
    </row>
    <row r="26" spans="1:5" s="279" customFormat="1" ht="41.25" customHeight="1">
      <c r="A26" s="308"/>
      <c r="B26" s="308"/>
      <c r="C26" s="334" t="s">
        <v>287</v>
      </c>
      <c r="D26" s="334" t="s">
        <v>604</v>
      </c>
      <c r="E26" s="419" t="s">
        <v>597</v>
      </c>
    </row>
    <row r="27" spans="1:5" s="279" customFormat="1" ht="41.25" customHeight="1">
      <c r="A27" s="308"/>
      <c r="B27" s="308"/>
      <c r="C27" s="334" t="s">
        <v>287</v>
      </c>
      <c r="D27" s="334" t="s">
        <v>604</v>
      </c>
      <c r="E27" s="419" t="s">
        <v>598</v>
      </c>
    </row>
    <row r="28" spans="1:5" s="279" customFormat="1" ht="41.25" customHeight="1">
      <c r="A28" s="308"/>
      <c r="B28" s="308"/>
      <c r="C28" s="334" t="s">
        <v>287</v>
      </c>
      <c r="D28" s="334" t="s">
        <v>604</v>
      </c>
      <c r="E28" s="419" t="s">
        <v>599</v>
      </c>
    </row>
    <row r="29" spans="1:5" s="279" customFormat="1" ht="44.25" customHeight="1">
      <c r="A29" s="308"/>
      <c r="B29" s="308"/>
      <c r="C29" s="334" t="s">
        <v>606</v>
      </c>
      <c r="D29" s="334" t="s">
        <v>607</v>
      </c>
      <c r="E29" s="419" t="s">
        <v>605</v>
      </c>
    </row>
    <row r="30" spans="1:5" s="279" customFormat="1" ht="41.25" customHeight="1">
      <c r="A30" s="308"/>
      <c r="B30" s="308"/>
      <c r="C30" s="334" t="s">
        <v>606</v>
      </c>
      <c r="D30" s="334" t="s">
        <v>609</v>
      </c>
      <c r="E30" s="419" t="s">
        <v>608</v>
      </c>
    </row>
    <row r="31" spans="1:5" s="279" customFormat="1" ht="41.25" customHeight="1">
      <c r="A31" s="308"/>
      <c r="B31" s="308"/>
      <c r="C31" s="334" t="s">
        <v>606</v>
      </c>
      <c r="D31" s="334" t="s">
        <v>611</v>
      </c>
      <c r="E31" s="419" t="s">
        <v>610</v>
      </c>
    </row>
    <row r="32" spans="1:5" s="279" customFormat="1" ht="41.25" customHeight="1">
      <c r="A32" s="308"/>
      <c r="B32" s="308"/>
      <c r="C32" s="334" t="s">
        <v>606</v>
      </c>
      <c r="D32" s="334" t="s">
        <v>612</v>
      </c>
      <c r="E32" s="419" t="s">
        <v>613</v>
      </c>
    </row>
    <row r="33" spans="1:5" s="279" customFormat="1" ht="41.25" customHeight="1">
      <c r="A33" s="308"/>
      <c r="B33" s="308"/>
      <c r="C33" s="334" t="s">
        <v>391</v>
      </c>
      <c r="D33" s="334" t="s">
        <v>392</v>
      </c>
      <c r="E33" s="419" t="s">
        <v>614</v>
      </c>
    </row>
    <row r="34" spans="1:5" ht="40.5" customHeight="1">
      <c r="C34" s="334" t="s">
        <v>287</v>
      </c>
      <c r="D34" s="334" t="s">
        <v>397</v>
      </c>
      <c r="E34" s="419" t="s">
        <v>616</v>
      </c>
    </row>
    <row r="35" spans="1:5" ht="35.25" customHeight="1">
      <c r="C35" s="334" t="s">
        <v>619</v>
      </c>
      <c r="D35" s="334" t="s">
        <v>620</v>
      </c>
      <c r="E35" s="419" t="s">
        <v>618</v>
      </c>
    </row>
    <row r="36" spans="1:5" ht="40.5" customHeight="1">
      <c r="C36" s="334" t="s">
        <v>287</v>
      </c>
      <c r="D36" s="334" t="s">
        <v>623</v>
      </c>
      <c r="E36" s="419" t="s">
        <v>624</v>
      </c>
    </row>
    <row r="37" spans="1:5" s="279" customFormat="1" ht="40.5" customHeight="1">
      <c r="A37" s="219"/>
      <c r="B37" s="308"/>
      <c r="C37" s="334" t="s">
        <v>626</v>
      </c>
      <c r="D37" s="334" t="s">
        <v>627</v>
      </c>
      <c r="E37" s="419" t="s">
        <v>625</v>
      </c>
    </row>
    <row r="38" spans="1:5" s="279" customFormat="1" ht="40.5" customHeight="1">
      <c r="A38" s="219"/>
      <c r="B38" s="308"/>
      <c r="C38" s="334" t="s">
        <v>287</v>
      </c>
      <c r="D38" s="334" t="s">
        <v>630</v>
      </c>
      <c r="E38" s="419" t="s">
        <v>628</v>
      </c>
    </row>
    <row r="39" spans="1:5" s="279" customFormat="1" ht="40.5" customHeight="1">
      <c r="A39" s="219"/>
      <c r="B39" s="308"/>
      <c r="C39" s="334" t="s">
        <v>631</v>
      </c>
      <c r="D39" s="334" t="s">
        <v>632</v>
      </c>
      <c r="E39" s="419" t="s">
        <v>633</v>
      </c>
    </row>
    <row r="40" spans="1:5" s="279" customFormat="1" ht="40.5" customHeight="1">
      <c r="A40" s="219"/>
      <c r="B40" s="308"/>
      <c r="C40" s="334" t="s">
        <v>637</v>
      </c>
      <c r="D40" s="334" t="s">
        <v>638</v>
      </c>
      <c r="E40" s="419" t="s">
        <v>639</v>
      </c>
    </row>
    <row r="41" spans="1:5" s="279" customFormat="1" ht="40.5" customHeight="1">
      <c r="A41" s="219"/>
      <c r="B41" s="308"/>
      <c r="C41" s="334" t="s">
        <v>631</v>
      </c>
      <c r="D41" s="334" t="s">
        <v>632</v>
      </c>
      <c r="E41" s="419" t="s">
        <v>640</v>
      </c>
    </row>
    <row r="42" spans="1:5" s="279" customFormat="1" ht="40.5" customHeight="1">
      <c r="A42" s="219"/>
      <c r="B42" s="308"/>
      <c r="C42" s="334" t="s">
        <v>359</v>
      </c>
      <c r="D42" s="334" t="s">
        <v>559</v>
      </c>
      <c r="E42" s="419" t="s">
        <v>644</v>
      </c>
    </row>
    <row r="43" spans="1:5" s="279" customFormat="1" ht="40.5" customHeight="1">
      <c r="A43" s="219"/>
      <c r="B43" s="308"/>
      <c r="C43" s="334" t="s">
        <v>359</v>
      </c>
      <c r="D43" s="334" t="s">
        <v>559</v>
      </c>
      <c r="E43" s="419" t="s">
        <v>645</v>
      </c>
    </row>
    <row r="44" spans="1:5" s="279" customFormat="1" ht="40.5" customHeight="1">
      <c r="A44" s="219"/>
      <c r="B44" s="308"/>
      <c r="C44" s="334" t="s">
        <v>619</v>
      </c>
      <c r="D44" s="334" t="s">
        <v>620</v>
      </c>
      <c r="E44" s="419" t="s">
        <v>646</v>
      </c>
    </row>
    <row r="45" spans="1:5" s="279" customFormat="1" ht="40.5" customHeight="1">
      <c r="A45" s="219"/>
      <c r="B45" s="308"/>
      <c r="C45" s="334" t="s">
        <v>351</v>
      </c>
      <c r="D45" s="334" t="s">
        <v>648</v>
      </c>
      <c r="E45" s="419" t="s">
        <v>649</v>
      </c>
    </row>
  </sheetData>
  <mergeCells count="5">
    <mergeCell ref="A1:E1"/>
    <mergeCell ref="A2:E2"/>
    <mergeCell ref="A3:E3"/>
    <mergeCell ref="C6:E6"/>
    <mergeCell ref="B4:E5"/>
  </mergeCells>
  <pageMargins left="0.70866141732283472" right="0.70866141732283472" top="0.74803149606299213" bottom="0.74803149606299213" header="0.31496062992125984" footer="0.31496062992125984"/>
  <pageSetup paperSize="9" scale="7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6">
    <tabColor rgb="FF6893C6"/>
  </sheetPr>
  <dimension ref="A1:M523"/>
  <sheetViews>
    <sheetView tabSelected="1" view="pageBreakPreview" zoomScaleSheetLayoutView="100" workbookViewId="0">
      <selection sqref="A1:C5"/>
    </sheetView>
  </sheetViews>
  <sheetFormatPr defaultRowHeight="12.75"/>
  <cols>
    <col min="1" max="1" width="5.7109375" customWidth="1"/>
    <col min="2" max="2" width="23.28515625" style="199" customWidth="1"/>
    <col min="3" max="3" width="48.28515625" customWidth="1"/>
    <col min="4" max="4" width="10.42578125" hidden="1" customWidth="1"/>
    <col min="5" max="5" width="10" customWidth="1"/>
    <col min="6" max="6" width="8.140625" customWidth="1"/>
    <col min="7" max="7" width="10.5703125" style="1" bestFit="1" customWidth="1"/>
    <col min="8" max="8" width="10.5703125" style="1" customWidth="1"/>
    <col min="9" max="9" width="8" customWidth="1"/>
    <col min="10" max="10" width="10.28515625" customWidth="1"/>
    <col min="11" max="11" width="10.28515625" style="279" hidden="1" customWidth="1"/>
    <col min="12" max="12" width="9.85546875" style="133" customWidth="1"/>
    <col min="13" max="13" width="31" hidden="1" customWidth="1"/>
  </cols>
  <sheetData>
    <row r="1" spans="1:13" ht="12.75" customHeight="1">
      <c r="A1" s="469" t="s">
        <v>18</v>
      </c>
      <c r="B1" s="470"/>
      <c r="C1" s="470"/>
      <c r="D1" s="446" t="s">
        <v>66</v>
      </c>
      <c r="E1" s="446"/>
      <c r="F1" s="553"/>
      <c r="G1" s="553"/>
      <c r="H1" s="553"/>
      <c r="I1" s="553"/>
      <c r="J1" s="553"/>
      <c r="K1" s="553"/>
      <c r="L1" s="554"/>
    </row>
    <row r="2" spans="1:13" ht="12.75" customHeight="1">
      <c r="A2" s="549"/>
      <c r="B2" s="550"/>
      <c r="C2" s="550"/>
      <c r="D2" s="473" t="s">
        <v>355</v>
      </c>
      <c r="E2" s="473"/>
      <c r="F2" s="543"/>
      <c r="G2" s="543"/>
      <c r="H2" s="543"/>
      <c r="I2" s="543"/>
      <c r="J2" s="543"/>
      <c r="K2" s="543"/>
      <c r="L2" s="544"/>
    </row>
    <row r="3" spans="1:13" ht="15" customHeight="1">
      <c r="A3" s="549"/>
      <c r="B3" s="550"/>
      <c r="C3" s="550"/>
      <c r="D3" s="447" t="s">
        <v>166</v>
      </c>
      <c r="E3" s="447"/>
      <c r="F3" s="543"/>
      <c r="G3" s="543"/>
      <c r="H3" s="543"/>
      <c r="I3" s="543"/>
      <c r="J3" s="543"/>
      <c r="K3" s="543"/>
      <c r="L3" s="544"/>
    </row>
    <row r="4" spans="1:13" ht="12.75" customHeight="1">
      <c r="A4" s="549"/>
      <c r="B4" s="550"/>
      <c r="C4" s="550"/>
      <c r="D4" s="448" t="s">
        <v>0</v>
      </c>
      <c r="E4" s="448"/>
      <c r="F4" s="543"/>
      <c r="G4" s="543"/>
      <c r="H4" s="543"/>
      <c r="I4" s="543"/>
      <c r="J4" s="543"/>
      <c r="K4" s="543"/>
      <c r="L4" s="544"/>
    </row>
    <row r="5" spans="1:13" ht="13.5" customHeight="1" thickBot="1">
      <c r="A5" s="551"/>
      <c r="B5" s="552"/>
      <c r="C5" s="552"/>
      <c r="D5" s="472"/>
      <c r="E5" s="472"/>
      <c r="F5" s="563"/>
      <c r="G5" s="563"/>
      <c r="H5" s="563"/>
      <c r="I5" s="563"/>
      <c r="J5" s="563"/>
      <c r="K5" s="563"/>
      <c r="L5" s="564"/>
    </row>
    <row r="6" spans="1:13" ht="27" customHeight="1">
      <c r="A6" s="559" t="s">
        <v>56</v>
      </c>
      <c r="B6" s="560"/>
      <c r="C6" s="560"/>
      <c r="D6" s="560"/>
      <c r="E6" s="560"/>
      <c r="F6" s="560"/>
      <c r="G6" s="560"/>
      <c r="H6" s="560"/>
      <c r="I6" s="560"/>
      <c r="J6" s="561"/>
      <c r="K6" s="561"/>
      <c r="L6" s="562"/>
    </row>
    <row r="7" spans="1:13" ht="27" customHeight="1" thickBot="1">
      <c r="A7" s="565" t="s">
        <v>86</v>
      </c>
      <c r="B7" s="566"/>
      <c r="C7" s="566"/>
      <c r="D7" s="566"/>
      <c r="E7" s="566"/>
      <c r="F7" s="566"/>
      <c r="G7" s="566"/>
      <c r="H7" s="566"/>
      <c r="I7" s="566"/>
      <c r="J7" s="567"/>
      <c r="K7" s="567"/>
      <c r="L7" s="568"/>
    </row>
    <row r="8" spans="1:13" ht="33" customHeight="1" thickBot="1">
      <c r="A8" s="193" t="s">
        <v>10</v>
      </c>
      <c r="B8" s="190" t="s">
        <v>4</v>
      </c>
      <c r="C8" s="190" t="s">
        <v>11</v>
      </c>
      <c r="D8" s="190" t="s">
        <v>12</v>
      </c>
      <c r="E8" s="190" t="s">
        <v>13</v>
      </c>
      <c r="F8" s="190" t="s">
        <v>3</v>
      </c>
      <c r="G8" s="190" t="s">
        <v>145</v>
      </c>
      <c r="H8" s="190" t="s">
        <v>196</v>
      </c>
      <c r="I8" s="191" t="s">
        <v>87</v>
      </c>
      <c r="J8" s="226" t="s">
        <v>292</v>
      </c>
      <c r="K8" s="226" t="s">
        <v>316</v>
      </c>
      <c r="L8" s="192" t="s">
        <v>60</v>
      </c>
    </row>
    <row r="9" spans="1:13" ht="21" customHeight="1" thickBot="1">
      <c r="A9" s="555" t="s">
        <v>128</v>
      </c>
      <c r="B9" s="556"/>
      <c r="C9" s="556"/>
      <c r="D9" s="556"/>
      <c r="E9" s="556"/>
      <c r="F9" s="556"/>
      <c r="G9" s="556"/>
      <c r="H9" s="556"/>
      <c r="I9" s="556"/>
      <c r="J9" s="557"/>
      <c r="K9" s="557"/>
      <c r="L9" s="558"/>
    </row>
    <row r="10" spans="1:13" ht="15" customHeight="1" thickBot="1">
      <c r="A10" s="545" t="s">
        <v>108</v>
      </c>
      <c r="B10" s="546"/>
      <c r="C10" s="546"/>
      <c r="D10" s="546"/>
      <c r="E10" s="546"/>
      <c r="F10" s="546"/>
      <c r="G10" s="546"/>
      <c r="H10" s="546"/>
      <c r="I10" s="546"/>
      <c r="J10" s="547"/>
      <c r="K10" s="547"/>
      <c r="L10" s="548"/>
    </row>
    <row r="11" spans="1:13" ht="17.25" customHeight="1" thickBot="1">
      <c r="A11" s="480" t="s">
        <v>133</v>
      </c>
      <c r="B11" s="481"/>
      <c r="C11" s="481"/>
      <c r="D11" s="481"/>
      <c r="E11" s="481"/>
      <c r="F11" s="481"/>
      <c r="G11" s="481"/>
      <c r="H11" s="481"/>
      <c r="I11" s="481"/>
      <c r="J11" s="482"/>
      <c r="K11" s="482"/>
      <c r="L11" s="569"/>
    </row>
    <row r="12" spans="1:13" s="162" customFormat="1" ht="12.95" customHeight="1">
      <c r="A12" s="403">
        <v>1</v>
      </c>
      <c r="B12" s="504"/>
      <c r="C12" s="404" t="s">
        <v>276</v>
      </c>
      <c r="D12" s="367"/>
      <c r="E12" s="367" t="s">
        <v>65</v>
      </c>
      <c r="F12" s="176" t="s">
        <v>129</v>
      </c>
      <c r="G12" s="175">
        <v>487.5</v>
      </c>
      <c r="H12" s="175">
        <f>ROUND(G12*(1-VLOOKUP(M12,скидки!A:B,2,0)),2)</f>
        <v>487.5</v>
      </c>
      <c r="I12" s="176" t="s">
        <v>48</v>
      </c>
      <c r="J12" s="354" t="s">
        <v>294</v>
      </c>
      <c r="K12" s="176"/>
      <c r="L12" s="449" t="s">
        <v>130</v>
      </c>
      <c r="M12" s="162" t="s">
        <v>218</v>
      </c>
    </row>
    <row r="13" spans="1:13" s="162" customFormat="1" ht="12.95" customHeight="1">
      <c r="A13" s="262">
        <v>2</v>
      </c>
      <c r="B13" s="505"/>
      <c r="C13" s="280" t="s">
        <v>277</v>
      </c>
      <c r="D13" s="389"/>
      <c r="E13" s="389" t="s">
        <v>88</v>
      </c>
      <c r="F13" s="9" t="s">
        <v>129</v>
      </c>
      <c r="G13" s="72">
        <v>9300</v>
      </c>
      <c r="H13" s="73">
        <f>ROUND(G13*(1-VLOOKUP(M13,скидки!A:B,2,0)),2)</f>
        <v>9300</v>
      </c>
      <c r="I13" s="9" t="s">
        <v>48</v>
      </c>
      <c r="J13" s="208" t="s">
        <v>293</v>
      </c>
      <c r="K13" s="9"/>
      <c r="L13" s="450"/>
      <c r="M13" s="162" t="s">
        <v>218</v>
      </c>
    </row>
    <row r="14" spans="1:13" s="162" customFormat="1" ht="12.95" customHeight="1">
      <c r="A14" s="262">
        <v>3</v>
      </c>
      <c r="B14" s="505"/>
      <c r="C14" s="280" t="s">
        <v>278</v>
      </c>
      <c r="D14" s="389"/>
      <c r="E14" s="389" t="s">
        <v>65</v>
      </c>
      <c r="F14" s="9" t="s">
        <v>129</v>
      </c>
      <c r="G14" s="72">
        <v>530.03</v>
      </c>
      <c r="H14" s="73">
        <f>ROUND(G14*(1-VLOOKUP(M14,скидки!A:B,2,0)),2)</f>
        <v>530.03</v>
      </c>
      <c r="I14" s="9" t="s">
        <v>48</v>
      </c>
      <c r="J14" s="208" t="s">
        <v>293</v>
      </c>
      <c r="K14" s="9"/>
      <c r="L14" s="450"/>
      <c r="M14" s="162" t="s">
        <v>218</v>
      </c>
    </row>
    <row r="15" spans="1:13" s="162" customFormat="1" ht="12.95" customHeight="1">
      <c r="A15" s="262">
        <v>4</v>
      </c>
      <c r="B15" s="505"/>
      <c r="C15" s="280" t="s">
        <v>408</v>
      </c>
      <c r="D15" s="389"/>
      <c r="E15" s="389" t="s">
        <v>89</v>
      </c>
      <c r="F15" s="9" t="s">
        <v>129</v>
      </c>
      <c r="G15" s="72">
        <v>9573.2999999999993</v>
      </c>
      <c r="H15" s="73">
        <f>ROUND(G15*(1-VLOOKUP(M15,скидки!A:B,2,0)),2)</f>
        <v>9573.2999999999993</v>
      </c>
      <c r="I15" s="9" t="s">
        <v>48</v>
      </c>
      <c r="J15" s="208" t="s">
        <v>294</v>
      </c>
      <c r="K15" s="9"/>
      <c r="L15" s="450"/>
      <c r="M15" s="162" t="s">
        <v>218</v>
      </c>
    </row>
    <row r="16" spans="1:13" s="162" customFormat="1" ht="12.95" customHeight="1">
      <c r="A16" s="262">
        <v>5</v>
      </c>
      <c r="B16" s="505"/>
      <c r="C16" s="280" t="s">
        <v>409</v>
      </c>
      <c r="D16" s="389"/>
      <c r="E16" s="389" t="s">
        <v>65</v>
      </c>
      <c r="F16" s="9" t="s">
        <v>129</v>
      </c>
      <c r="G16" s="72">
        <v>785.53</v>
      </c>
      <c r="H16" s="73">
        <f>ROUND(G16*(1-VLOOKUP(M16,скидки!A:B,2,0)),2)</f>
        <v>785.53</v>
      </c>
      <c r="I16" s="9" t="s">
        <v>48</v>
      </c>
      <c r="J16" s="208" t="s">
        <v>294</v>
      </c>
      <c r="K16" s="9"/>
      <c r="L16" s="450"/>
      <c r="M16" s="162" t="s">
        <v>218</v>
      </c>
    </row>
    <row r="17" spans="1:13" s="162" customFormat="1" ht="12.95" customHeight="1">
      <c r="A17" s="262">
        <v>6</v>
      </c>
      <c r="B17" s="505"/>
      <c r="C17" s="280" t="s">
        <v>409</v>
      </c>
      <c r="D17" s="389"/>
      <c r="E17" s="389" t="s">
        <v>298</v>
      </c>
      <c r="F17" s="9" t="s">
        <v>129</v>
      </c>
      <c r="G17" s="72">
        <v>8339.25</v>
      </c>
      <c r="H17" s="73">
        <f>ROUND(G17*(1-VLOOKUP(M17,скидки!A:B,2,0)),2)</f>
        <v>8339.25</v>
      </c>
      <c r="I17" s="9" t="s">
        <v>48</v>
      </c>
      <c r="J17" s="208" t="s">
        <v>294</v>
      </c>
      <c r="K17" s="9"/>
      <c r="L17" s="450"/>
      <c r="M17" s="162" t="s">
        <v>218</v>
      </c>
    </row>
    <row r="18" spans="1:13" s="162" customFormat="1" ht="12.95" customHeight="1">
      <c r="A18" s="262">
        <v>7</v>
      </c>
      <c r="B18" s="505"/>
      <c r="C18" s="280" t="s">
        <v>590</v>
      </c>
      <c r="D18" s="389"/>
      <c r="E18" s="389" t="s">
        <v>298</v>
      </c>
      <c r="F18" s="9" t="s">
        <v>129</v>
      </c>
      <c r="G18" s="72">
        <v>10844.63</v>
      </c>
      <c r="H18" s="73">
        <f>ROUND(G18*(1-VLOOKUP(M18,скидки!A:B,2,0)),2)</f>
        <v>10844.63</v>
      </c>
      <c r="I18" s="9" t="s">
        <v>48</v>
      </c>
      <c r="J18" s="208" t="s">
        <v>295</v>
      </c>
      <c r="K18" s="9"/>
      <c r="L18" s="450"/>
      <c r="M18" s="162" t="s">
        <v>221</v>
      </c>
    </row>
    <row r="19" spans="1:13" s="162" customFormat="1" ht="12.95" customHeight="1">
      <c r="A19" s="262">
        <v>8</v>
      </c>
      <c r="B19" s="505"/>
      <c r="C19" s="280" t="s">
        <v>410</v>
      </c>
      <c r="D19" s="389"/>
      <c r="E19" s="389" t="s">
        <v>65</v>
      </c>
      <c r="F19" s="9" t="s">
        <v>129</v>
      </c>
      <c r="G19" s="72">
        <v>1112.08</v>
      </c>
      <c r="H19" s="73">
        <f>ROUND(G19*(1-VLOOKUP(M19,скидки!A:B,2,0)),2)</f>
        <v>1112.08</v>
      </c>
      <c r="I19" s="9" t="s">
        <v>48</v>
      </c>
      <c r="J19" s="208" t="s">
        <v>294</v>
      </c>
      <c r="K19" s="9"/>
      <c r="L19" s="498"/>
      <c r="M19" s="162" t="s">
        <v>218</v>
      </c>
    </row>
    <row r="20" spans="1:13" s="162" customFormat="1" ht="12.95" customHeight="1">
      <c r="A20" s="262">
        <v>9</v>
      </c>
      <c r="B20" s="505"/>
      <c r="C20" s="280" t="s">
        <v>410</v>
      </c>
      <c r="D20" s="389"/>
      <c r="E20" s="389" t="s">
        <v>181</v>
      </c>
      <c r="F20" s="9" t="s">
        <v>129</v>
      </c>
      <c r="G20" s="72">
        <v>11581.35</v>
      </c>
      <c r="H20" s="73">
        <f>ROUND(G20*(1-VLOOKUP(M20,скидки!A:B,2,0)),2)</f>
        <v>11581.35</v>
      </c>
      <c r="I20" s="9" t="s">
        <v>48</v>
      </c>
      <c r="J20" s="208" t="s">
        <v>294</v>
      </c>
      <c r="K20" s="9"/>
      <c r="L20" s="498"/>
      <c r="M20" s="162" t="s">
        <v>218</v>
      </c>
    </row>
    <row r="21" spans="1:13" s="162" customFormat="1" ht="12.95" customHeight="1">
      <c r="A21" s="262">
        <v>10</v>
      </c>
      <c r="B21" s="505"/>
      <c r="C21" s="280" t="s">
        <v>411</v>
      </c>
      <c r="D21" s="389"/>
      <c r="E21" s="389" t="s">
        <v>65</v>
      </c>
      <c r="F21" s="9" t="s">
        <v>129</v>
      </c>
      <c r="G21" s="72">
        <v>845.98</v>
      </c>
      <c r="H21" s="73">
        <f>ROUND(G21*(1-VLOOKUP(M21,скидки!A:B,2,0)),2)</f>
        <v>845.98</v>
      </c>
      <c r="I21" s="9" t="s">
        <v>48</v>
      </c>
      <c r="J21" s="208" t="s">
        <v>294</v>
      </c>
      <c r="K21" s="9"/>
      <c r="L21" s="498"/>
      <c r="M21" s="162" t="s">
        <v>218</v>
      </c>
    </row>
    <row r="22" spans="1:13" s="162" customFormat="1" ht="12.95" customHeight="1">
      <c r="A22" s="262">
        <v>11</v>
      </c>
      <c r="B22" s="505"/>
      <c r="C22" s="280" t="s">
        <v>412</v>
      </c>
      <c r="D22" s="389"/>
      <c r="E22" s="389" t="s">
        <v>65</v>
      </c>
      <c r="F22" s="9" t="s">
        <v>129</v>
      </c>
      <c r="G22" s="72">
        <v>1039.93</v>
      </c>
      <c r="H22" s="73">
        <f>ROUND(G22*(1-VLOOKUP(M22,скидки!A:B,2,0)),2)</f>
        <v>1039.93</v>
      </c>
      <c r="I22" s="9" t="s">
        <v>48</v>
      </c>
      <c r="J22" s="208" t="s">
        <v>294</v>
      </c>
      <c r="K22" s="9"/>
      <c r="L22" s="498"/>
      <c r="M22" s="162" t="s">
        <v>218</v>
      </c>
    </row>
    <row r="23" spans="1:13" s="162" customFormat="1" ht="12.95" customHeight="1">
      <c r="A23" s="262">
        <f>A22+1</f>
        <v>12</v>
      </c>
      <c r="B23" s="505"/>
      <c r="C23" s="280" t="s">
        <v>413</v>
      </c>
      <c r="D23" s="389"/>
      <c r="E23" s="389" t="s">
        <v>65</v>
      </c>
      <c r="F23" s="9" t="s">
        <v>129</v>
      </c>
      <c r="G23" s="72">
        <v>1039.05</v>
      </c>
      <c r="H23" s="73">
        <f>ROUND(G23*(1-VLOOKUP(M23,скидки!A:B,2,0)),2)</f>
        <v>1039.05</v>
      </c>
      <c r="I23" s="9" t="s">
        <v>48</v>
      </c>
      <c r="J23" s="208" t="s">
        <v>294</v>
      </c>
      <c r="K23" s="9"/>
      <c r="L23" s="498"/>
      <c r="M23" s="162" t="s">
        <v>218</v>
      </c>
    </row>
    <row r="24" spans="1:13" s="162" customFormat="1" ht="12.75" customHeight="1">
      <c r="A24" s="262">
        <f t="shared" ref="A24:A28" si="0">A23+1</f>
        <v>13</v>
      </c>
      <c r="B24" s="505"/>
      <c r="C24" s="280" t="s">
        <v>279</v>
      </c>
      <c r="D24" s="389"/>
      <c r="E24" s="389" t="s">
        <v>90</v>
      </c>
      <c r="F24" s="9" t="s">
        <v>129</v>
      </c>
      <c r="G24" s="72">
        <v>10650.25</v>
      </c>
      <c r="H24" s="73">
        <f>ROUND(G24*(1-VLOOKUP(M24,скидки!A:B,2,0)),2)</f>
        <v>10650.25</v>
      </c>
      <c r="I24" s="9" t="s">
        <v>48</v>
      </c>
      <c r="J24" s="208" t="s">
        <v>294</v>
      </c>
      <c r="K24" s="9"/>
      <c r="L24" s="498"/>
      <c r="M24" s="162" t="s">
        <v>218</v>
      </c>
    </row>
    <row r="25" spans="1:13" s="162" customFormat="1" ht="12.95" customHeight="1">
      <c r="A25" s="262">
        <f t="shared" si="0"/>
        <v>14</v>
      </c>
      <c r="B25" s="505"/>
      <c r="C25" s="280" t="s">
        <v>412</v>
      </c>
      <c r="D25" s="385"/>
      <c r="E25" s="385" t="s">
        <v>90</v>
      </c>
      <c r="F25" s="5" t="s">
        <v>129</v>
      </c>
      <c r="G25" s="72">
        <v>9428.75</v>
      </c>
      <c r="H25" s="73">
        <f>ROUND(G25*(1-VLOOKUP(M25,скидки!A:B,2,0)),2)</f>
        <v>9428.75</v>
      </c>
      <c r="I25" s="5" t="s">
        <v>48</v>
      </c>
      <c r="J25" s="208" t="s">
        <v>294</v>
      </c>
      <c r="K25" s="9"/>
      <c r="L25" s="498"/>
      <c r="M25" s="162" t="s">
        <v>218</v>
      </c>
    </row>
    <row r="26" spans="1:13" s="162" customFormat="1" ht="12.95" customHeight="1">
      <c r="A26" s="262">
        <f t="shared" si="0"/>
        <v>15</v>
      </c>
      <c r="B26" s="505"/>
      <c r="C26" s="163" t="s">
        <v>414</v>
      </c>
      <c r="D26" s="216"/>
      <c r="E26" s="385" t="s">
        <v>65</v>
      </c>
      <c r="F26" s="5" t="s">
        <v>129</v>
      </c>
      <c r="G26" s="72">
        <v>1151.48</v>
      </c>
      <c r="H26" s="73">
        <f>ROUND(G26*(1-VLOOKUP(M26,скидки!A:B,2,0)),2)</f>
        <v>1151.48</v>
      </c>
      <c r="I26" s="5" t="s">
        <v>48</v>
      </c>
      <c r="J26" s="208" t="s">
        <v>294</v>
      </c>
      <c r="K26" s="9"/>
      <c r="L26" s="498"/>
      <c r="M26" s="162" t="s">
        <v>218</v>
      </c>
    </row>
    <row r="27" spans="1:13" s="162" customFormat="1" ht="12.95" customHeight="1">
      <c r="A27" s="262">
        <f t="shared" si="0"/>
        <v>16</v>
      </c>
      <c r="B27" s="505"/>
      <c r="C27" s="163" t="s">
        <v>415</v>
      </c>
      <c r="D27" s="216"/>
      <c r="E27" s="385" t="s">
        <v>65</v>
      </c>
      <c r="F27" s="5" t="s">
        <v>129</v>
      </c>
      <c r="G27" s="74">
        <v>1134</v>
      </c>
      <c r="H27" s="73">
        <f>ROUND(G27*(1-VLOOKUP(M27,скидки!A:B,2,0)),2)</f>
        <v>1134</v>
      </c>
      <c r="I27" s="5" t="s">
        <v>48</v>
      </c>
      <c r="J27" s="209" t="s">
        <v>294</v>
      </c>
      <c r="K27" s="9"/>
      <c r="L27" s="498"/>
      <c r="M27" s="162" t="s">
        <v>218</v>
      </c>
    </row>
    <row r="28" spans="1:13" s="162" customFormat="1" ht="12.95" customHeight="1" thickBot="1">
      <c r="A28" s="291">
        <f t="shared" si="0"/>
        <v>17</v>
      </c>
      <c r="B28" s="454"/>
      <c r="C28" s="194" t="s">
        <v>415</v>
      </c>
      <c r="D28" s="34"/>
      <c r="E28" s="385" t="s">
        <v>300</v>
      </c>
      <c r="F28" s="5" t="s">
        <v>129</v>
      </c>
      <c r="G28" s="74">
        <v>7715.7</v>
      </c>
      <c r="H28" s="73">
        <f>ROUND(G28*(1-VLOOKUP(M28,скидки!A:B,2,0)),2)</f>
        <v>7715.7</v>
      </c>
      <c r="I28" s="5" t="s">
        <v>48</v>
      </c>
      <c r="J28" s="209" t="s">
        <v>294</v>
      </c>
      <c r="K28" s="5"/>
      <c r="L28" s="451"/>
      <c r="M28" s="162" t="s">
        <v>218</v>
      </c>
    </row>
    <row r="29" spans="1:13" ht="16.5" customHeight="1" thickBot="1">
      <c r="A29" s="461" t="s">
        <v>5</v>
      </c>
      <c r="B29" s="462"/>
      <c r="C29" s="462"/>
      <c r="D29" s="462"/>
      <c r="E29" s="462"/>
      <c r="F29" s="462"/>
      <c r="G29" s="462"/>
      <c r="H29" s="462"/>
      <c r="I29" s="462"/>
      <c r="J29" s="462"/>
      <c r="K29" s="462"/>
      <c r="L29" s="463"/>
      <c r="M29" s="162" t="e">
        <v>#N/A</v>
      </c>
    </row>
    <row r="30" spans="1:13" s="2" customFormat="1" ht="12.95" customHeight="1">
      <c r="A30" s="96">
        <v>18</v>
      </c>
      <c r="B30" s="459"/>
      <c r="C30" s="205" t="s">
        <v>416</v>
      </c>
      <c r="D30" s="393"/>
      <c r="E30" s="386" t="s">
        <v>65</v>
      </c>
      <c r="F30" s="12" t="s">
        <v>129</v>
      </c>
      <c r="G30" s="73">
        <v>457.4</v>
      </c>
      <c r="H30" s="73">
        <f>ROUND(G30*(1-VLOOKUP(M30,скидки!A:B,2,0)),2)</f>
        <v>457.4</v>
      </c>
      <c r="I30" s="12" t="s">
        <v>48</v>
      </c>
      <c r="J30" s="207" t="s">
        <v>294</v>
      </c>
      <c r="K30" s="12"/>
      <c r="L30" s="530" t="s">
        <v>130</v>
      </c>
      <c r="M30" s="162" t="s">
        <v>218</v>
      </c>
    </row>
    <row r="31" spans="1:13" s="2" customFormat="1" ht="12.95" customHeight="1">
      <c r="A31" s="96">
        <f>A30+1</f>
        <v>19</v>
      </c>
      <c r="B31" s="459"/>
      <c r="C31" s="163" t="s">
        <v>417</v>
      </c>
      <c r="D31" s="164"/>
      <c r="E31" s="389" t="s">
        <v>65</v>
      </c>
      <c r="F31" s="9" t="s">
        <v>129</v>
      </c>
      <c r="G31" s="72">
        <v>384.65</v>
      </c>
      <c r="H31" s="73">
        <f>ROUND(G31*(1-VLOOKUP(M31,скидки!A:B,2,0)),2)</f>
        <v>384.65</v>
      </c>
      <c r="I31" s="9" t="s">
        <v>48</v>
      </c>
      <c r="J31" s="208" t="s">
        <v>294</v>
      </c>
      <c r="K31" s="9"/>
      <c r="L31" s="530"/>
      <c r="M31" s="162" t="s">
        <v>218</v>
      </c>
    </row>
    <row r="32" spans="1:13" ht="12.95" customHeight="1">
      <c r="A32" s="96">
        <f t="shared" ref="A32:A41" si="1">A31+1</f>
        <v>20</v>
      </c>
      <c r="B32" s="459"/>
      <c r="C32" s="163" t="s">
        <v>418</v>
      </c>
      <c r="D32" s="389"/>
      <c r="E32" s="389" t="s">
        <v>65</v>
      </c>
      <c r="F32" s="9" t="s">
        <v>129</v>
      </c>
      <c r="G32" s="72">
        <v>473.38</v>
      </c>
      <c r="H32" s="73">
        <f>ROUND(G32*(1-VLOOKUP(M32,скидки!A:B,2,0)),2)</f>
        <v>473.38</v>
      </c>
      <c r="I32" s="9" t="s">
        <v>48</v>
      </c>
      <c r="J32" s="208" t="s">
        <v>294</v>
      </c>
      <c r="K32" s="9"/>
      <c r="L32" s="531"/>
      <c r="M32" s="162" t="s">
        <v>218</v>
      </c>
    </row>
    <row r="33" spans="1:13" ht="12.95" customHeight="1">
      <c r="A33" s="96">
        <f t="shared" si="1"/>
        <v>21</v>
      </c>
      <c r="B33" s="459"/>
      <c r="C33" s="163" t="s">
        <v>419</v>
      </c>
      <c r="D33" s="389"/>
      <c r="E33" s="389" t="s">
        <v>65</v>
      </c>
      <c r="F33" s="9" t="s">
        <v>129</v>
      </c>
      <c r="G33" s="72">
        <v>442.98</v>
      </c>
      <c r="H33" s="73">
        <f>ROUND(G33*(1-VLOOKUP(M33,скидки!A:B,2,0)),2)</f>
        <v>442.98</v>
      </c>
      <c r="I33" s="9" t="s">
        <v>48</v>
      </c>
      <c r="J33" s="208" t="s">
        <v>294</v>
      </c>
      <c r="K33" s="9"/>
      <c r="L33" s="531"/>
      <c r="M33" s="162" t="s">
        <v>218</v>
      </c>
    </row>
    <row r="34" spans="1:13" ht="12.95" customHeight="1">
      <c r="A34" s="96">
        <f t="shared" si="1"/>
        <v>22</v>
      </c>
      <c r="B34" s="459"/>
      <c r="C34" s="163" t="s">
        <v>280</v>
      </c>
      <c r="D34" s="389"/>
      <c r="E34" s="389" t="s">
        <v>89</v>
      </c>
      <c r="F34" s="9" t="s">
        <v>129</v>
      </c>
      <c r="G34" s="72">
        <v>9756.4</v>
      </c>
      <c r="H34" s="73">
        <f>ROUND(G34*(1-VLOOKUP(M34,скидки!A:B,2,0)),2)</f>
        <v>9756.4</v>
      </c>
      <c r="I34" s="9" t="s">
        <v>48</v>
      </c>
      <c r="J34" s="208" t="s">
        <v>294</v>
      </c>
      <c r="K34" s="9"/>
      <c r="L34" s="531"/>
      <c r="M34" s="162" t="s">
        <v>218</v>
      </c>
    </row>
    <row r="35" spans="1:13" ht="12.95" customHeight="1">
      <c r="A35" s="96">
        <f t="shared" si="1"/>
        <v>23</v>
      </c>
      <c r="B35" s="459"/>
      <c r="C35" s="163" t="s">
        <v>281</v>
      </c>
      <c r="D35" s="389"/>
      <c r="E35" s="389" t="s">
        <v>65</v>
      </c>
      <c r="F35" s="9" t="s">
        <v>129</v>
      </c>
      <c r="G35" s="72">
        <v>524.23</v>
      </c>
      <c r="H35" s="73">
        <f>ROUND(G35*(1-VLOOKUP(M35,скидки!A:B,2,0)),2)</f>
        <v>524.23</v>
      </c>
      <c r="I35" s="9" t="s">
        <v>48</v>
      </c>
      <c r="J35" s="208" t="s">
        <v>294</v>
      </c>
      <c r="K35" s="9"/>
      <c r="L35" s="531"/>
      <c r="M35" s="162" t="s">
        <v>218</v>
      </c>
    </row>
    <row r="36" spans="1:13" s="277" customFormat="1" ht="12.95" customHeight="1">
      <c r="A36" s="96">
        <f t="shared" si="1"/>
        <v>24</v>
      </c>
      <c r="B36" s="459"/>
      <c r="C36" s="163" t="s">
        <v>420</v>
      </c>
      <c r="D36" s="389"/>
      <c r="E36" s="389" t="s">
        <v>298</v>
      </c>
      <c r="F36" s="9" t="s">
        <v>129</v>
      </c>
      <c r="G36" s="72">
        <v>8036.25</v>
      </c>
      <c r="H36" s="73">
        <f>ROUND(G36*(1-VLOOKUP(M36,скидки!A:B,2,0)),2)</f>
        <v>8036.25</v>
      </c>
      <c r="I36" s="9" t="s">
        <v>48</v>
      </c>
      <c r="J36" s="208" t="s">
        <v>294</v>
      </c>
      <c r="K36" s="9"/>
      <c r="L36" s="531"/>
      <c r="M36" s="162" t="s">
        <v>218</v>
      </c>
    </row>
    <row r="37" spans="1:13" ht="13.5" customHeight="1">
      <c r="A37" s="96">
        <f t="shared" si="1"/>
        <v>25</v>
      </c>
      <c r="B37" s="459"/>
      <c r="C37" s="163" t="s">
        <v>282</v>
      </c>
      <c r="D37" s="389"/>
      <c r="E37" s="389" t="s">
        <v>65</v>
      </c>
      <c r="F37" s="9" t="s">
        <v>129</v>
      </c>
      <c r="G37" s="72">
        <v>631.73</v>
      </c>
      <c r="H37" s="73">
        <f>ROUND(G37*(1-VLOOKUP(M37,скидки!A:B,2,0)),2)</f>
        <v>631.73</v>
      </c>
      <c r="I37" s="9" t="s">
        <v>48</v>
      </c>
      <c r="J37" s="208" t="s">
        <v>294</v>
      </c>
      <c r="K37" s="9"/>
      <c r="L37" s="531"/>
      <c r="M37" s="162" t="s">
        <v>218</v>
      </c>
    </row>
    <row r="38" spans="1:13" s="269" customFormat="1" ht="13.5" customHeight="1">
      <c r="A38" s="96">
        <f t="shared" si="1"/>
        <v>26</v>
      </c>
      <c r="B38" s="459"/>
      <c r="C38" s="163" t="s">
        <v>282</v>
      </c>
      <c r="D38" s="385"/>
      <c r="E38" s="385" t="s">
        <v>288</v>
      </c>
      <c r="F38" s="9" t="s">
        <v>129</v>
      </c>
      <c r="G38" s="74">
        <v>8081.7</v>
      </c>
      <c r="H38" s="73">
        <f>ROUND(G38*(1-VLOOKUP(M38,скидки!A:B,2,0)),2)</f>
        <v>8081.7</v>
      </c>
      <c r="I38" s="9" t="s">
        <v>48</v>
      </c>
      <c r="J38" s="208" t="s">
        <v>293</v>
      </c>
      <c r="K38" s="9"/>
      <c r="L38" s="531"/>
      <c r="M38" s="162" t="s">
        <v>218</v>
      </c>
    </row>
    <row r="39" spans="1:13" s="279" customFormat="1" ht="13.5" customHeight="1">
      <c r="A39" s="96">
        <f t="shared" si="1"/>
        <v>27</v>
      </c>
      <c r="B39" s="459"/>
      <c r="C39" s="376" t="s">
        <v>589</v>
      </c>
      <c r="D39" s="385"/>
      <c r="E39" s="385" t="s">
        <v>65</v>
      </c>
      <c r="F39" s="9" t="s">
        <v>129</v>
      </c>
      <c r="G39" s="74">
        <v>548</v>
      </c>
      <c r="H39" s="73">
        <f>ROUND(G39*(1-VLOOKUP(M39,скидки!A:B,2,0)),2)</f>
        <v>548</v>
      </c>
      <c r="I39" s="9" t="s">
        <v>48</v>
      </c>
      <c r="J39" s="209" t="s">
        <v>295</v>
      </c>
      <c r="K39" s="9"/>
      <c r="L39" s="531"/>
      <c r="M39" s="162" t="s">
        <v>218</v>
      </c>
    </row>
    <row r="40" spans="1:13" ht="13.5" customHeight="1">
      <c r="A40" s="96">
        <f t="shared" si="1"/>
        <v>28</v>
      </c>
      <c r="B40" s="459"/>
      <c r="C40" s="194" t="s">
        <v>421</v>
      </c>
      <c r="D40" s="385"/>
      <c r="E40" s="385" t="s">
        <v>65</v>
      </c>
      <c r="F40" s="5" t="s">
        <v>129</v>
      </c>
      <c r="G40" s="74">
        <v>679.95</v>
      </c>
      <c r="H40" s="73">
        <f>ROUND(G40*(1-VLOOKUP(M40,скидки!A:B,2,0)),2)</f>
        <v>679.95</v>
      </c>
      <c r="I40" s="5" t="s">
        <v>48</v>
      </c>
      <c r="J40" s="209" t="s">
        <v>294</v>
      </c>
      <c r="K40" s="9"/>
      <c r="L40" s="531"/>
      <c r="M40" s="162" t="s">
        <v>218</v>
      </c>
    </row>
    <row r="41" spans="1:13" s="277" customFormat="1" ht="13.5" customHeight="1" thickBot="1">
      <c r="A41" s="96">
        <f t="shared" si="1"/>
        <v>29</v>
      </c>
      <c r="B41" s="466"/>
      <c r="C41" s="194" t="s">
        <v>421</v>
      </c>
      <c r="D41" s="385"/>
      <c r="E41" s="385" t="s">
        <v>90</v>
      </c>
      <c r="F41" s="5" t="s">
        <v>129</v>
      </c>
      <c r="G41" s="74">
        <v>6795.25</v>
      </c>
      <c r="H41" s="73">
        <f>ROUND(G41*(1-VLOOKUP(M41,скидки!A:B,2,0)),2)</f>
        <v>6795.25</v>
      </c>
      <c r="I41" s="5" t="s">
        <v>48</v>
      </c>
      <c r="J41" s="208" t="s">
        <v>294</v>
      </c>
      <c r="K41" s="5"/>
      <c r="L41" s="490"/>
      <c r="M41" s="162" t="s">
        <v>218</v>
      </c>
    </row>
    <row r="42" spans="1:13" ht="15.75" customHeight="1" thickBot="1">
      <c r="A42" s="441" t="s">
        <v>109</v>
      </c>
      <c r="B42" s="442"/>
      <c r="C42" s="442"/>
      <c r="D42" s="442"/>
      <c r="E42" s="442"/>
      <c r="F42" s="442"/>
      <c r="G42" s="442"/>
      <c r="H42" s="442"/>
      <c r="I42" s="442"/>
      <c r="J42" s="442"/>
      <c r="K42" s="442"/>
      <c r="L42" s="443"/>
      <c r="M42" s="162" t="e">
        <v>#N/A</v>
      </c>
    </row>
    <row r="43" spans="1:13" ht="19.5" customHeight="1" thickBot="1">
      <c r="A43" s="461" t="s">
        <v>131</v>
      </c>
      <c r="B43" s="462"/>
      <c r="C43" s="462"/>
      <c r="D43" s="462"/>
      <c r="E43" s="462"/>
      <c r="F43" s="462"/>
      <c r="G43" s="462"/>
      <c r="H43" s="462"/>
      <c r="I43" s="462"/>
      <c r="J43" s="462"/>
      <c r="K43" s="462"/>
      <c r="L43" s="463"/>
      <c r="M43" s="162" t="e">
        <v>#N/A</v>
      </c>
    </row>
    <row r="44" spans="1:13" ht="12.95" customHeight="1">
      <c r="A44" s="96">
        <v>30</v>
      </c>
      <c r="B44" s="445"/>
      <c r="C44" s="15" t="s">
        <v>32</v>
      </c>
      <c r="D44" s="386"/>
      <c r="E44" s="386" t="s">
        <v>92</v>
      </c>
      <c r="F44" s="12" t="s">
        <v>16</v>
      </c>
      <c r="G44" s="322">
        <v>4.3099999999999996</v>
      </c>
      <c r="H44" s="73">
        <f>ROUND(G44*(1-VLOOKUP(M44,скидки!A:B,2,0)),2)</f>
        <v>4.3099999999999996</v>
      </c>
      <c r="I44" s="386" t="s">
        <v>48</v>
      </c>
      <c r="J44" s="20" t="s">
        <v>293</v>
      </c>
      <c r="K44" s="20"/>
      <c r="L44" s="517" t="s">
        <v>20</v>
      </c>
      <c r="M44" s="162" t="s">
        <v>219</v>
      </c>
    </row>
    <row r="45" spans="1:13" ht="12.95" customHeight="1">
      <c r="A45" s="307">
        <f>A44+1</f>
        <v>31</v>
      </c>
      <c r="B45" s="458"/>
      <c r="C45" s="6" t="s">
        <v>34</v>
      </c>
      <c r="D45" s="389"/>
      <c r="E45" s="389" t="s">
        <v>92</v>
      </c>
      <c r="F45" s="9" t="s">
        <v>16</v>
      </c>
      <c r="G45" s="323">
        <v>4.28</v>
      </c>
      <c r="H45" s="73">
        <f>ROUND(G45*(1-VLOOKUP(M45,скидки!A:B,2,0)),2)</f>
        <v>4.28</v>
      </c>
      <c r="I45" s="389" t="s">
        <v>48</v>
      </c>
      <c r="J45" s="21" t="s">
        <v>295</v>
      </c>
      <c r="K45" s="21"/>
      <c r="L45" s="518"/>
      <c r="M45" s="162" t="s">
        <v>219</v>
      </c>
    </row>
    <row r="46" spans="1:13" ht="12.95" customHeight="1">
      <c r="A46" s="307">
        <f>A45+1</f>
        <v>32</v>
      </c>
      <c r="B46" s="458"/>
      <c r="C46" s="8" t="s">
        <v>26</v>
      </c>
      <c r="D46" s="389"/>
      <c r="E46" s="389" t="s">
        <v>93</v>
      </c>
      <c r="F46" s="9" t="s">
        <v>16</v>
      </c>
      <c r="G46" s="323">
        <v>6.02</v>
      </c>
      <c r="H46" s="73">
        <f>ROUND(G46*(1-VLOOKUP(M46,скидки!A:B,2,0)),2)</f>
        <v>6.02</v>
      </c>
      <c r="I46" s="389" t="s">
        <v>48</v>
      </c>
      <c r="J46" s="21" t="s">
        <v>294</v>
      </c>
      <c r="K46" s="21"/>
      <c r="L46" s="518"/>
      <c r="M46" s="162" t="s">
        <v>219</v>
      </c>
    </row>
    <row r="47" spans="1:13" ht="12.95" customHeight="1">
      <c r="A47" s="307">
        <f>A46+1</f>
        <v>33</v>
      </c>
      <c r="B47" s="458"/>
      <c r="C47" s="8" t="s">
        <v>259</v>
      </c>
      <c r="D47" s="389"/>
      <c r="E47" s="389" t="s">
        <v>93</v>
      </c>
      <c r="F47" s="9" t="s">
        <v>16</v>
      </c>
      <c r="G47" s="323">
        <v>6.02</v>
      </c>
      <c r="H47" s="73">
        <f>ROUND(G47*(1-VLOOKUP(M47,скидки!A:B,2,0)),2)</f>
        <v>6.02</v>
      </c>
      <c r="I47" s="389" t="s">
        <v>48</v>
      </c>
      <c r="J47" s="21" t="s">
        <v>294</v>
      </c>
      <c r="K47" s="21"/>
      <c r="L47" s="518"/>
      <c r="M47" s="162" t="s">
        <v>219</v>
      </c>
    </row>
    <row r="48" spans="1:13" s="247" customFormat="1" ht="12.95" customHeight="1">
      <c r="A48" s="307">
        <f t="shared" ref="A48:A51" si="2">A47+1</f>
        <v>34</v>
      </c>
      <c r="B48" s="458"/>
      <c r="C48" s="8" t="s">
        <v>260</v>
      </c>
      <c r="D48" s="389"/>
      <c r="E48" s="389" t="s">
        <v>95</v>
      </c>
      <c r="F48" s="9" t="s">
        <v>16</v>
      </c>
      <c r="G48" s="323">
        <v>6.46</v>
      </c>
      <c r="H48" s="73">
        <f>ROUND(G48*(1-VLOOKUP(M48,скидки!A:B,2,0)),2)</f>
        <v>6.46</v>
      </c>
      <c r="I48" s="389" t="s">
        <v>48</v>
      </c>
      <c r="J48" s="21" t="s">
        <v>294</v>
      </c>
      <c r="K48" s="21"/>
      <c r="L48" s="518"/>
      <c r="M48" s="162" t="s">
        <v>219</v>
      </c>
    </row>
    <row r="49" spans="1:13" ht="12.95" customHeight="1">
      <c r="A49" s="307">
        <f t="shared" si="2"/>
        <v>35</v>
      </c>
      <c r="B49" s="458"/>
      <c r="C49" s="8" t="s">
        <v>33</v>
      </c>
      <c r="D49" s="389"/>
      <c r="E49" s="389" t="s">
        <v>94</v>
      </c>
      <c r="F49" s="9" t="s">
        <v>16</v>
      </c>
      <c r="G49" s="323">
        <v>7.83</v>
      </c>
      <c r="H49" s="73">
        <f>ROUND(G49*(1-VLOOKUP(M49,скидки!A:B,2,0)),2)</f>
        <v>7.83</v>
      </c>
      <c r="I49" s="389" t="s">
        <v>48</v>
      </c>
      <c r="J49" s="21" t="s">
        <v>294</v>
      </c>
      <c r="K49" s="21"/>
      <c r="L49" s="518"/>
      <c r="M49" s="162" t="s">
        <v>219</v>
      </c>
    </row>
    <row r="50" spans="1:13" s="266" customFormat="1" ht="12.95" customHeight="1">
      <c r="A50" s="307">
        <f t="shared" si="2"/>
        <v>36</v>
      </c>
      <c r="B50" s="444"/>
      <c r="C50" s="16" t="s">
        <v>422</v>
      </c>
      <c r="D50" s="385"/>
      <c r="E50" s="385" t="s">
        <v>263</v>
      </c>
      <c r="F50" s="9" t="s">
        <v>16</v>
      </c>
      <c r="G50" s="323">
        <v>8.5500000000000007</v>
      </c>
      <c r="H50" s="73">
        <f>ROUND(G50*(1-VLOOKUP(M50,скидки!A:B,2,0)),2)</f>
        <v>8.5500000000000007</v>
      </c>
      <c r="I50" s="389" t="s">
        <v>48</v>
      </c>
      <c r="J50" s="22" t="s">
        <v>294</v>
      </c>
      <c r="K50" s="22"/>
      <c r="L50" s="570"/>
      <c r="M50" s="162" t="s">
        <v>219</v>
      </c>
    </row>
    <row r="51" spans="1:13" ht="12.95" customHeight="1" thickBot="1">
      <c r="A51" s="303">
        <f t="shared" si="2"/>
        <v>37</v>
      </c>
      <c r="B51" s="444"/>
      <c r="C51" s="16" t="s">
        <v>35</v>
      </c>
      <c r="D51" s="385"/>
      <c r="E51" s="385" t="s">
        <v>94</v>
      </c>
      <c r="F51" s="5" t="s">
        <v>16</v>
      </c>
      <c r="G51" s="371">
        <v>7.83</v>
      </c>
      <c r="H51" s="329">
        <f>ROUND(G51*(1-VLOOKUP(M51,скидки!A:B,2,0)),2)</f>
        <v>7.83</v>
      </c>
      <c r="I51" s="385" t="s">
        <v>48</v>
      </c>
      <c r="J51" s="22" t="s">
        <v>294</v>
      </c>
      <c r="K51" s="22"/>
      <c r="L51" s="570"/>
      <c r="M51" s="162" t="s">
        <v>219</v>
      </c>
    </row>
    <row r="52" spans="1:13" ht="16.5" customHeight="1" thickBot="1">
      <c r="A52" s="461" t="s">
        <v>132</v>
      </c>
      <c r="B52" s="462"/>
      <c r="C52" s="462"/>
      <c r="D52" s="462"/>
      <c r="E52" s="462"/>
      <c r="F52" s="462"/>
      <c r="G52" s="462"/>
      <c r="H52" s="462"/>
      <c r="I52" s="462"/>
      <c r="J52" s="462"/>
      <c r="K52" s="462"/>
      <c r="L52" s="463"/>
      <c r="M52" s="162" t="e">
        <v>#N/A</v>
      </c>
    </row>
    <row r="53" spans="1:13" ht="26.25" customHeight="1">
      <c r="A53" s="96">
        <v>38</v>
      </c>
      <c r="B53" s="532"/>
      <c r="C53" s="14" t="s">
        <v>36</v>
      </c>
      <c r="D53" s="386"/>
      <c r="E53" s="386" t="s">
        <v>95</v>
      </c>
      <c r="F53" s="386" t="s">
        <v>16</v>
      </c>
      <c r="G53" s="31">
        <v>6.66</v>
      </c>
      <c r="H53" s="31">
        <f>ROUND(G53*(1-VLOOKUP(M53,скидки!A:B,2,0)),2)</f>
        <v>6.66</v>
      </c>
      <c r="I53" s="386" t="s">
        <v>48</v>
      </c>
      <c r="J53" s="20" t="s">
        <v>294</v>
      </c>
      <c r="K53" s="20"/>
      <c r="L53" s="517" t="s">
        <v>20</v>
      </c>
      <c r="M53" s="162" t="s">
        <v>220</v>
      </c>
    </row>
    <row r="54" spans="1:13" ht="26.25" customHeight="1">
      <c r="A54" s="96">
        <f>A53+1</f>
        <v>39</v>
      </c>
      <c r="B54" s="460"/>
      <c r="C54" s="14" t="s">
        <v>167</v>
      </c>
      <c r="D54" s="386"/>
      <c r="E54" s="386" t="s">
        <v>96</v>
      </c>
      <c r="F54" s="386" t="s">
        <v>16</v>
      </c>
      <c r="G54" s="31">
        <v>8.93</v>
      </c>
      <c r="H54" s="31">
        <f>ROUND(G54*(1-VLOOKUP(M54,скидки!A:B,2,0)),2)</f>
        <v>8.93</v>
      </c>
      <c r="I54" s="386" t="s">
        <v>48</v>
      </c>
      <c r="J54" s="20" t="s">
        <v>294</v>
      </c>
      <c r="K54" s="20"/>
      <c r="L54" s="517"/>
      <c r="M54" s="162" t="s">
        <v>220</v>
      </c>
    </row>
    <row r="55" spans="1:13" ht="26.25" customHeight="1">
      <c r="A55" s="96">
        <f>A54+1</f>
        <v>40</v>
      </c>
      <c r="B55" s="582"/>
      <c r="C55" s="397" t="s">
        <v>423</v>
      </c>
      <c r="D55" s="389"/>
      <c r="E55" s="389" t="s">
        <v>95</v>
      </c>
      <c r="F55" s="389" t="s">
        <v>16</v>
      </c>
      <c r="G55" s="32">
        <v>5.39</v>
      </c>
      <c r="H55" s="31">
        <f>ROUND(G55*(1-VLOOKUP(M55,скидки!A:B,2,0)),2)</f>
        <v>5.39</v>
      </c>
      <c r="I55" s="389" t="s">
        <v>48</v>
      </c>
      <c r="J55" s="21" t="s">
        <v>294</v>
      </c>
      <c r="K55" s="21"/>
      <c r="L55" s="518"/>
      <c r="M55" s="162" t="s">
        <v>220</v>
      </c>
    </row>
    <row r="56" spans="1:13" ht="26.25" customHeight="1">
      <c r="A56" s="96">
        <f>A55+1</f>
        <v>41</v>
      </c>
      <c r="B56" s="583"/>
      <c r="C56" s="397" t="s">
        <v>191</v>
      </c>
      <c r="D56" s="385"/>
      <c r="E56" s="385" t="s">
        <v>192</v>
      </c>
      <c r="F56" s="389" t="s">
        <v>16</v>
      </c>
      <c r="G56" s="33">
        <v>7.67</v>
      </c>
      <c r="H56" s="31">
        <f>ROUND(G56*(1-VLOOKUP(M56,скидки!A:B,2,0)),2)</f>
        <v>7.67</v>
      </c>
      <c r="I56" s="389" t="s">
        <v>48</v>
      </c>
      <c r="J56" s="21" t="s">
        <v>294</v>
      </c>
      <c r="K56" s="22"/>
      <c r="L56" s="570"/>
      <c r="M56" s="162" t="s">
        <v>220</v>
      </c>
    </row>
    <row r="57" spans="1:13" s="134" customFormat="1" ht="28.5" customHeight="1" thickBot="1">
      <c r="A57" s="96">
        <f>A56+1</f>
        <v>42</v>
      </c>
      <c r="B57" s="584"/>
      <c r="C57" s="63" t="s">
        <v>113</v>
      </c>
      <c r="D57" s="305"/>
      <c r="E57" s="305" t="s">
        <v>96</v>
      </c>
      <c r="F57" s="305" t="s">
        <v>16</v>
      </c>
      <c r="G57" s="42">
        <v>6.55</v>
      </c>
      <c r="H57" s="31">
        <f>ROUND(G57*(1-VLOOKUP(M57,скидки!A:B,2,0)),2)</f>
        <v>6.55</v>
      </c>
      <c r="I57" s="305" t="s">
        <v>48</v>
      </c>
      <c r="J57" s="228" t="s">
        <v>295</v>
      </c>
      <c r="K57" s="228"/>
      <c r="L57" s="571"/>
      <c r="M57" s="162" t="s">
        <v>220</v>
      </c>
    </row>
    <row r="58" spans="1:13" ht="16.5" customHeight="1" thickBot="1">
      <c r="A58" s="441" t="s">
        <v>136</v>
      </c>
      <c r="B58" s="442"/>
      <c r="C58" s="442"/>
      <c r="D58" s="442"/>
      <c r="E58" s="442"/>
      <c r="F58" s="442"/>
      <c r="G58" s="442"/>
      <c r="H58" s="442"/>
      <c r="I58" s="442"/>
      <c r="J58" s="442"/>
      <c r="K58" s="442"/>
      <c r="L58" s="443"/>
      <c r="M58" s="162" t="e">
        <v>#N/A</v>
      </c>
    </row>
    <row r="59" spans="1:13" s="17" customFormat="1" ht="15.75" customHeight="1" thickBot="1">
      <c r="A59" s="461" t="s">
        <v>99</v>
      </c>
      <c r="B59" s="462"/>
      <c r="C59" s="462"/>
      <c r="D59" s="462"/>
      <c r="E59" s="462"/>
      <c r="F59" s="462"/>
      <c r="G59" s="462"/>
      <c r="H59" s="462"/>
      <c r="I59" s="462"/>
      <c r="J59" s="462"/>
      <c r="K59" s="462"/>
      <c r="L59" s="463"/>
      <c r="M59" s="162" t="e">
        <v>#N/A</v>
      </c>
    </row>
    <row r="60" spans="1:13" s="17" customFormat="1" ht="12.95" customHeight="1">
      <c r="A60" s="306">
        <f>A57+1</f>
        <v>43</v>
      </c>
      <c r="B60" s="465"/>
      <c r="C60" s="179" t="s">
        <v>98</v>
      </c>
      <c r="D60" s="367"/>
      <c r="E60" s="367" t="s">
        <v>95</v>
      </c>
      <c r="F60" s="367" t="s">
        <v>129</v>
      </c>
      <c r="G60" s="38">
        <v>169.68</v>
      </c>
      <c r="H60" s="31">
        <f>ROUND(G60*(1-VLOOKUP(M60,скидки!A:B,2,0)),2)</f>
        <v>169.68</v>
      </c>
      <c r="I60" s="367" t="s">
        <v>48</v>
      </c>
      <c r="J60" s="227" t="s">
        <v>293</v>
      </c>
      <c r="K60" s="227"/>
      <c r="L60" s="572" t="s">
        <v>20</v>
      </c>
      <c r="M60" s="162" t="s">
        <v>221</v>
      </c>
    </row>
    <row r="61" spans="1:13" s="17" customFormat="1" ht="12.95" customHeight="1">
      <c r="A61" s="303">
        <f>A60+1</f>
        <v>44</v>
      </c>
      <c r="B61" s="466"/>
      <c r="C61" s="186" t="s">
        <v>91</v>
      </c>
      <c r="D61" s="385"/>
      <c r="E61" s="385" t="s">
        <v>97</v>
      </c>
      <c r="F61" s="385" t="s">
        <v>129</v>
      </c>
      <c r="G61" s="33">
        <v>266.45</v>
      </c>
      <c r="H61" s="31">
        <f>ROUND(G61*(1-VLOOKUP(M61,скидки!A:B,2,0)),2)</f>
        <v>266.45</v>
      </c>
      <c r="I61" s="385" t="s">
        <v>48</v>
      </c>
      <c r="J61" s="22" t="s">
        <v>293</v>
      </c>
      <c r="K61" s="22"/>
      <c r="L61" s="573"/>
      <c r="M61" s="162" t="s">
        <v>221</v>
      </c>
    </row>
    <row r="62" spans="1:13" s="11" customFormat="1" ht="32.25" customHeight="1" thickBot="1">
      <c r="A62" s="303">
        <f>A61+1</f>
        <v>45</v>
      </c>
      <c r="B62" s="394"/>
      <c r="C62" s="206" t="s">
        <v>190</v>
      </c>
      <c r="D62" s="391"/>
      <c r="E62" s="391" t="s">
        <v>161</v>
      </c>
      <c r="F62" s="391" t="s">
        <v>129</v>
      </c>
      <c r="G62" s="37">
        <v>554.58000000000004</v>
      </c>
      <c r="H62" s="31">
        <f>ROUND(G62*(1-VLOOKUP(M62,скидки!A:B,2,0)),2)</f>
        <v>554.58000000000004</v>
      </c>
      <c r="I62" s="391" t="s">
        <v>48</v>
      </c>
      <c r="J62" s="220" t="s">
        <v>294</v>
      </c>
      <c r="K62" s="220"/>
      <c r="L62" s="210" t="s">
        <v>135</v>
      </c>
      <c r="M62" s="162" t="s">
        <v>221</v>
      </c>
    </row>
    <row r="63" spans="1:13" s="17" customFormat="1" ht="15" customHeight="1" thickBot="1">
      <c r="A63" s="461" t="s">
        <v>100</v>
      </c>
      <c r="B63" s="462"/>
      <c r="C63" s="462"/>
      <c r="D63" s="462"/>
      <c r="E63" s="462"/>
      <c r="F63" s="462"/>
      <c r="G63" s="462"/>
      <c r="H63" s="462"/>
      <c r="I63" s="462"/>
      <c r="J63" s="462"/>
      <c r="K63" s="462"/>
      <c r="L63" s="463"/>
      <c r="M63" s="162" t="e">
        <v>#N/A</v>
      </c>
    </row>
    <row r="64" spans="1:13" s="17" customFormat="1" ht="12.95" customHeight="1">
      <c r="A64" s="261">
        <f>A62+1</f>
        <v>46</v>
      </c>
      <c r="B64" s="575"/>
      <c r="C64" s="178" t="s">
        <v>137</v>
      </c>
      <c r="D64" s="386"/>
      <c r="E64" s="386" t="s">
        <v>97</v>
      </c>
      <c r="F64" s="386" t="s">
        <v>129</v>
      </c>
      <c r="G64" s="31">
        <v>169.68</v>
      </c>
      <c r="H64" s="31">
        <f>ROUND(G64*(1-VLOOKUP(M64,скидки!A:B,2,0)),2)</f>
        <v>169.68</v>
      </c>
      <c r="I64" s="386" t="s">
        <v>48</v>
      </c>
      <c r="J64" s="20" t="s">
        <v>293</v>
      </c>
      <c r="K64" s="386"/>
      <c r="L64" s="498" t="s">
        <v>20</v>
      </c>
      <c r="M64" s="162" t="s">
        <v>221</v>
      </c>
    </row>
    <row r="65" spans="1:13" s="17" customFormat="1" ht="12.95" customHeight="1">
      <c r="A65" s="262">
        <f>A64+1</f>
        <v>47</v>
      </c>
      <c r="B65" s="505"/>
      <c r="C65" s="165" t="s">
        <v>138</v>
      </c>
      <c r="D65" s="389"/>
      <c r="E65" s="389" t="s">
        <v>97</v>
      </c>
      <c r="F65" s="389" t="s">
        <v>129</v>
      </c>
      <c r="G65" s="32">
        <v>252.23</v>
      </c>
      <c r="H65" s="31">
        <f>ROUND(G65*(1-VLOOKUP(M65,скидки!A:B,2,0)),2)</f>
        <v>252.23</v>
      </c>
      <c r="I65" s="389" t="s">
        <v>48</v>
      </c>
      <c r="J65" s="21" t="s">
        <v>294</v>
      </c>
      <c r="K65" s="389"/>
      <c r="L65" s="498"/>
      <c r="M65" s="162" t="s">
        <v>221</v>
      </c>
    </row>
    <row r="66" spans="1:13" s="17" customFormat="1" ht="12.95" customHeight="1">
      <c r="A66" s="262">
        <f>A65+1</f>
        <v>48</v>
      </c>
      <c r="B66" s="505"/>
      <c r="C66" s="165" t="s">
        <v>49</v>
      </c>
      <c r="D66" s="165" t="s">
        <v>81</v>
      </c>
      <c r="E66" s="389" t="s">
        <v>161</v>
      </c>
      <c r="F66" s="389" t="s">
        <v>129</v>
      </c>
      <c r="G66" s="32">
        <v>179.38</v>
      </c>
      <c r="H66" s="31">
        <f>ROUND(G66*(1-VLOOKUP(M66,скидки!A:B,2,0)),2)</f>
        <v>179.38</v>
      </c>
      <c r="I66" s="389" t="s">
        <v>48</v>
      </c>
      <c r="J66" s="21" t="s">
        <v>294</v>
      </c>
      <c r="K66" s="389"/>
      <c r="L66" s="498"/>
      <c r="M66" s="162" t="s">
        <v>221</v>
      </c>
    </row>
    <row r="67" spans="1:13" s="308" customFormat="1" ht="12.95" customHeight="1">
      <c r="A67" s="262">
        <f t="shared" ref="A67:A72" si="3">A66+1</f>
        <v>49</v>
      </c>
      <c r="B67" s="505"/>
      <c r="C67" s="165" t="s">
        <v>584</v>
      </c>
      <c r="D67" s="186"/>
      <c r="E67" s="385" t="s">
        <v>585</v>
      </c>
      <c r="F67" s="389" t="s">
        <v>129</v>
      </c>
      <c r="G67" s="32">
        <v>1672.5</v>
      </c>
      <c r="H67" s="31">
        <f>ROUND(G67*(1-VLOOKUP(M67,скидки!A:B,2,0)),2)</f>
        <v>1672.5</v>
      </c>
      <c r="I67" s="389" t="s">
        <v>48</v>
      </c>
      <c r="J67" s="22" t="s">
        <v>294</v>
      </c>
      <c r="K67" s="389"/>
      <c r="L67" s="498"/>
      <c r="M67" s="162" t="s">
        <v>221</v>
      </c>
    </row>
    <row r="68" spans="1:13" s="17" customFormat="1" ht="12.95" customHeight="1">
      <c r="A68" s="262">
        <f t="shared" si="3"/>
        <v>50</v>
      </c>
      <c r="B68" s="505"/>
      <c r="C68" s="165" t="s">
        <v>424</v>
      </c>
      <c r="D68" s="186"/>
      <c r="E68" s="385" t="s">
        <v>96</v>
      </c>
      <c r="F68" s="385" t="s">
        <v>129</v>
      </c>
      <c r="G68" s="32">
        <v>224.73</v>
      </c>
      <c r="H68" s="31">
        <f>ROUND(G68*(1-VLOOKUP(M68,скидки!A:B,2,0)),2)</f>
        <v>224.73</v>
      </c>
      <c r="I68" s="389" t="s">
        <v>48</v>
      </c>
      <c r="J68" s="22" t="s">
        <v>294</v>
      </c>
      <c r="K68" s="389"/>
      <c r="L68" s="498"/>
      <c r="M68" s="162" t="s">
        <v>221</v>
      </c>
    </row>
    <row r="69" spans="1:13" s="304" customFormat="1" ht="12.95" customHeight="1">
      <c r="A69" s="262">
        <f t="shared" si="3"/>
        <v>51</v>
      </c>
      <c r="B69" s="505"/>
      <c r="C69" s="165" t="s">
        <v>425</v>
      </c>
      <c r="D69" s="186"/>
      <c r="E69" s="385" t="s">
        <v>96</v>
      </c>
      <c r="F69" s="385" t="s">
        <v>129</v>
      </c>
      <c r="G69" s="33">
        <v>296.38</v>
      </c>
      <c r="H69" s="31">
        <f>ROUND(G69*(1-VLOOKUP(M69,скидки!A:B,2,0)),2)</f>
        <v>296.38</v>
      </c>
      <c r="I69" s="385" t="s">
        <v>48</v>
      </c>
      <c r="J69" s="22" t="s">
        <v>294</v>
      </c>
      <c r="K69" s="389"/>
      <c r="L69" s="498"/>
      <c r="M69" s="162" t="s">
        <v>221</v>
      </c>
    </row>
    <row r="70" spans="1:13" s="308" customFormat="1" ht="12.95" customHeight="1">
      <c r="A70" s="262">
        <f t="shared" si="3"/>
        <v>52</v>
      </c>
      <c r="B70" s="505"/>
      <c r="C70" s="165" t="s">
        <v>586</v>
      </c>
      <c r="D70" s="186"/>
      <c r="E70" s="385" t="s">
        <v>96</v>
      </c>
      <c r="F70" s="385" t="s">
        <v>129</v>
      </c>
      <c r="G70" s="33">
        <v>391.33</v>
      </c>
      <c r="H70" s="31">
        <f>ROUND(G70*(1-VLOOKUP(M70,скидки!A:B,2,0)),2)</f>
        <v>391.33</v>
      </c>
      <c r="I70" s="385" t="s">
        <v>48</v>
      </c>
      <c r="J70" s="22" t="s">
        <v>294</v>
      </c>
      <c r="K70" s="389"/>
      <c r="L70" s="498"/>
      <c r="M70" s="162" t="s">
        <v>221</v>
      </c>
    </row>
    <row r="71" spans="1:13" s="17" customFormat="1" ht="12.95" customHeight="1">
      <c r="A71" s="262">
        <f t="shared" si="3"/>
        <v>53</v>
      </c>
      <c r="B71" s="514"/>
      <c r="C71" s="186" t="s">
        <v>50</v>
      </c>
      <c r="D71" s="385"/>
      <c r="E71" s="385" t="s">
        <v>96</v>
      </c>
      <c r="F71" s="385" t="s">
        <v>129</v>
      </c>
      <c r="G71" s="33">
        <v>474.7</v>
      </c>
      <c r="H71" s="31">
        <f>ROUND(G71*(1-VLOOKUP(M71,скидки!A:B,2,0)),2)</f>
        <v>474.7</v>
      </c>
      <c r="I71" s="385" t="s">
        <v>48</v>
      </c>
      <c r="J71" s="22" t="s">
        <v>293</v>
      </c>
      <c r="K71" s="389"/>
      <c r="L71" s="451"/>
      <c r="M71" s="162" t="s">
        <v>221</v>
      </c>
    </row>
    <row r="72" spans="1:13" s="308" customFormat="1" ht="12.95" customHeight="1" thickBot="1">
      <c r="A72" s="262">
        <f t="shared" si="3"/>
        <v>54</v>
      </c>
      <c r="B72" s="454"/>
      <c r="C72" s="186" t="s">
        <v>426</v>
      </c>
      <c r="D72" s="34"/>
      <c r="E72" s="385" t="s">
        <v>310</v>
      </c>
      <c r="F72" s="385" t="s">
        <v>129</v>
      </c>
      <c r="G72" s="33">
        <v>407.85</v>
      </c>
      <c r="H72" s="31">
        <f>ROUND(G72*(1-VLOOKUP(M72,скидки!A:B,2,0)),2)</f>
        <v>407.85</v>
      </c>
      <c r="I72" s="385" t="s">
        <v>48</v>
      </c>
      <c r="J72" s="385" t="s">
        <v>294</v>
      </c>
      <c r="K72" s="385"/>
      <c r="L72" s="451"/>
      <c r="M72" s="162" t="s">
        <v>221</v>
      </c>
    </row>
    <row r="73" spans="1:13" s="17" customFormat="1" ht="16.5" customHeight="1" thickBot="1">
      <c r="A73" s="441" t="s">
        <v>124</v>
      </c>
      <c r="B73" s="442"/>
      <c r="C73" s="442"/>
      <c r="D73" s="442"/>
      <c r="E73" s="442"/>
      <c r="F73" s="442"/>
      <c r="G73" s="442"/>
      <c r="H73" s="442"/>
      <c r="I73" s="442"/>
      <c r="J73" s="442"/>
      <c r="K73" s="442"/>
      <c r="L73" s="443"/>
      <c r="M73" s="162" t="e">
        <v>#N/A</v>
      </c>
    </row>
    <row r="74" spans="1:13" s="17" customFormat="1" ht="17.25" customHeight="1" thickBot="1">
      <c r="A74" s="461" t="s">
        <v>70</v>
      </c>
      <c r="B74" s="462"/>
      <c r="C74" s="462"/>
      <c r="D74" s="462"/>
      <c r="E74" s="462"/>
      <c r="F74" s="462"/>
      <c r="G74" s="462"/>
      <c r="H74" s="462"/>
      <c r="I74" s="462"/>
      <c r="J74" s="462"/>
      <c r="K74" s="462"/>
      <c r="L74" s="463"/>
      <c r="M74" s="162" t="e">
        <v>#N/A</v>
      </c>
    </row>
    <row r="75" spans="1:13" s="308" customFormat="1" ht="12.95" customHeight="1" thickBot="1">
      <c r="A75" s="96">
        <v>55</v>
      </c>
      <c r="B75" s="464"/>
      <c r="C75" s="178" t="s">
        <v>394</v>
      </c>
      <c r="D75" s="386"/>
      <c r="E75" s="386" t="s">
        <v>65</v>
      </c>
      <c r="F75" s="386" t="s">
        <v>129</v>
      </c>
      <c r="G75" s="36">
        <v>192.6</v>
      </c>
      <c r="H75" s="36">
        <f>ROUND(G75*(1-VLOOKUP(M75,скидки!A:B,2,0)),2)</f>
        <v>192.6</v>
      </c>
      <c r="I75" s="259" t="s">
        <v>48</v>
      </c>
      <c r="J75" s="273" t="s">
        <v>294</v>
      </c>
      <c r="K75" s="386"/>
      <c r="L75" s="498" t="s">
        <v>20</v>
      </c>
      <c r="M75" s="162" t="s">
        <v>221</v>
      </c>
    </row>
    <row r="76" spans="1:13" s="17" customFormat="1" ht="12.95" customHeight="1">
      <c r="A76" s="96">
        <v>56</v>
      </c>
      <c r="B76" s="495"/>
      <c r="C76" s="165" t="s">
        <v>69</v>
      </c>
      <c r="D76" s="389"/>
      <c r="E76" s="389" t="s">
        <v>65</v>
      </c>
      <c r="F76" s="389" t="s">
        <v>129</v>
      </c>
      <c r="G76" s="35">
        <v>226.5</v>
      </c>
      <c r="H76" s="35">
        <f>ROUND(G76*(1-VLOOKUP(M76,скидки!A:B,2,0)),2)</f>
        <v>226.5</v>
      </c>
      <c r="I76" s="258" t="s">
        <v>48</v>
      </c>
      <c r="J76" s="105" t="s">
        <v>294</v>
      </c>
      <c r="K76" s="367"/>
      <c r="L76" s="467"/>
      <c r="M76" s="162" t="s">
        <v>221</v>
      </c>
    </row>
    <row r="77" spans="1:13" s="17" customFormat="1" ht="12.95" customHeight="1">
      <c r="A77" s="96">
        <v>57</v>
      </c>
      <c r="B77" s="496"/>
      <c r="C77" s="178" t="s">
        <v>427</v>
      </c>
      <c r="D77" s="386"/>
      <c r="E77" s="386" t="s">
        <v>104</v>
      </c>
      <c r="F77" s="386" t="s">
        <v>129</v>
      </c>
      <c r="G77" s="36">
        <v>191.85</v>
      </c>
      <c r="H77" s="36">
        <f>ROUND(G77*(1-VLOOKUP(M77,скидки!A:B,2,0)),2)</f>
        <v>191.85</v>
      </c>
      <c r="I77" s="259" t="s">
        <v>48</v>
      </c>
      <c r="J77" s="389" t="s">
        <v>294</v>
      </c>
      <c r="K77" s="389"/>
      <c r="L77" s="467"/>
      <c r="M77" s="162" t="s">
        <v>221</v>
      </c>
    </row>
    <row r="78" spans="1:13" s="308" customFormat="1" ht="12.95" customHeight="1">
      <c r="A78" s="96">
        <v>58</v>
      </c>
      <c r="B78" s="496"/>
      <c r="C78" s="165" t="s">
        <v>395</v>
      </c>
      <c r="D78" s="389"/>
      <c r="E78" s="389" t="s">
        <v>104</v>
      </c>
      <c r="F78" s="389" t="s">
        <v>129</v>
      </c>
      <c r="G78" s="35">
        <v>139.65</v>
      </c>
      <c r="H78" s="36">
        <f>ROUND(G78*(1-VLOOKUP(M78,скидки!A:B,2,0)),2)</f>
        <v>139.65</v>
      </c>
      <c r="I78" s="258" t="s">
        <v>48</v>
      </c>
      <c r="J78" s="389" t="s">
        <v>294</v>
      </c>
      <c r="K78" s="389"/>
      <c r="L78" s="467"/>
      <c r="M78" s="162" t="s">
        <v>221</v>
      </c>
    </row>
    <row r="79" spans="1:13" s="17" customFormat="1" ht="12.95" customHeight="1">
      <c r="A79" s="96">
        <v>59</v>
      </c>
      <c r="B79" s="496"/>
      <c r="C79" s="165" t="s">
        <v>428</v>
      </c>
      <c r="D79" s="389"/>
      <c r="E79" s="389" t="s">
        <v>104</v>
      </c>
      <c r="F79" s="389" t="s">
        <v>129</v>
      </c>
      <c r="G79" s="32">
        <v>155.13</v>
      </c>
      <c r="H79" s="31">
        <f>ROUND(G79*(1-VLOOKUP(M79,скидки!A:B,2,0)),2)</f>
        <v>155.13</v>
      </c>
      <c r="I79" s="389" t="s">
        <v>48</v>
      </c>
      <c r="J79" s="389" t="s">
        <v>294</v>
      </c>
      <c r="K79" s="389"/>
      <c r="L79" s="467"/>
      <c r="M79" s="162" t="s">
        <v>221</v>
      </c>
    </row>
    <row r="80" spans="1:13" s="17" customFormat="1" ht="12.95" customHeight="1" thickBot="1">
      <c r="A80" s="177">
        <v>60</v>
      </c>
      <c r="B80" s="497"/>
      <c r="C80" s="180" t="s">
        <v>429</v>
      </c>
      <c r="D80" s="305"/>
      <c r="E80" s="305" t="s">
        <v>104</v>
      </c>
      <c r="F80" s="305" t="s">
        <v>129</v>
      </c>
      <c r="G80" s="42">
        <v>336.08</v>
      </c>
      <c r="H80" s="268">
        <f>ROUND(G80*(1-VLOOKUP(M80,скидки!A:B,2,0)),2)</f>
        <v>336.08</v>
      </c>
      <c r="I80" s="305" t="s">
        <v>48</v>
      </c>
      <c r="J80" s="305" t="s">
        <v>294</v>
      </c>
      <c r="K80" s="305"/>
      <c r="L80" s="471"/>
      <c r="M80" s="162" t="s">
        <v>221</v>
      </c>
    </row>
    <row r="81" spans="1:13" s="17" customFormat="1" ht="16.5" customHeight="1" thickBot="1">
      <c r="A81" s="461" t="s">
        <v>82</v>
      </c>
      <c r="B81" s="462"/>
      <c r="C81" s="462"/>
      <c r="D81" s="462"/>
      <c r="E81" s="462"/>
      <c r="F81" s="462"/>
      <c r="G81" s="462"/>
      <c r="H81" s="462"/>
      <c r="I81" s="462"/>
      <c r="J81" s="462"/>
      <c r="K81" s="462"/>
      <c r="L81" s="463"/>
      <c r="M81" s="162" t="e">
        <v>#N/A</v>
      </c>
    </row>
    <row r="82" spans="1:13" s="17" customFormat="1" ht="55.5" customHeight="1">
      <c r="A82" s="96">
        <f>A80+1</f>
        <v>61</v>
      </c>
      <c r="B82" s="501"/>
      <c r="C82" s="178" t="s">
        <v>127</v>
      </c>
      <c r="D82" s="386"/>
      <c r="E82" s="386" t="s">
        <v>65</v>
      </c>
      <c r="F82" s="386" t="s">
        <v>129</v>
      </c>
      <c r="G82" s="31">
        <v>4988.58</v>
      </c>
      <c r="H82" s="31">
        <f>ROUND(G82*(1-VLOOKUP(M82,скидки!A:B,2,0)),2)</f>
        <v>4988.58</v>
      </c>
      <c r="I82" s="386" t="s">
        <v>48</v>
      </c>
      <c r="J82" s="386" t="s">
        <v>293</v>
      </c>
      <c r="K82" s="20"/>
      <c r="L82" s="577" t="s">
        <v>20</v>
      </c>
      <c r="M82" s="162" t="s">
        <v>221</v>
      </c>
    </row>
    <row r="83" spans="1:13" s="308" customFormat="1" ht="55.5" customHeight="1">
      <c r="A83" s="96">
        <v>62</v>
      </c>
      <c r="B83" s="460"/>
      <c r="C83" s="178" t="s">
        <v>583</v>
      </c>
      <c r="D83" s="386"/>
      <c r="E83" s="386" t="s">
        <v>104</v>
      </c>
      <c r="F83" s="386" t="s">
        <v>129</v>
      </c>
      <c r="G83" s="31">
        <v>5488.35</v>
      </c>
      <c r="H83" s="31">
        <f>ROUND(G83*(1-VLOOKUP(M83,скидки!A:B,2,0)),2)</f>
        <v>5488.35</v>
      </c>
      <c r="I83" s="386" t="s">
        <v>48</v>
      </c>
      <c r="J83" s="386" t="s">
        <v>294</v>
      </c>
      <c r="K83" s="215"/>
      <c r="L83" s="578"/>
      <c r="M83" s="162" t="s">
        <v>221</v>
      </c>
    </row>
    <row r="84" spans="1:13" s="308" customFormat="1" ht="29.25" customHeight="1">
      <c r="A84" s="96">
        <v>63</v>
      </c>
      <c r="B84" s="576"/>
      <c r="C84" s="178" t="s">
        <v>557</v>
      </c>
      <c r="D84" s="386"/>
      <c r="E84" s="386" t="s">
        <v>65</v>
      </c>
      <c r="F84" s="386" t="s">
        <v>129</v>
      </c>
      <c r="G84" s="36">
        <v>2952.1</v>
      </c>
      <c r="H84" s="31">
        <f>ROUND(G84*(1-VLOOKUP(M84,скидки!A:B,2,0)),2)</f>
        <v>2952.1</v>
      </c>
      <c r="I84" s="259" t="s">
        <v>48</v>
      </c>
      <c r="J84" s="259" t="s">
        <v>294</v>
      </c>
      <c r="K84" s="215"/>
      <c r="L84" s="578"/>
      <c r="M84" s="162" t="s">
        <v>221</v>
      </c>
    </row>
    <row r="85" spans="1:13" s="17" customFormat="1" ht="29.25" customHeight="1">
      <c r="A85" s="96">
        <f t="shared" ref="A85:A86" si="4">A83+1</f>
        <v>63</v>
      </c>
      <c r="B85" s="456"/>
      <c r="C85" s="165" t="s">
        <v>430</v>
      </c>
      <c r="D85" s="389"/>
      <c r="E85" s="389" t="s">
        <v>65</v>
      </c>
      <c r="F85" s="389" t="s">
        <v>129</v>
      </c>
      <c r="G85" s="32">
        <v>3533.18</v>
      </c>
      <c r="H85" s="32">
        <f>ROUND(G85*(1-VLOOKUP(M85,скидки!A:B,2,0)),2)</f>
        <v>3533.18</v>
      </c>
      <c r="I85" s="389" t="s">
        <v>48</v>
      </c>
      <c r="J85" s="389" t="s">
        <v>294</v>
      </c>
      <c r="K85" s="22"/>
      <c r="L85" s="578"/>
      <c r="M85" s="162" t="s">
        <v>221</v>
      </c>
    </row>
    <row r="86" spans="1:13" s="308" customFormat="1" ht="30" customHeight="1">
      <c r="A86" s="96">
        <f t="shared" si="4"/>
        <v>64</v>
      </c>
      <c r="B86" s="580"/>
      <c r="C86" s="165" t="s">
        <v>548</v>
      </c>
      <c r="D86" s="389"/>
      <c r="E86" s="389" t="s">
        <v>65</v>
      </c>
      <c r="F86" s="389" t="s">
        <v>129</v>
      </c>
      <c r="G86" s="32">
        <v>9417.25</v>
      </c>
      <c r="H86" s="32">
        <f>ROUND(G86*(1-VLOOKUP(M86,скидки!A2:B205,2,0)),2)</f>
        <v>9417.25</v>
      </c>
      <c r="I86" s="389" t="s">
        <v>48</v>
      </c>
      <c r="J86" s="389" t="s">
        <v>294</v>
      </c>
      <c r="K86" s="34"/>
      <c r="L86" s="578"/>
      <c r="M86" s="162" t="s">
        <v>221</v>
      </c>
    </row>
    <row r="87" spans="1:13" s="308" customFormat="1" ht="25.5" customHeight="1">
      <c r="A87" s="96">
        <v>65</v>
      </c>
      <c r="B87" s="500"/>
      <c r="C87" s="165" t="s">
        <v>549</v>
      </c>
      <c r="D87" s="389"/>
      <c r="E87" s="389" t="s">
        <v>104</v>
      </c>
      <c r="F87" s="389" t="s">
        <v>129</v>
      </c>
      <c r="G87" s="32">
        <v>5863.65</v>
      </c>
      <c r="H87" s="32">
        <f>ROUND(G87*(1-VLOOKUP(M87,скидки!A4:B206,2,0)),2)</f>
        <v>5863.65</v>
      </c>
      <c r="I87" s="389" t="s">
        <v>48</v>
      </c>
      <c r="J87" s="389" t="s">
        <v>294</v>
      </c>
      <c r="K87" s="34"/>
      <c r="L87" s="578"/>
      <c r="M87" s="162" t="s">
        <v>221</v>
      </c>
    </row>
    <row r="88" spans="1:13" s="308" customFormat="1" ht="22.5" customHeight="1">
      <c r="A88" s="303">
        <v>66</v>
      </c>
      <c r="B88" s="500"/>
      <c r="C88" s="165" t="s">
        <v>550</v>
      </c>
      <c r="D88" s="389"/>
      <c r="E88" s="389" t="s">
        <v>104</v>
      </c>
      <c r="F88" s="389" t="s">
        <v>129</v>
      </c>
      <c r="G88" s="32">
        <v>6519.85</v>
      </c>
      <c r="H88" s="32">
        <f>ROUND(G88*(1-VLOOKUP(M88,скидки!A5:B207,2,0)),2)</f>
        <v>6519.85</v>
      </c>
      <c r="I88" s="389" t="s">
        <v>48</v>
      </c>
      <c r="J88" s="389" t="s">
        <v>294</v>
      </c>
      <c r="K88" s="34"/>
      <c r="L88" s="578"/>
      <c r="M88" s="162" t="s">
        <v>221</v>
      </c>
    </row>
    <row r="89" spans="1:13" s="308" customFormat="1" ht="27" customHeight="1">
      <c r="A89" s="303">
        <f t="shared" ref="A89:A90" si="5">A88+1</f>
        <v>67</v>
      </c>
      <c r="B89" s="500"/>
      <c r="C89" s="165" t="s">
        <v>431</v>
      </c>
      <c r="D89" s="389"/>
      <c r="E89" s="389" t="s">
        <v>92</v>
      </c>
      <c r="F89" s="389" t="s">
        <v>129</v>
      </c>
      <c r="G89" s="32">
        <v>6748.25</v>
      </c>
      <c r="H89" s="32">
        <f>ROUND(G89*(1-VLOOKUP(M89,скидки!A6:B208,2,0)),2)</f>
        <v>6748.25</v>
      </c>
      <c r="I89" s="389" t="s">
        <v>48</v>
      </c>
      <c r="J89" s="389" t="s">
        <v>294</v>
      </c>
      <c r="K89" s="34"/>
      <c r="L89" s="578"/>
      <c r="M89" s="162" t="s">
        <v>221</v>
      </c>
    </row>
    <row r="90" spans="1:13" s="308" customFormat="1" ht="41.25" customHeight="1" thickBot="1">
      <c r="A90" s="303">
        <f t="shared" si="5"/>
        <v>68</v>
      </c>
      <c r="B90" s="581"/>
      <c r="C90" s="186" t="s">
        <v>551</v>
      </c>
      <c r="D90" s="385"/>
      <c r="E90" s="385" t="s">
        <v>92</v>
      </c>
      <c r="F90" s="389" t="s">
        <v>129</v>
      </c>
      <c r="G90" s="33">
        <v>8799.0300000000007</v>
      </c>
      <c r="H90" s="32">
        <f>ROUND(G90*(1-VLOOKUP(M90,скидки!A7:B209,2,0)),2)</f>
        <v>8799.0300000000007</v>
      </c>
      <c r="I90" s="389" t="s">
        <v>48</v>
      </c>
      <c r="J90" s="389" t="s">
        <v>294</v>
      </c>
      <c r="K90" s="34"/>
      <c r="L90" s="579"/>
      <c r="M90" s="162" t="s">
        <v>221</v>
      </c>
    </row>
    <row r="91" spans="1:13" s="17" customFormat="1" ht="16.5" customHeight="1" thickBot="1">
      <c r="A91" s="461" t="s">
        <v>85</v>
      </c>
      <c r="B91" s="462"/>
      <c r="C91" s="462"/>
      <c r="D91" s="462"/>
      <c r="E91" s="462"/>
      <c r="F91" s="462"/>
      <c r="G91" s="462"/>
      <c r="H91" s="462"/>
      <c r="I91" s="462"/>
      <c r="J91" s="462"/>
      <c r="K91" s="462"/>
      <c r="L91" s="463"/>
      <c r="M91" s="162" t="e">
        <v>#N/A</v>
      </c>
    </row>
    <row r="92" spans="1:13" s="17" customFormat="1" ht="15" customHeight="1">
      <c r="A92" s="96">
        <f>A90+1</f>
        <v>69</v>
      </c>
      <c r="B92" s="500"/>
      <c r="C92" s="178" t="s">
        <v>83</v>
      </c>
      <c r="D92" s="386"/>
      <c r="E92" s="386" t="s">
        <v>65</v>
      </c>
      <c r="F92" s="386" t="s">
        <v>129</v>
      </c>
      <c r="G92" s="31">
        <v>469.13</v>
      </c>
      <c r="H92" s="31">
        <f>ROUND(G92*(1-VLOOKUP(M92,скидки!A:B,2,0)),2)</f>
        <v>469.13</v>
      </c>
      <c r="I92" s="386" t="s">
        <v>48</v>
      </c>
      <c r="J92" s="386" t="s">
        <v>293</v>
      </c>
      <c r="K92" s="386"/>
      <c r="L92" s="574" t="s">
        <v>135</v>
      </c>
      <c r="M92" s="162" t="s">
        <v>221</v>
      </c>
    </row>
    <row r="93" spans="1:13" s="17" customFormat="1" ht="15" customHeight="1" thickBot="1">
      <c r="A93" s="303">
        <f>A92+1</f>
        <v>70</v>
      </c>
      <c r="B93" s="500"/>
      <c r="C93" s="186" t="s">
        <v>432</v>
      </c>
      <c r="D93" s="385"/>
      <c r="E93" s="385" t="s">
        <v>53</v>
      </c>
      <c r="F93" s="385" t="s">
        <v>129</v>
      </c>
      <c r="G93" s="33">
        <v>497.08</v>
      </c>
      <c r="H93" s="31">
        <f>ROUND(G93*(1-VLOOKUP(M93,скидки!A:B,2,0)),2)</f>
        <v>497.08</v>
      </c>
      <c r="I93" s="385" t="s">
        <v>48</v>
      </c>
      <c r="J93" s="385" t="s">
        <v>294</v>
      </c>
      <c r="K93" s="385"/>
      <c r="L93" s="574"/>
      <c r="M93" s="162" t="s">
        <v>221</v>
      </c>
    </row>
    <row r="94" spans="1:13" ht="15" customHeight="1" thickBot="1">
      <c r="A94" s="441" t="s">
        <v>110</v>
      </c>
      <c r="B94" s="442"/>
      <c r="C94" s="442"/>
      <c r="D94" s="442"/>
      <c r="E94" s="442"/>
      <c r="F94" s="442"/>
      <c r="G94" s="442"/>
      <c r="H94" s="442"/>
      <c r="I94" s="442"/>
      <c r="J94" s="442"/>
      <c r="K94" s="442"/>
      <c r="L94" s="443"/>
      <c r="M94" s="162" t="e">
        <v>#N/A</v>
      </c>
    </row>
    <row r="95" spans="1:13" s="17" customFormat="1" ht="18" customHeight="1" thickBot="1">
      <c r="A95" s="461" t="s">
        <v>107</v>
      </c>
      <c r="B95" s="462"/>
      <c r="C95" s="462"/>
      <c r="D95" s="462"/>
      <c r="E95" s="462"/>
      <c r="F95" s="462"/>
      <c r="G95" s="462"/>
      <c r="H95" s="462"/>
      <c r="I95" s="462"/>
      <c r="J95" s="462"/>
      <c r="K95" s="462"/>
      <c r="L95" s="463"/>
      <c r="M95" s="162" t="e">
        <v>#N/A</v>
      </c>
    </row>
    <row r="96" spans="1:13" ht="12.95" customHeight="1">
      <c r="A96" s="96">
        <f>A93+1</f>
        <v>71</v>
      </c>
      <c r="B96" s="445"/>
      <c r="C96" s="205" t="s">
        <v>433</v>
      </c>
      <c r="D96" s="386"/>
      <c r="E96" s="386" t="s">
        <v>96</v>
      </c>
      <c r="F96" s="12" t="s">
        <v>129</v>
      </c>
      <c r="G96" s="73">
        <v>704.35</v>
      </c>
      <c r="H96" s="73">
        <f>ROUND(G96*(1-VLOOKUP(M96,скидки!A:B,2,0)),2)</f>
        <v>704.35</v>
      </c>
      <c r="I96" s="12" t="s">
        <v>48</v>
      </c>
      <c r="J96" s="12" t="s">
        <v>294</v>
      </c>
      <c r="K96" s="12"/>
      <c r="L96" s="498" t="s">
        <v>135</v>
      </c>
      <c r="M96" s="162" t="s">
        <v>221</v>
      </c>
    </row>
    <row r="97" spans="1:13" ht="12.95" customHeight="1">
      <c r="A97" s="307">
        <f>A96+1</f>
        <v>72</v>
      </c>
      <c r="B97" s="458"/>
      <c r="C97" s="163" t="s">
        <v>434</v>
      </c>
      <c r="D97" s="389"/>
      <c r="E97" s="389" t="s">
        <v>96</v>
      </c>
      <c r="F97" s="9" t="s">
        <v>129</v>
      </c>
      <c r="G97" s="72">
        <v>692.1</v>
      </c>
      <c r="H97" s="73">
        <f>ROUND(G97*(1-VLOOKUP(M97,скидки!A:B,2,0)),2)</f>
        <v>692.1</v>
      </c>
      <c r="I97" s="9" t="s">
        <v>48</v>
      </c>
      <c r="J97" s="9" t="s">
        <v>294</v>
      </c>
      <c r="K97" s="9"/>
      <c r="L97" s="541"/>
      <c r="M97" s="162" t="s">
        <v>221</v>
      </c>
    </row>
    <row r="98" spans="1:13" ht="12.95" customHeight="1">
      <c r="A98" s="307">
        <f t="shared" ref="A98:A108" si="6">A97+1</f>
        <v>73</v>
      </c>
      <c r="B98" s="458"/>
      <c r="C98" s="163" t="s">
        <v>435</v>
      </c>
      <c r="D98" s="389"/>
      <c r="E98" s="389" t="s">
        <v>96</v>
      </c>
      <c r="F98" s="9" t="s">
        <v>129</v>
      </c>
      <c r="G98" s="72">
        <v>826.25</v>
      </c>
      <c r="H98" s="73">
        <f>ROUND(G98*(1-VLOOKUP(M98,скидки!A:B,2,0)),2)</f>
        <v>826.25</v>
      </c>
      <c r="I98" s="9" t="s">
        <v>48</v>
      </c>
      <c r="J98" s="9" t="s">
        <v>294</v>
      </c>
      <c r="K98" s="9"/>
      <c r="L98" s="541"/>
      <c r="M98" s="162" t="s">
        <v>221</v>
      </c>
    </row>
    <row r="99" spans="1:13" ht="12.95" customHeight="1">
      <c r="A99" s="307">
        <f t="shared" si="6"/>
        <v>74</v>
      </c>
      <c r="B99" s="458"/>
      <c r="C99" s="163" t="s">
        <v>436</v>
      </c>
      <c r="D99" s="389"/>
      <c r="E99" s="389" t="s">
        <v>96</v>
      </c>
      <c r="F99" s="9" t="s">
        <v>129</v>
      </c>
      <c r="G99" s="72">
        <v>941.95</v>
      </c>
      <c r="H99" s="73">
        <f>ROUND(G99*(1-VLOOKUP(M99,скидки!A:B,2,0)),2)</f>
        <v>941.95</v>
      </c>
      <c r="I99" s="9" t="s">
        <v>48</v>
      </c>
      <c r="J99" s="9" t="s">
        <v>294</v>
      </c>
      <c r="K99" s="9"/>
      <c r="L99" s="541"/>
      <c r="M99" s="162" t="s">
        <v>221</v>
      </c>
    </row>
    <row r="100" spans="1:13" ht="12.95" customHeight="1">
      <c r="A100" s="307">
        <f t="shared" si="6"/>
        <v>75</v>
      </c>
      <c r="B100" s="458"/>
      <c r="C100" s="163" t="s">
        <v>437</v>
      </c>
      <c r="D100" s="389"/>
      <c r="E100" s="389" t="s">
        <v>96</v>
      </c>
      <c r="F100" s="9" t="s">
        <v>129</v>
      </c>
      <c r="G100" s="72">
        <v>1026.23</v>
      </c>
      <c r="H100" s="73">
        <f>ROUND(G100*(1-VLOOKUP(M100,скидки!A:B,2,0)),2)</f>
        <v>1026.23</v>
      </c>
      <c r="I100" s="9" t="s">
        <v>48</v>
      </c>
      <c r="J100" s="9" t="s">
        <v>294</v>
      </c>
      <c r="K100" s="9"/>
      <c r="L100" s="541"/>
      <c r="M100" s="162" t="s">
        <v>221</v>
      </c>
    </row>
    <row r="101" spans="1:13" ht="12.95" customHeight="1">
      <c r="A101" s="307">
        <f t="shared" si="6"/>
        <v>76</v>
      </c>
      <c r="B101" s="458"/>
      <c r="C101" s="163" t="s">
        <v>438</v>
      </c>
      <c r="D101" s="389"/>
      <c r="E101" s="389" t="s">
        <v>96</v>
      </c>
      <c r="F101" s="9" t="s">
        <v>129</v>
      </c>
      <c r="G101" s="72">
        <v>1153.53</v>
      </c>
      <c r="H101" s="73">
        <f>ROUND(G101*(1-VLOOKUP(M101,скидки!A:B,2,0)),2)</f>
        <v>1153.53</v>
      </c>
      <c r="I101" s="9" t="s">
        <v>48</v>
      </c>
      <c r="J101" s="9" t="s">
        <v>294</v>
      </c>
      <c r="K101" s="9"/>
      <c r="L101" s="541"/>
      <c r="M101" s="162" t="s">
        <v>221</v>
      </c>
    </row>
    <row r="102" spans="1:13" ht="12.95" customHeight="1">
      <c r="A102" s="307">
        <f t="shared" si="6"/>
        <v>77</v>
      </c>
      <c r="B102" s="458"/>
      <c r="C102" s="163" t="s">
        <v>439</v>
      </c>
      <c r="D102" s="389"/>
      <c r="E102" s="389" t="s">
        <v>96</v>
      </c>
      <c r="F102" s="9" t="s">
        <v>129</v>
      </c>
      <c r="G102" s="72">
        <v>1321.3</v>
      </c>
      <c r="H102" s="73">
        <f>ROUND(G102*(1-VLOOKUP(M102,скидки!A:B,2,0)),2)</f>
        <v>1321.3</v>
      </c>
      <c r="I102" s="9" t="s">
        <v>48</v>
      </c>
      <c r="J102" s="9" t="s">
        <v>294</v>
      </c>
      <c r="K102" s="9"/>
      <c r="L102" s="541"/>
      <c r="M102" s="162" t="s">
        <v>221</v>
      </c>
    </row>
    <row r="103" spans="1:13" ht="12.95" customHeight="1">
      <c r="A103" s="307">
        <f t="shared" si="6"/>
        <v>78</v>
      </c>
      <c r="B103" s="458"/>
      <c r="C103" s="163" t="s">
        <v>440</v>
      </c>
      <c r="D103" s="389"/>
      <c r="E103" s="389" t="s">
        <v>96</v>
      </c>
      <c r="F103" s="9" t="s">
        <v>129</v>
      </c>
      <c r="G103" s="72">
        <v>1546.33</v>
      </c>
      <c r="H103" s="73">
        <f>ROUND(G103*(1-VLOOKUP(M103,скидки!A:B,2,0)),2)</f>
        <v>1546.33</v>
      </c>
      <c r="I103" s="9" t="s">
        <v>48</v>
      </c>
      <c r="J103" s="9" t="s">
        <v>294</v>
      </c>
      <c r="K103" s="9"/>
      <c r="L103" s="541"/>
      <c r="M103" s="162" t="s">
        <v>221</v>
      </c>
    </row>
    <row r="104" spans="1:13" ht="25.5" customHeight="1">
      <c r="A104" s="307">
        <f t="shared" si="6"/>
        <v>79</v>
      </c>
      <c r="B104" s="389"/>
      <c r="C104" s="285" t="s">
        <v>441</v>
      </c>
      <c r="D104" s="389"/>
      <c r="E104" s="389" t="s">
        <v>96</v>
      </c>
      <c r="F104" s="389" t="s">
        <v>129</v>
      </c>
      <c r="G104" s="32">
        <v>525.58000000000004</v>
      </c>
      <c r="H104" s="31">
        <f>ROUND(G104*(1-VLOOKUP(M104,скидки!A:B,2,0)),2)</f>
        <v>525.58000000000004</v>
      </c>
      <c r="I104" s="389" t="s">
        <v>48</v>
      </c>
      <c r="J104" s="389" t="s">
        <v>294</v>
      </c>
      <c r="K104" s="389"/>
      <c r="L104" s="542"/>
      <c r="M104" s="162" t="s">
        <v>221</v>
      </c>
    </row>
    <row r="105" spans="1:13" s="279" customFormat="1" ht="25.5" customHeight="1">
      <c r="A105" s="307"/>
      <c r="B105" s="409"/>
      <c r="C105" s="295" t="s">
        <v>621</v>
      </c>
      <c r="D105" s="409"/>
      <c r="E105" s="409" t="s">
        <v>622</v>
      </c>
      <c r="F105" s="409" t="s">
        <v>129</v>
      </c>
      <c r="G105" s="411">
        <v>618.28</v>
      </c>
      <c r="H105" s="412">
        <f>ROUND(G105*(1-VLOOKUP(M105,скидки!A:B,2,0)),2)</f>
        <v>618.28</v>
      </c>
      <c r="I105" s="413" t="s">
        <v>48</v>
      </c>
      <c r="J105" s="414" t="s">
        <v>294</v>
      </c>
      <c r="K105" s="410"/>
      <c r="L105" s="542"/>
      <c r="M105" s="162" t="s">
        <v>221</v>
      </c>
    </row>
    <row r="106" spans="1:13" s="279" customFormat="1" ht="17.25" customHeight="1">
      <c r="A106" s="307">
        <f>A104+1</f>
        <v>80</v>
      </c>
      <c r="B106" s="515"/>
      <c r="C106" s="295" t="s">
        <v>442</v>
      </c>
      <c r="D106" s="385"/>
      <c r="E106" s="385" t="s">
        <v>301</v>
      </c>
      <c r="F106" s="385" t="s">
        <v>129</v>
      </c>
      <c r="G106" s="33">
        <v>375.6</v>
      </c>
      <c r="H106" s="31">
        <f>ROUND(G106*(1-VLOOKUP(M106,скидки!A:B,2,0)),2)</f>
        <v>375.6</v>
      </c>
      <c r="I106" s="389" t="s">
        <v>48</v>
      </c>
      <c r="J106" s="385" t="s">
        <v>294</v>
      </c>
      <c r="K106" s="389"/>
      <c r="L106" s="542"/>
      <c r="M106" s="162" t="s">
        <v>221</v>
      </c>
    </row>
    <row r="107" spans="1:13" s="279" customFormat="1" ht="16.5" customHeight="1">
      <c r="A107" s="307">
        <f t="shared" si="6"/>
        <v>81</v>
      </c>
      <c r="B107" s="455"/>
      <c r="C107" s="295" t="s">
        <v>460</v>
      </c>
      <c r="D107" s="385"/>
      <c r="E107" s="385" t="s">
        <v>301</v>
      </c>
      <c r="F107" s="385" t="s">
        <v>129</v>
      </c>
      <c r="G107" s="33">
        <v>421.2</v>
      </c>
      <c r="H107" s="31">
        <f>ROUND(G107*(1-VLOOKUP(M107,скидки!A:B,2,0)),2)</f>
        <v>421.2</v>
      </c>
      <c r="I107" s="385" t="s">
        <v>48</v>
      </c>
      <c r="J107" s="385" t="s">
        <v>294</v>
      </c>
      <c r="K107" s="389"/>
      <c r="L107" s="542"/>
      <c r="M107" s="162" t="s">
        <v>221</v>
      </c>
    </row>
    <row r="108" spans="1:13" s="279" customFormat="1" ht="16.5" customHeight="1" thickBot="1">
      <c r="A108" s="307">
        <f t="shared" si="6"/>
        <v>82</v>
      </c>
      <c r="B108" s="516"/>
      <c r="C108" s="315" t="s">
        <v>315</v>
      </c>
      <c r="D108" s="385"/>
      <c r="E108" s="385" t="s">
        <v>301</v>
      </c>
      <c r="F108" s="385" t="s">
        <v>129</v>
      </c>
      <c r="G108" s="33">
        <v>718.05</v>
      </c>
      <c r="H108" s="31">
        <f>ROUND(G108*(1-VLOOKUP(M108,скидки!A:B,2,0)),2)</f>
        <v>718.05</v>
      </c>
      <c r="I108" s="385" t="s">
        <v>48</v>
      </c>
      <c r="J108" s="385" t="s">
        <v>295</v>
      </c>
      <c r="K108" s="385"/>
      <c r="L108" s="542"/>
      <c r="M108" s="162" t="s">
        <v>221</v>
      </c>
    </row>
    <row r="109" spans="1:13" s="17" customFormat="1" ht="18.75" customHeight="1" thickBot="1">
      <c r="A109" s="461" t="s">
        <v>111</v>
      </c>
      <c r="B109" s="462"/>
      <c r="C109" s="462"/>
      <c r="D109" s="462"/>
      <c r="E109" s="462"/>
      <c r="F109" s="462"/>
      <c r="G109" s="462"/>
      <c r="H109" s="462"/>
      <c r="I109" s="462"/>
      <c r="J109" s="462"/>
      <c r="K109" s="462"/>
      <c r="L109" s="463"/>
      <c r="M109" s="162" t="e">
        <v>#N/A</v>
      </c>
    </row>
    <row r="110" spans="1:13" s="161" customFormat="1" ht="30" customHeight="1" thickBot="1">
      <c r="A110" s="181">
        <f>A108+1</f>
        <v>83</v>
      </c>
      <c r="B110" s="183"/>
      <c r="C110" s="182" t="s">
        <v>106</v>
      </c>
      <c r="D110" s="183"/>
      <c r="E110" s="183" t="s">
        <v>65</v>
      </c>
      <c r="F110" s="183" t="s">
        <v>129</v>
      </c>
      <c r="G110" s="184">
        <v>466.55</v>
      </c>
      <c r="H110" s="184">
        <f>ROUND(G110*(1-VLOOKUP(M110,скидки!A:B,2,0)),2)</f>
        <v>466.55</v>
      </c>
      <c r="I110" s="183" t="s">
        <v>48</v>
      </c>
      <c r="J110" s="229" t="s">
        <v>295</v>
      </c>
      <c r="K110" s="229"/>
      <c r="L110" s="185" t="s">
        <v>20</v>
      </c>
      <c r="M110" s="162" t="s">
        <v>221</v>
      </c>
    </row>
    <row r="111" spans="1:13" s="161" customFormat="1" ht="30" customHeight="1" thickBot="1">
      <c r="A111" s="461" t="s">
        <v>289</v>
      </c>
      <c r="B111" s="462"/>
      <c r="C111" s="462"/>
      <c r="D111" s="462"/>
      <c r="E111" s="462"/>
      <c r="F111" s="462"/>
      <c r="G111" s="462"/>
      <c r="H111" s="462"/>
      <c r="I111" s="462"/>
      <c r="J111" s="462"/>
      <c r="K111" s="462"/>
      <c r="L111" s="463"/>
      <c r="M111" s="162" t="e">
        <v>#N/A</v>
      </c>
    </row>
    <row r="112" spans="1:13" s="161" customFormat="1" ht="13.5" customHeight="1">
      <c r="A112" s="261">
        <f>A110+1</f>
        <v>84</v>
      </c>
      <c r="B112" s="540"/>
      <c r="C112" s="212" t="s">
        <v>461</v>
      </c>
      <c r="D112" s="386"/>
      <c r="E112" s="386" t="s">
        <v>290</v>
      </c>
      <c r="F112" s="20" t="s">
        <v>16</v>
      </c>
      <c r="G112" s="31">
        <v>23.8</v>
      </c>
      <c r="H112" s="31">
        <f>ROUND(G112*(1-VLOOKUP(M112,скидки!A:B,2,0)),2)</f>
        <v>23.8</v>
      </c>
      <c r="I112" s="273" t="s">
        <v>48</v>
      </c>
      <c r="J112" s="386" t="s">
        <v>294</v>
      </c>
      <c r="K112" s="386"/>
      <c r="L112" s="498"/>
      <c r="M112" s="162" t="s">
        <v>317</v>
      </c>
    </row>
    <row r="113" spans="1:13" s="161" customFormat="1" ht="25.5" customHeight="1">
      <c r="A113" s="261">
        <f>A112+1</f>
        <v>85</v>
      </c>
      <c r="B113" s="540"/>
      <c r="C113" s="302" t="s">
        <v>462</v>
      </c>
      <c r="D113" s="386"/>
      <c r="E113" s="386" t="s">
        <v>290</v>
      </c>
      <c r="F113" s="20" t="s">
        <v>16</v>
      </c>
      <c r="G113" s="36">
        <v>23.8</v>
      </c>
      <c r="H113" s="31">
        <f>ROUND(G113*(1-VLOOKUP(M113,скидки!A:B,2,0)),2)</f>
        <v>23.8</v>
      </c>
      <c r="I113" s="273" t="s">
        <v>48</v>
      </c>
      <c r="J113" s="386" t="s">
        <v>294</v>
      </c>
      <c r="K113" s="389"/>
      <c r="L113" s="498"/>
      <c r="M113" s="162" t="s">
        <v>317</v>
      </c>
    </row>
    <row r="114" spans="1:13" s="161" customFormat="1" ht="26.25" customHeight="1">
      <c r="A114" s="261">
        <f t="shared" ref="A114:A124" si="7">A113+1</f>
        <v>86</v>
      </c>
      <c r="B114" s="540"/>
      <c r="C114" s="272" t="s">
        <v>463</v>
      </c>
      <c r="D114" s="386"/>
      <c r="E114" s="386" t="s">
        <v>290</v>
      </c>
      <c r="F114" s="20" t="s">
        <v>16</v>
      </c>
      <c r="G114" s="36">
        <v>31.08</v>
      </c>
      <c r="H114" s="31">
        <f>ROUND(G114*(1-VLOOKUP(M114,скидки!A:B,2,0)),2)</f>
        <v>31.08</v>
      </c>
      <c r="I114" s="301" t="s">
        <v>48</v>
      </c>
      <c r="J114" s="259" t="s">
        <v>294</v>
      </c>
      <c r="K114" s="258"/>
      <c r="L114" s="498"/>
      <c r="M114" s="162" t="s">
        <v>317</v>
      </c>
    </row>
    <row r="115" spans="1:13" s="161" customFormat="1" ht="13.5" customHeight="1">
      <c r="A115" s="261">
        <f t="shared" si="7"/>
        <v>87</v>
      </c>
      <c r="B115" s="455"/>
      <c r="C115" s="213" t="s">
        <v>464</v>
      </c>
      <c r="D115" s="389"/>
      <c r="E115" s="389" t="s">
        <v>290</v>
      </c>
      <c r="F115" s="21" t="s">
        <v>16</v>
      </c>
      <c r="G115" s="32">
        <v>31.08</v>
      </c>
      <c r="H115" s="31">
        <f>ROUND(G115*(1-VLOOKUP(M115,скидки!A:B,2,0)),2)</f>
        <v>31.08</v>
      </c>
      <c r="I115" s="105" t="s">
        <v>48</v>
      </c>
      <c r="J115" s="389" t="s">
        <v>293</v>
      </c>
      <c r="K115" s="389"/>
      <c r="L115" s="498"/>
      <c r="M115" s="162" t="s">
        <v>317</v>
      </c>
    </row>
    <row r="116" spans="1:13" s="161" customFormat="1" ht="13.5" customHeight="1">
      <c r="A116" s="261">
        <f t="shared" si="7"/>
        <v>88</v>
      </c>
      <c r="B116" s="455"/>
      <c r="C116" s="213" t="s">
        <v>465</v>
      </c>
      <c r="D116" s="389"/>
      <c r="E116" s="389" t="s">
        <v>290</v>
      </c>
      <c r="F116" s="21" t="s">
        <v>16</v>
      </c>
      <c r="G116" s="32">
        <v>40</v>
      </c>
      <c r="H116" s="31">
        <f>ROUND(G116*(1-VLOOKUP(M116,скидки!A:B,2,0)),2)</f>
        <v>40</v>
      </c>
      <c r="I116" s="105" t="s">
        <v>48</v>
      </c>
      <c r="J116" s="389" t="s">
        <v>293</v>
      </c>
      <c r="K116" s="389"/>
      <c r="L116" s="498"/>
      <c r="M116" s="162" t="s">
        <v>317</v>
      </c>
    </row>
    <row r="117" spans="1:13" s="161" customFormat="1" ht="13.5" customHeight="1">
      <c r="A117" s="261">
        <f t="shared" si="7"/>
        <v>89</v>
      </c>
      <c r="B117" s="455"/>
      <c r="C117" s="213" t="s">
        <v>466</v>
      </c>
      <c r="D117" s="389"/>
      <c r="E117" s="389" t="s">
        <v>290</v>
      </c>
      <c r="F117" s="21" t="s">
        <v>16</v>
      </c>
      <c r="G117" s="32">
        <v>52.09</v>
      </c>
      <c r="H117" s="31">
        <f>ROUND(G117*(1-VLOOKUP(M117,скидки!A:B,2,0)),2)</f>
        <v>52.09</v>
      </c>
      <c r="I117" s="105" t="s">
        <v>48</v>
      </c>
      <c r="J117" s="389" t="s">
        <v>293</v>
      </c>
      <c r="K117" s="389"/>
      <c r="L117" s="498"/>
      <c r="M117" s="162" t="s">
        <v>317</v>
      </c>
    </row>
    <row r="118" spans="1:13" s="161" customFormat="1" ht="13.5" customHeight="1">
      <c r="A118" s="261">
        <f t="shared" si="7"/>
        <v>90</v>
      </c>
      <c r="B118" s="455"/>
      <c r="C118" s="271" t="s">
        <v>467</v>
      </c>
      <c r="D118" s="385"/>
      <c r="E118" s="385" t="s">
        <v>290</v>
      </c>
      <c r="F118" s="21" t="s">
        <v>16</v>
      </c>
      <c r="G118" s="33">
        <v>56</v>
      </c>
      <c r="H118" s="31">
        <f>ROUND(G118*(1-VLOOKUP(M118,скидки!A:B,2,0)),2)</f>
        <v>56</v>
      </c>
      <c r="I118" s="105" t="s">
        <v>48</v>
      </c>
      <c r="J118" s="389" t="s">
        <v>293</v>
      </c>
      <c r="K118" s="389"/>
      <c r="L118" s="498"/>
      <c r="M118" s="162" t="s">
        <v>317</v>
      </c>
    </row>
    <row r="119" spans="1:13" s="161" customFormat="1" ht="13.5" customHeight="1">
      <c r="A119" s="261">
        <f t="shared" si="7"/>
        <v>91</v>
      </c>
      <c r="B119" s="455"/>
      <c r="C119" s="271" t="s">
        <v>468</v>
      </c>
      <c r="D119" s="385"/>
      <c r="E119" s="385" t="s">
        <v>290</v>
      </c>
      <c r="F119" s="21" t="s">
        <v>16</v>
      </c>
      <c r="G119" s="33">
        <v>84.01</v>
      </c>
      <c r="H119" s="31">
        <f>ROUND(G119*(1-VLOOKUP(M119,скидки!A:B,2,0)),2)</f>
        <v>84.01</v>
      </c>
      <c r="I119" s="105" t="s">
        <v>48</v>
      </c>
      <c r="J119" s="389" t="s">
        <v>294</v>
      </c>
      <c r="K119" s="389"/>
      <c r="L119" s="498"/>
      <c r="M119" s="162" t="s">
        <v>317</v>
      </c>
    </row>
    <row r="120" spans="1:13" s="161" customFormat="1" ht="13.5" customHeight="1">
      <c r="A120" s="261">
        <f t="shared" si="7"/>
        <v>92</v>
      </c>
      <c r="B120" s="522"/>
      <c r="C120" s="397" t="s">
        <v>565</v>
      </c>
      <c r="D120" s="389"/>
      <c r="E120" s="258" t="s">
        <v>290</v>
      </c>
      <c r="F120" s="21" t="s">
        <v>16</v>
      </c>
      <c r="G120" s="35">
        <v>22.5</v>
      </c>
      <c r="H120" s="31">
        <f>ROUND(G120*(1-VLOOKUP(M120,скидки!A:B,2,0)),2)</f>
        <v>22.5</v>
      </c>
      <c r="I120" s="378" t="s">
        <v>48</v>
      </c>
      <c r="J120" s="258" t="s">
        <v>294</v>
      </c>
      <c r="K120" s="389"/>
      <c r="L120" s="498"/>
      <c r="M120" s="162" t="s">
        <v>317</v>
      </c>
    </row>
    <row r="121" spans="1:13" s="161" customFormat="1" ht="26.25" customHeight="1">
      <c r="A121" s="261">
        <f t="shared" si="7"/>
        <v>93</v>
      </c>
      <c r="B121" s="522"/>
      <c r="C121" s="302" t="s">
        <v>404</v>
      </c>
      <c r="D121" s="216"/>
      <c r="E121" s="385"/>
      <c r="F121" s="22" t="s">
        <v>16</v>
      </c>
      <c r="G121" s="33">
        <v>8.75</v>
      </c>
      <c r="H121" s="31">
        <f>ROUND(G121*(1-VLOOKUP(M121,скидки!A:B,2,0)),2)</f>
        <v>8.75</v>
      </c>
      <c r="I121" s="105" t="s">
        <v>48</v>
      </c>
      <c r="J121" s="385" t="s">
        <v>294</v>
      </c>
      <c r="K121" s="389"/>
      <c r="L121" s="498"/>
      <c r="M121" s="162" t="s">
        <v>317</v>
      </c>
    </row>
    <row r="122" spans="1:13" s="161" customFormat="1" ht="26.25" customHeight="1">
      <c r="A122" s="261">
        <f t="shared" si="7"/>
        <v>94</v>
      </c>
      <c r="B122" s="522"/>
      <c r="C122" s="302" t="s">
        <v>563</v>
      </c>
      <c r="D122" s="389"/>
      <c r="E122" s="389" t="s">
        <v>290</v>
      </c>
      <c r="F122" s="389" t="s">
        <v>16</v>
      </c>
      <c r="G122" s="35">
        <v>22.5</v>
      </c>
      <c r="H122" s="35">
        <f>ROUND(G122*(1-VLOOKUP(M122,скидки!A:B,2,0)),2)</f>
        <v>22.5</v>
      </c>
      <c r="I122" s="258" t="s">
        <v>48</v>
      </c>
      <c r="J122" s="389" t="s">
        <v>294</v>
      </c>
      <c r="K122" s="389"/>
      <c r="L122" s="498"/>
      <c r="M122" s="162" t="s">
        <v>317</v>
      </c>
    </row>
    <row r="123" spans="1:13" s="161" customFormat="1" ht="13.5" customHeight="1">
      <c r="A123" s="261">
        <f t="shared" si="7"/>
        <v>95</v>
      </c>
      <c r="B123" s="455"/>
      <c r="C123" s="375" t="s">
        <v>469</v>
      </c>
      <c r="D123" s="390"/>
      <c r="E123" s="390" t="s">
        <v>291</v>
      </c>
      <c r="F123" s="215" t="s">
        <v>16</v>
      </c>
      <c r="G123" s="29">
        <v>99.23</v>
      </c>
      <c r="H123" s="31">
        <f>ROUND(G123*(1-VLOOKUP(M123,скидки!A:B,2,0)),2)</f>
        <v>99.23</v>
      </c>
      <c r="I123" s="377" t="s">
        <v>48</v>
      </c>
      <c r="J123" s="390" t="s">
        <v>293</v>
      </c>
      <c r="K123" s="389"/>
      <c r="L123" s="498"/>
      <c r="M123" s="162" t="s">
        <v>317</v>
      </c>
    </row>
    <row r="124" spans="1:13" s="161" customFormat="1" ht="13.5" customHeight="1" thickBot="1">
      <c r="A124" s="309">
        <f t="shared" si="7"/>
        <v>96</v>
      </c>
      <c r="B124" s="455"/>
      <c r="C124" s="310" t="s">
        <v>470</v>
      </c>
      <c r="D124" s="385"/>
      <c r="E124" s="385" t="s">
        <v>96</v>
      </c>
      <c r="F124" s="22" t="s">
        <v>16</v>
      </c>
      <c r="G124" s="33">
        <v>909</v>
      </c>
      <c r="H124" s="31">
        <f>ROUND(G124*(1-VLOOKUP(M124,скидки!A:B,2,0)),2)</f>
        <v>909</v>
      </c>
      <c r="I124" s="216" t="s">
        <v>48</v>
      </c>
      <c r="J124" s="385" t="s">
        <v>294</v>
      </c>
      <c r="K124" s="385"/>
      <c r="L124" s="451"/>
      <c r="M124" s="162" t="s">
        <v>221</v>
      </c>
    </row>
    <row r="125" spans="1:13" ht="21" customHeight="1" thickBot="1">
      <c r="A125" s="441" t="s">
        <v>112</v>
      </c>
      <c r="B125" s="442"/>
      <c r="C125" s="442"/>
      <c r="D125" s="442"/>
      <c r="E125" s="442"/>
      <c r="F125" s="442"/>
      <c r="G125" s="442"/>
      <c r="H125" s="442"/>
      <c r="I125" s="442"/>
      <c r="J125" s="442"/>
      <c r="K125" s="442"/>
      <c r="L125" s="443"/>
      <c r="M125" s="162" t="e">
        <v>#N/A</v>
      </c>
    </row>
    <row r="126" spans="1:13" s="17" customFormat="1" ht="19.5" customHeight="1" thickBot="1">
      <c r="A126" s="461" t="s">
        <v>103</v>
      </c>
      <c r="B126" s="462"/>
      <c r="C126" s="462"/>
      <c r="D126" s="462"/>
      <c r="E126" s="462"/>
      <c r="F126" s="462"/>
      <c r="G126" s="462"/>
      <c r="H126" s="462"/>
      <c r="I126" s="462"/>
      <c r="J126" s="462"/>
      <c r="K126" s="462"/>
      <c r="L126" s="463"/>
      <c r="M126" s="162" t="e">
        <v>#N/A</v>
      </c>
    </row>
    <row r="127" spans="1:13" s="279" customFormat="1" ht="12.95" customHeight="1">
      <c r="A127" s="96">
        <f>A124+1</f>
        <v>97</v>
      </c>
      <c r="B127" s="519"/>
      <c r="C127" s="205" t="s">
        <v>471</v>
      </c>
      <c r="D127" s="386"/>
      <c r="E127" s="386" t="s">
        <v>65</v>
      </c>
      <c r="F127" s="12" t="s">
        <v>129</v>
      </c>
      <c r="G127" s="73">
        <v>526.33000000000004</v>
      </c>
      <c r="H127" s="73">
        <f>ROUND(G127*(1-VLOOKUP(M127,скидки!A:B,2,0)),2)</f>
        <v>526.33000000000004</v>
      </c>
      <c r="I127" s="172" t="s">
        <v>48</v>
      </c>
      <c r="J127" s="12" t="s">
        <v>294</v>
      </c>
      <c r="K127" s="12"/>
      <c r="L127" s="528" t="s">
        <v>135</v>
      </c>
      <c r="M127" s="162" t="s">
        <v>221</v>
      </c>
    </row>
    <row r="128" spans="1:13" s="279" customFormat="1" ht="12.95" customHeight="1">
      <c r="A128" s="96">
        <f>A127+1</f>
        <v>98</v>
      </c>
      <c r="B128" s="520"/>
      <c r="C128" s="205" t="s">
        <v>472</v>
      </c>
      <c r="D128" s="386"/>
      <c r="E128" s="386" t="s">
        <v>65</v>
      </c>
      <c r="F128" s="12" t="s">
        <v>129</v>
      </c>
      <c r="G128" s="326">
        <v>548.67999999999995</v>
      </c>
      <c r="H128" s="326">
        <f>ROUND(G128*(1-VLOOKUP(M128,скидки!A:B,2,0)),2)</f>
        <v>548.67999999999995</v>
      </c>
      <c r="I128" s="172" t="s">
        <v>48</v>
      </c>
      <c r="J128" s="172" t="s">
        <v>294</v>
      </c>
      <c r="K128" s="12"/>
      <c r="L128" s="528"/>
      <c r="M128" s="162" t="s">
        <v>221</v>
      </c>
    </row>
    <row r="129" spans="1:13" ht="12.95" customHeight="1">
      <c r="A129" s="96">
        <f t="shared" ref="A129:A142" si="8">A128+1</f>
        <v>99</v>
      </c>
      <c r="B129" s="521"/>
      <c r="C129" s="205" t="s">
        <v>473</v>
      </c>
      <c r="D129" s="386"/>
      <c r="E129" s="386" t="s">
        <v>65</v>
      </c>
      <c r="F129" s="12" t="s">
        <v>129</v>
      </c>
      <c r="G129" s="73">
        <v>822.73</v>
      </c>
      <c r="H129" s="73">
        <f>ROUND(G129*(1-VLOOKUP(M129,скидки!A:B,2,0)),2)</f>
        <v>822.73</v>
      </c>
      <c r="I129" s="12" t="s">
        <v>48</v>
      </c>
      <c r="J129" s="9" t="s">
        <v>294</v>
      </c>
      <c r="K129" s="9"/>
      <c r="L129" s="529"/>
      <c r="M129" s="162" t="s">
        <v>221</v>
      </c>
    </row>
    <row r="130" spans="1:13" ht="12.95" customHeight="1">
      <c r="A130" s="96">
        <f t="shared" si="8"/>
        <v>100</v>
      </c>
      <c r="B130" s="521"/>
      <c r="C130" s="163" t="s">
        <v>474</v>
      </c>
      <c r="D130" s="389"/>
      <c r="E130" s="389" t="s">
        <v>65</v>
      </c>
      <c r="F130" s="9" t="s">
        <v>129</v>
      </c>
      <c r="G130" s="72">
        <v>577.48</v>
      </c>
      <c r="H130" s="73">
        <f>ROUND(G130*(1-VLOOKUP(M130,скидки!A:B,2,0)),2)</f>
        <v>577.48</v>
      </c>
      <c r="I130" s="9" t="s">
        <v>48</v>
      </c>
      <c r="J130" s="9" t="s">
        <v>294</v>
      </c>
      <c r="K130" s="9"/>
      <c r="L130" s="529"/>
      <c r="M130" s="162" t="s">
        <v>221</v>
      </c>
    </row>
    <row r="131" spans="1:13" ht="12.95" customHeight="1">
      <c r="A131" s="96">
        <f t="shared" si="8"/>
        <v>101</v>
      </c>
      <c r="B131" s="521"/>
      <c r="C131" s="163" t="s">
        <v>475</v>
      </c>
      <c r="D131" s="389"/>
      <c r="E131" s="389" t="s">
        <v>65</v>
      </c>
      <c r="F131" s="9" t="s">
        <v>129</v>
      </c>
      <c r="G131" s="72">
        <v>1068.53</v>
      </c>
      <c r="H131" s="73">
        <f>ROUND(G131*(1-VLOOKUP(M131,скидки!A:B,2,0)),2)</f>
        <v>1068.53</v>
      </c>
      <c r="I131" s="9" t="s">
        <v>48</v>
      </c>
      <c r="J131" s="9" t="s">
        <v>294</v>
      </c>
      <c r="K131" s="9"/>
      <c r="L131" s="529"/>
      <c r="M131" s="162" t="s">
        <v>221</v>
      </c>
    </row>
    <row r="132" spans="1:13" ht="12.95" customHeight="1">
      <c r="A132" s="96">
        <f t="shared" si="8"/>
        <v>102</v>
      </c>
      <c r="B132" s="521"/>
      <c r="C132" s="163" t="s">
        <v>476</v>
      </c>
      <c r="D132" s="389"/>
      <c r="E132" s="389" t="s">
        <v>104</v>
      </c>
      <c r="F132" s="9" t="s">
        <v>129</v>
      </c>
      <c r="G132" s="72">
        <v>670.68</v>
      </c>
      <c r="H132" s="73">
        <f>ROUND(G132*(1-VLOOKUP(M132,скидки!A:B,2,0)),2)</f>
        <v>670.68</v>
      </c>
      <c r="I132" s="9" t="s">
        <v>48</v>
      </c>
      <c r="J132" s="9" t="s">
        <v>294</v>
      </c>
      <c r="K132" s="9"/>
      <c r="L132" s="529"/>
      <c r="M132" s="162" t="s">
        <v>221</v>
      </c>
    </row>
    <row r="133" spans="1:13" s="279" customFormat="1" ht="12.95" customHeight="1">
      <c r="A133" s="96">
        <f t="shared" si="8"/>
        <v>103</v>
      </c>
      <c r="B133" s="521"/>
      <c r="C133" s="163" t="s">
        <v>552</v>
      </c>
      <c r="D133" s="389"/>
      <c r="E133" s="389" t="s">
        <v>95</v>
      </c>
      <c r="F133" s="9" t="s">
        <v>129</v>
      </c>
      <c r="G133" s="72">
        <v>487.1</v>
      </c>
      <c r="H133" s="73">
        <f>ROUND(G133*(1-VLOOKUP(M133,скидки!A:B,2,0)),2)</f>
        <v>487.1</v>
      </c>
      <c r="I133" s="9" t="s">
        <v>48</v>
      </c>
      <c r="J133" s="9" t="s">
        <v>293</v>
      </c>
      <c r="K133" s="9"/>
      <c r="L133" s="529"/>
      <c r="M133" s="162" t="s">
        <v>221</v>
      </c>
    </row>
    <row r="134" spans="1:13" ht="12.95" customHeight="1">
      <c r="A134" s="96">
        <f t="shared" si="8"/>
        <v>104</v>
      </c>
      <c r="B134" s="521"/>
      <c r="C134" s="163" t="s">
        <v>477</v>
      </c>
      <c r="D134" s="389"/>
      <c r="E134" s="389" t="s">
        <v>65</v>
      </c>
      <c r="F134" s="9" t="s">
        <v>129</v>
      </c>
      <c r="G134" s="72">
        <v>1137.78</v>
      </c>
      <c r="H134" s="73">
        <f>ROUND(G134*(1-VLOOKUP(M134,скидки!A:B,2,0)),2)</f>
        <v>1137.78</v>
      </c>
      <c r="I134" s="9" t="s">
        <v>48</v>
      </c>
      <c r="J134" s="9" t="s">
        <v>294</v>
      </c>
      <c r="K134" s="9"/>
      <c r="L134" s="529"/>
      <c r="M134" s="162" t="s">
        <v>221</v>
      </c>
    </row>
    <row r="135" spans="1:13" ht="12.95" customHeight="1">
      <c r="A135" s="96">
        <f t="shared" si="8"/>
        <v>105</v>
      </c>
      <c r="B135" s="521"/>
      <c r="C135" s="163" t="s">
        <v>478</v>
      </c>
      <c r="D135" s="389"/>
      <c r="E135" s="389" t="s">
        <v>65</v>
      </c>
      <c r="F135" s="9" t="s">
        <v>129</v>
      </c>
      <c r="G135" s="72">
        <v>1327.65</v>
      </c>
      <c r="H135" s="73">
        <f>ROUND(G135*(1-VLOOKUP(M135,скидки!A:B,2,0)),2)</f>
        <v>1327.65</v>
      </c>
      <c r="I135" s="9" t="s">
        <v>48</v>
      </c>
      <c r="J135" s="9" t="s">
        <v>294</v>
      </c>
      <c r="K135" s="9"/>
      <c r="L135" s="529"/>
      <c r="M135" s="162" t="s">
        <v>221</v>
      </c>
    </row>
    <row r="136" spans="1:13" ht="12.95" customHeight="1">
      <c r="A136" s="96">
        <f t="shared" si="8"/>
        <v>106</v>
      </c>
      <c r="B136" s="521"/>
      <c r="C136" s="163" t="s">
        <v>479</v>
      </c>
      <c r="D136" s="389"/>
      <c r="E136" s="389" t="s">
        <v>104</v>
      </c>
      <c r="F136" s="9" t="s">
        <v>129</v>
      </c>
      <c r="G136" s="72">
        <v>1093.8800000000001</v>
      </c>
      <c r="H136" s="73">
        <f>ROUND(G136*(1-VLOOKUP(M136,скидки!A:B,2,0)),2)</f>
        <v>1093.8800000000001</v>
      </c>
      <c r="I136" s="9" t="s">
        <v>48</v>
      </c>
      <c r="J136" s="9" t="s">
        <v>294</v>
      </c>
      <c r="K136" s="9"/>
      <c r="L136" s="529"/>
      <c r="M136" s="162" t="s">
        <v>221</v>
      </c>
    </row>
    <row r="137" spans="1:13" s="279" customFormat="1" ht="12.95" customHeight="1">
      <c r="A137" s="96">
        <f t="shared" si="8"/>
        <v>107</v>
      </c>
      <c r="B137" s="521"/>
      <c r="C137" s="163" t="s">
        <v>353</v>
      </c>
      <c r="D137" s="389"/>
      <c r="E137" s="389" t="s">
        <v>95</v>
      </c>
      <c r="F137" s="9" t="s">
        <v>129</v>
      </c>
      <c r="G137" s="264">
        <v>296.60000000000002</v>
      </c>
      <c r="H137" s="326">
        <f>ROUND(G137*(1-VLOOKUP(M137,скидки!A:B,2,0)),2)</f>
        <v>296.60000000000002</v>
      </c>
      <c r="I137" s="265" t="s">
        <v>48</v>
      </c>
      <c r="J137" s="9" t="s">
        <v>293</v>
      </c>
      <c r="K137" s="9"/>
      <c r="L137" s="529"/>
      <c r="M137" s="162" t="s">
        <v>221</v>
      </c>
    </row>
    <row r="138" spans="1:13" ht="12.95" customHeight="1">
      <c r="A138" s="96">
        <f t="shared" si="8"/>
        <v>108</v>
      </c>
      <c r="B138" s="521"/>
      <c r="C138" s="163" t="s">
        <v>480</v>
      </c>
      <c r="D138" s="389"/>
      <c r="E138" s="389" t="s">
        <v>95</v>
      </c>
      <c r="F138" s="9" t="s">
        <v>129</v>
      </c>
      <c r="G138" s="72">
        <v>925.3</v>
      </c>
      <c r="H138" s="73">
        <f>ROUND(G138*(1-VLOOKUP(M138,скидки!A:B,2,0)),2)</f>
        <v>925.3</v>
      </c>
      <c r="I138" s="9" t="s">
        <v>48</v>
      </c>
      <c r="J138" s="9" t="s">
        <v>294</v>
      </c>
      <c r="K138" s="9"/>
      <c r="L138" s="529"/>
      <c r="M138" s="162" t="s">
        <v>221</v>
      </c>
    </row>
    <row r="139" spans="1:13" ht="12.95" customHeight="1">
      <c r="A139" s="96">
        <f t="shared" si="8"/>
        <v>109</v>
      </c>
      <c r="B139" s="521"/>
      <c r="C139" s="194" t="s">
        <v>481</v>
      </c>
      <c r="D139" s="385"/>
      <c r="E139" s="385" t="s">
        <v>95</v>
      </c>
      <c r="F139" s="5" t="s">
        <v>129</v>
      </c>
      <c r="G139" s="74">
        <v>943.63</v>
      </c>
      <c r="H139" s="73">
        <f>ROUND(G139*(1-VLOOKUP(M139,скидки!A:B,2,0)),2)</f>
        <v>943.63</v>
      </c>
      <c r="I139" s="5" t="s">
        <v>48</v>
      </c>
      <c r="J139" s="9" t="s">
        <v>294</v>
      </c>
      <c r="K139" s="9"/>
      <c r="L139" s="529"/>
      <c r="M139" s="162" t="s">
        <v>221</v>
      </c>
    </row>
    <row r="140" spans="1:13" s="278" customFormat="1" ht="12.95" customHeight="1">
      <c r="A140" s="96">
        <f t="shared" si="8"/>
        <v>110</v>
      </c>
      <c r="B140" s="521"/>
      <c r="C140" s="194" t="s">
        <v>299</v>
      </c>
      <c r="D140" s="385"/>
      <c r="E140" s="385" t="s">
        <v>95</v>
      </c>
      <c r="F140" s="5" t="s">
        <v>129</v>
      </c>
      <c r="G140" s="74">
        <v>533.5</v>
      </c>
      <c r="H140" s="72">
        <f>ROUND(G140*(1-VLOOKUP(M140,скидки!A:B,2,0)),2)</f>
        <v>533.5</v>
      </c>
      <c r="I140" s="5" t="s">
        <v>48</v>
      </c>
      <c r="J140" s="5" t="s">
        <v>293</v>
      </c>
      <c r="K140" s="9"/>
      <c r="L140" s="529"/>
      <c r="M140" s="162" t="s">
        <v>221</v>
      </c>
    </row>
    <row r="141" spans="1:13" s="279" customFormat="1" ht="12.95" customHeight="1">
      <c r="A141" s="96">
        <f t="shared" si="8"/>
        <v>111</v>
      </c>
      <c r="B141" s="456"/>
      <c r="C141" s="163" t="s">
        <v>591</v>
      </c>
      <c r="D141" s="389"/>
      <c r="E141" s="389" t="s">
        <v>96</v>
      </c>
      <c r="F141" s="9" t="s">
        <v>129</v>
      </c>
      <c r="G141" s="72">
        <v>880.35</v>
      </c>
      <c r="H141" s="72">
        <f>ROUND(G141*(1-VLOOKUP(M141,скидки!A:B,2,0)),2)</f>
        <v>880.35</v>
      </c>
      <c r="I141" s="5" t="s">
        <v>48</v>
      </c>
      <c r="J141" s="5" t="s">
        <v>294</v>
      </c>
      <c r="K141" s="5"/>
      <c r="L141" s="529"/>
      <c r="M141" s="162" t="s">
        <v>221</v>
      </c>
    </row>
    <row r="142" spans="1:13" s="279" customFormat="1" ht="12.95" customHeight="1" thickBot="1">
      <c r="A142" s="214">
        <f t="shared" si="8"/>
        <v>112</v>
      </c>
      <c r="B142" s="314"/>
      <c r="C142" s="384" t="s">
        <v>482</v>
      </c>
      <c r="D142" s="390"/>
      <c r="E142" s="390" t="s">
        <v>65</v>
      </c>
      <c r="F142" s="5" t="s">
        <v>129</v>
      </c>
      <c r="G142" s="329">
        <v>7500</v>
      </c>
      <c r="H142" s="329">
        <f>ROUND(G142*(1-VLOOKUP(M142,скидки!A:B,2,0)),2)</f>
        <v>7500</v>
      </c>
      <c r="I142" s="5" t="s">
        <v>48</v>
      </c>
      <c r="J142" s="5" t="s">
        <v>294</v>
      </c>
      <c r="K142" s="5"/>
      <c r="L142" s="529"/>
      <c r="M142" s="162" t="s">
        <v>221</v>
      </c>
    </row>
    <row r="143" spans="1:13" ht="18" customHeight="1" thickBot="1">
      <c r="A143" s="461" t="s">
        <v>101</v>
      </c>
      <c r="B143" s="462"/>
      <c r="C143" s="462"/>
      <c r="D143" s="462"/>
      <c r="E143" s="462"/>
      <c r="F143" s="462"/>
      <c r="G143" s="462"/>
      <c r="H143" s="462"/>
      <c r="I143" s="462"/>
      <c r="J143" s="462"/>
      <c r="K143" s="462"/>
      <c r="L143" s="463"/>
      <c r="M143" s="162" t="e">
        <v>#N/A</v>
      </c>
    </row>
    <row r="144" spans="1:13" ht="12.95" customHeight="1">
      <c r="A144" s="96">
        <f>A142+1</f>
        <v>113</v>
      </c>
      <c r="B144" s="493"/>
      <c r="C144" s="205" t="s">
        <v>71</v>
      </c>
      <c r="D144" s="386"/>
      <c r="E144" s="386" t="s">
        <v>65</v>
      </c>
      <c r="F144" s="12" t="s">
        <v>129</v>
      </c>
      <c r="G144" s="322">
        <v>354.5</v>
      </c>
      <c r="H144" s="322">
        <f>ROUND(G144*(1-VLOOKUP(M144,скидки!A:B,2,0)),2)</f>
        <v>354.5</v>
      </c>
      <c r="I144" s="12" t="s">
        <v>48</v>
      </c>
      <c r="J144" s="207" t="s">
        <v>293</v>
      </c>
      <c r="K144" s="12"/>
      <c r="L144" s="498" t="s">
        <v>135</v>
      </c>
      <c r="M144" s="162" t="s">
        <v>221</v>
      </c>
    </row>
    <row r="145" spans="1:13" ht="12.95" customHeight="1">
      <c r="A145" s="96">
        <f>A144+1</f>
        <v>114</v>
      </c>
      <c r="B145" s="493"/>
      <c r="C145" s="205" t="s">
        <v>483</v>
      </c>
      <c r="D145" s="386"/>
      <c r="E145" s="386" t="s">
        <v>90</v>
      </c>
      <c r="F145" s="12" t="s">
        <v>129</v>
      </c>
      <c r="G145" s="323">
        <v>3153.25</v>
      </c>
      <c r="H145" s="322">
        <f>ROUND(G145*(1-VLOOKUP(M145,скидки!A:B,2,0)),2)</f>
        <v>3153.25</v>
      </c>
      <c r="I145" s="12" t="s">
        <v>48</v>
      </c>
      <c r="J145" s="207" t="s">
        <v>294</v>
      </c>
      <c r="K145" s="9"/>
      <c r="L145" s="498"/>
      <c r="M145" s="162" t="s">
        <v>221</v>
      </c>
    </row>
    <row r="146" spans="1:13" ht="12.95" customHeight="1">
      <c r="A146" s="96">
        <f t="shared" ref="A146:A157" si="9">A145+1</f>
        <v>115</v>
      </c>
      <c r="B146" s="493"/>
      <c r="C146" s="163" t="s">
        <v>484</v>
      </c>
      <c r="D146" s="389"/>
      <c r="E146" s="389" t="s">
        <v>65</v>
      </c>
      <c r="F146" s="9" t="s">
        <v>129</v>
      </c>
      <c r="G146" s="323">
        <v>385.83</v>
      </c>
      <c r="H146" s="322">
        <f>ROUND(G146*(1-VLOOKUP(M146,скидки!A:B,2,0)),2)</f>
        <v>385.83</v>
      </c>
      <c r="I146" s="9" t="s">
        <v>48</v>
      </c>
      <c r="J146" s="208" t="s">
        <v>294</v>
      </c>
      <c r="K146" s="9"/>
      <c r="L146" s="498"/>
      <c r="M146" s="162" t="s">
        <v>221</v>
      </c>
    </row>
    <row r="147" spans="1:13" ht="12.95" customHeight="1">
      <c r="A147" s="96">
        <f t="shared" si="9"/>
        <v>116</v>
      </c>
      <c r="B147" s="493"/>
      <c r="C147" s="163" t="s">
        <v>72</v>
      </c>
      <c r="D147" s="389"/>
      <c r="E147" s="389" t="s">
        <v>65</v>
      </c>
      <c r="F147" s="9" t="s">
        <v>129</v>
      </c>
      <c r="G147" s="323">
        <v>459.48</v>
      </c>
      <c r="H147" s="323">
        <f>ROUND(G147*(1-VLOOKUP(M147,скидки!A:B,2,0)),2)</f>
        <v>459.48</v>
      </c>
      <c r="I147" s="9" t="s">
        <v>48</v>
      </c>
      <c r="J147" s="208" t="s">
        <v>293</v>
      </c>
      <c r="K147" s="9"/>
      <c r="L147" s="498"/>
      <c r="M147" s="162" t="s">
        <v>221</v>
      </c>
    </row>
    <row r="148" spans="1:13" ht="12.95" customHeight="1">
      <c r="A148" s="96">
        <f t="shared" si="9"/>
        <v>117</v>
      </c>
      <c r="B148" s="493"/>
      <c r="C148" s="165" t="s">
        <v>178</v>
      </c>
      <c r="D148" s="385"/>
      <c r="E148" s="389" t="s">
        <v>65</v>
      </c>
      <c r="F148" s="389" t="s">
        <v>129</v>
      </c>
      <c r="G148" s="323">
        <v>1125</v>
      </c>
      <c r="H148" s="323">
        <f>ROUND(G148*(1-VLOOKUP(M148,скидки!A:B,2,0)),2)</f>
        <v>1125</v>
      </c>
      <c r="I148" s="389" t="s">
        <v>48</v>
      </c>
      <c r="J148" s="22" t="s">
        <v>294</v>
      </c>
      <c r="K148" s="389"/>
      <c r="L148" s="498"/>
      <c r="M148" s="162" t="s">
        <v>221</v>
      </c>
    </row>
    <row r="149" spans="1:13" ht="12.95" customHeight="1">
      <c r="A149" s="96">
        <f t="shared" si="9"/>
        <v>118</v>
      </c>
      <c r="B149" s="493"/>
      <c r="C149" s="163" t="s">
        <v>485</v>
      </c>
      <c r="D149" s="385"/>
      <c r="E149" s="385" t="s">
        <v>120</v>
      </c>
      <c r="F149" s="5" t="s">
        <v>129</v>
      </c>
      <c r="G149" s="323">
        <v>2812.4</v>
      </c>
      <c r="H149" s="323">
        <f>ROUND(G149*(1-VLOOKUP(M149,скидки!A:B,2,0)),2)</f>
        <v>2812.4</v>
      </c>
      <c r="I149" s="5" t="s">
        <v>48</v>
      </c>
      <c r="J149" s="22" t="s">
        <v>294</v>
      </c>
      <c r="K149" s="389"/>
      <c r="L149" s="498"/>
      <c r="M149" s="162" t="s">
        <v>221</v>
      </c>
    </row>
    <row r="150" spans="1:13" ht="12.95" customHeight="1">
      <c r="A150" s="96">
        <f t="shared" si="9"/>
        <v>119</v>
      </c>
      <c r="B150" s="493"/>
      <c r="C150" s="163" t="s">
        <v>486</v>
      </c>
      <c r="D150" s="385"/>
      <c r="E150" s="385" t="s">
        <v>65</v>
      </c>
      <c r="F150" s="5" t="s">
        <v>129</v>
      </c>
      <c r="G150" s="323">
        <v>505.3</v>
      </c>
      <c r="H150" s="323">
        <f>ROUND(G150*(1-VLOOKUP(M150,скидки!A:B,2,0)),2)</f>
        <v>505.3</v>
      </c>
      <c r="I150" s="5" t="s">
        <v>48</v>
      </c>
      <c r="J150" s="22" t="s">
        <v>294</v>
      </c>
      <c r="K150" s="389"/>
      <c r="L150" s="498"/>
      <c r="M150" s="162" t="s">
        <v>221</v>
      </c>
    </row>
    <row r="151" spans="1:13" s="279" customFormat="1" ht="12.95" customHeight="1">
      <c r="A151" s="96">
        <f t="shared" si="9"/>
        <v>120</v>
      </c>
      <c r="B151" s="493"/>
      <c r="C151" s="163" t="s">
        <v>587</v>
      </c>
      <c r="D151" s="385"/>
      <c r="E151" s="385" t="s">
        <v>585</v>
      </c>
      <c r="F151" s="5" t="s">
        <v>129</v>
      </c>
      <c r="G151" s="323">
        <v>731.65</v>
      </c>
      <c r="H151" s="323">
        <f>ROUND(G151*(1-VLOOKUP(M151,скидки!A:B,2,0)),2)</f>
        <v>731.65</v>
      </c>
      <c r="I151" s="5" t="s">
        <v>48</v>
      </c>
      <c r="J151" s="22" t="s">
        <v>294</v>
      </c>
      <c r="K151" s="389"/>
      <c r="L151" s="498"/>
      <c r="M151" s="162" t="s">
        <v>221</v>
      </c>
    </row>
    <row r="152" spans="1:13" s="279" customFormat="1" ht="12.95" customHeight="1">
      <c r="A152" s="96">
        <f t="shared" si="9"/>
        <v>121</v>
      </c>
      <c r="B152" s="493"/>
      <c r="C152" s="163" t="s">
        <v>588</v>
      </c>
      <c r="D152" s="385"/>
      <c r="E152" s="385" t="s">
        <v>104</v>
      </c>
      <c r="F152" s="5" t="s">
        <v>129</v>
      </c>
      <c r="G152" s="323">
        <v>391.08</v>
      </c>
      <c r="H152" s="323">
        <f>ROUND(G152*(1-VLOOKUP(M152,скидки!A:B,2,0)),2)</f>
        <v>391.08</v>
      </c>
      <c r="I152" s="5" t="s">
        <v>48</v>
      </c>
      <c r="J152" s="22" t="s">
        <v>294</v>
      </c>
      <c r="K152" s="389"/>
      <c r="L152" s="498"/>
      <c r="M152" s="162" t="s">
        <v>221</v>
      </c>
    </row>
    <row r="153" spans="1:13" s="279" customFormat="1" ht="12.95" customHeight="1">
      <c r="A153" s="96">
        <f t="shared" si="9"/>
        <v>122</v>
      </c>
      <c r="B153" s="493"/>
      <c r="C153" s="163" t="s">
        <v>487</v>
      </c>
      <c r="D153" s="385"/>
      <c r="E153" s="385" t="s">
        <v>104</v>
      </c>
      <c r="F153" s="5" t="s">
        <v>129</v>
      </c>
      <c r="G153" s="323">
        <v>407.85</v>
      </c>
      <c r="H153" s="322">
        <f>ROUND(G153*(1-VLOOKUP(M153,скидки!A:B,2,0)),2)</f>
        <v>407.85</v>
      </c>
      <c r="I153" s="5" t="s">
        <v>48</v>
      </c>
      <c r="J153" s="22" t="s">
        <v>294</v>
      </c>
      <c r="K153" s="389"/>
      <c r="L153" s="498"/>
      <c r="M153" s="162" t="s">
        <v>221</v>
      </c>
    </row>
    <row r="154" spans="1:13" ht="12.95" customHeight="1">
      <c r="A154" s="96">
        <f t="shared" si="9"/>
        <v>123</v>
      </c>
      <c r="B154" s="493"/>
      <c r="C154" s="163" t="s">
        <v>488</v>
      </c>
      <c r="D154" s="385"/>
      <c r="E154" s="385" t="s">
        <v>104</v>
      </c>
      <c r="F154" s="5" t="s">
        <v>129</v>
      </c>
      <c r="G154" s="323">
        <v>475.35</v>
      </c>
      <c r="H154" s="322">
        <f>ROUND(G154*(1-VLOOKUP(M154,скидки!A:B,2,0)),2)</f>
        <v>475.35</v>
      </c>
      <c r="I154" s="5" t="s">
        <v>48</v>
      </c>
      <c r="J154" s="22" t="s">
        <v>293</v>
      </c>
      <c r="K154" s="389"/>
      <c r="L154" s="498"/>
      <c r="M154" s="162" t="s">
        <v>221</v>
      </c>
    </row>
    <row r="155" spans="1:13" s="279" customFormat="1" ht="12.95" customHeight="1">
      <c r="A155" s="96">
        <f t="shared" si="9"/>
        <v>124</v>
      </c>
      <c r="B155" s="493"/>
      <c r="C155" s="163" t="s">
        <v>488</v>
      </c>
      <c r="D155" s="385"/>
      <c r="E155" s="385" t="s">
        <v>311</v>
      </c>
      <c r="F155" s="5" t="s">
        <v>129</v>
      </c>
      <c r="G155" s="323">
        <v>648.5</v>
      </c>
      <c r="H155" s="322">
        <f>ROUND(G155*(1-VLOOKUP(M155,скидки!A:B,2,0)),2)</f>
        <v>648.5</v>
      </c>
      <c r="I155" s="5" t="s">
        <v>48</v>
      </c>
      <c r="J155" s="22" t="s">
        <v>294</v>
      </c>
      <c r="K155" s="389"/>
      <c r="L155" s="498"/>
      <c r="M155" s="162" t="s">
        <v>221</v>
      </c>
    </row>
    <row r="156" spans="1:13" ht="12.95" customHeight="1">
      <c r="A156" s="96">
        <f t="shared" si="9"/>
        <v>125</v>
      </c>
      <c r="B156" s="493"/>
      <c r="C156" s="163" t="s">
        <v>488</v>
      </c>
      <c r="D156" s="385"/>
      <c r="E156" s="385" t="s">
        <v>65</v>
      </c>
      <c r="F156" s="5" t="s">
        <v>129</v>
      </c>
      <c r="G156" s="323">
        <v>864.65</v>
      </c>
      <c r="H156" s="322">
        <f>ROUND(G156*(1-VLOOKUP(M156,скидки!A:B,2,0)),2)</f>
        <v>864.65</v>
      </c>
      <c r="I156" s="5" t="s">
        <v>48</v>
      </c>
      <c r="J156" s="22" t="s">
        <v>294</v>
      </c>
      <c r="K156" s="389"/>
      <c r="L156" s="498"/>
      <c r="M156" s="162" t="s">
        <v>221</v>
      </c>
    </row>
    <row r="157" spans="1:13" s="161" customFormat="1" ht="12.95" customHeight="1" thickBot="1">
      <c r="A157" s="263">
        <f t="shared" si="9"/>
        <v>126</v>
      </c>
      <c r="B157" s="494"/>
      <c r="C157" s="180" t="s">
        <v>489</v>
      </c>
      <c r="D157" s="305"/>
      <c r="E157" s="305" t="s">
        <v>102</v>
      </c>
      <c r="F157" s="305" t="s">
        <v>129</v>
      </c>
      <c r="G157" s="330">
        <v>2546.25</v>
      </c>
      <c r="H157" s="331">
        <f>ROUND(G157*(1-VLOOKUP(M157,скидки!A:B,2,0)),2)</f>
        <v>2546.25</v>
      </c>
      <c r="I157" s="174" t="s">
        <v>48</v>
      </c>
      <c r="J157" s="228" t="s">
        <v>294</v>
      </c>
      <c r="K157" s="305"/>
      <c r="L157" s="499"/>
      <c r="M157" s="162" t="s">
        <v>221</v>
      </c>
    </row>
    <row r="158" spans="1:13" ht="18" customHeight="1" thickBot="1">
      <c r="A158" s="461" t="s">
        <v>6</v>
      </c>
      <c r="B158" s="462"/>
      <c r="C158" s="462"/>
      <c r="D158" s="462"/>
      <c r="E158" s="462"/>
      <c r="F158" s="462"/>
      <c r="G158" s="462"/>
      <c r="H158" s="462"/>
      <c r="I158" s="462"/>
      <c r="J158" s="462"/>
      <c r="K158" s="462"/>
      <c r="L158" s="463"/>
      <c r="M158" s="162" t="e">
        <v>#N/A</v>
      </c>
    </row>
    <row r="159" spans="1:13" ht="12.95" customHeight="1">
      <c r="A159" s="96">
        <f>A157+1</f>
        <v>127</v>
      </c>
      <c r="B159" s="520"/>
      <c r="C159" s="324" t="s">
        <v>490</v>
      </c>
      <c r="D159" s="393"/>
      <c r="E159" s="386" t="s">
        <v>114</v>
      </c>
      <c r="F159" s="386" t="s">
        <v>129</v>
      </c>
      <c r="G159" s="31">
        <v>3990</v>
      </c>
      <c r="H159" s="31">
        <f>ROUND(G159*(1-VLOOKUP(M159,скидки!A:B,2,0)),2)</f>
        <v>3990</v>
      </c>
      <c r="I159" s="386" t="s">
        <v>48</v>
      </c>
      <c r="J159" s="20" t="s">
        <v>294</v>
      </c>
      <c r="K159" s="20"/>
      <c r="L159" s="517" t="s">
        <v>135</v>
      </c>
      <c r="M159" s="162" t="s">
        <v>221</v>
      </c>
    </row>
    <row r="160" spans="1:13" s="275" customFormat="1" ht="12.95" customHeight="1">
      <c r="A160" s="307">
        <f>A159+1</f>
        <v>128</v>
      </c>
      <c r="B160" s="455"/>
      <c r="C160" s="312" t="s">
        <v>490</v>
      </c>
      <c r="D160" s="164"/>
      <c r="E160" s="389" t="s">
        <v>65</v>
      </c>
      <c r="F160" s="389" t="s">
        <v>129</v>
      </c>
      <c r="G160" s="32">
        <v>403.93</v>
      </c>
      <c r="H160" s="32">
        <f>ROUND(G160*(1-VLOOKUP(M160,скидки!A:B,2,0)),2)</f>
        <v>403.93</v>
      </c>
      <c r="I160" s="389" t="s">
        <v>48</v>
      </c>
      <c r="J160" s="208" t="s">
        <v>294</v>
      </c>
      <c r="K160" s="208"/>
      <c r="L160" s="518"/>
      <c r="M160" s="162" t="s">
        <v>221</v>
      </c>
    </row>
    <row r="161" spans="1:13" s="161" customFormat="1" ht="12.95" customHeight="1">
      <c r="A161" s="307">
        <f t="shared" ref="A161:A171" si="10">A160+1</f>
        <v>129</v>
      </c>
      <c r="B161" s="455"/>
      <c r="C161" s="312" t="s">
        <v>73</v>
      </c>
      <c r="D161" s="389"/>
      <c r="E161" s="389" t="s">
        <v>65</v>
      </c>
      <c r="F161" s="389" t="s">
        <v>129</v>
      </c>
      <c r="G161" s="32">
        <v>450.85</v>
      </c>
      <c r="H161" s="32">
        <f>ROUND(G161*(1-VLOOKUP(M161,скидки!A:B,2,0)),2)</f>
        <v>450.85</v>
      </c>
      <c r="I161" s="389" t="s">
        <v>48</v>
      </c>
      <c r="J161" s="21" t="s">
        <v>294</v>
      </c>
      <c r="K161" s="21"/>
      <c r="L161" s="518"/>
      <c r="M161" s="162" t="s">
        <v>221</v>
      </c>
    </row>
    <row r="162" spans="1:13" s="161" customFormat="1" ht="12" customHeight="1">
      <c r="A162" s="307">
        <f t="shared" si="10"/>
        <v>130</v>
      </c>
      <c r="B162" s="455"/>
      <c r="C162" s="312" t="s">
        <v>74</v>
      </c>
      <c r="D162" s="389"/>
      <c r="E162" s="389" t="s">
        <v>65</v>
      </c>
      <c r="F162" s="389" t="s">
        <v>129</v>
      </c>
      <c r="G162" s="32">
        <v>502.45</v>
      </c>
      <c r="H162" s="32">
        <f>ROUND(G162*(1-VLOOKUP(M162,скидки!A:B,2,0)),2)</f>
        <v>502.45</v>
      </c>
      <c r="I162" s="389" t="s">
        <v>48</v>
      </c>
      <c r="J162" s="21" t="s">
        <v>294</v>
      </c>
      <c r="K162" s="21"/>
      <c r="L162" s="518"/>
      <c r="M162" s="162" t="s">
        <v>221</v>
      </c>
    </row>
    <row r="163" spans="1:13" s="161" customFormat="1" ht="12" customHeight="1">
      <c r="A163" s="307">
        <f t="shared" si="10"/>
        <v>131</v>
      </c>
      <c r="B163" s="455"/>
      <c r="C163" s="312" t="s">
        <v>75</v>
      </c>
      <c r="D163" s="389"/>
      <c r="E163" s="389" t="s">
        <v>65</v>
      </c>
      <c r="F163" s="389" t="s">
        <v>129</v>
      </c>
      <c r="G163" s="32">
        <v>645.6</v>
      </c>
      <c r="H163" s="32">
        <f>ROUND(G163*(1-VLOOKUP(M163,скидки!A:B,2,0)),2)</f>
        <v>645.6</v>
      </c>
      <c r="I163" s="389" t="s">
        <v>48</v>
      </c>
      <c r="J163" s="21" t="s">
        <v>294</v>
      </c>
      <c r="K163" s="21"/>
      <c r="L163" s="518"/>
      <c r="M163" s="162" t="s">
        <v>221</v>
      </c>
    </row>
    <row r="164" spans="1:13" s="161" customFormat="1" ht="12.95" customHeight="1">
      <c r="A164" s="307">
        <f t="shared" si="10"/>
        <v>132</v>
      </c>
      <c r="B164" s="455"/>
      <c r="C164" s="312" t="s">
        <v>179</v>
      </c>
      <c r="D164" s="389"/>
      <c r="E164" s="389" t="s">
        <v>65</v>
      </c>
      <c r="F164" s="389" t="s">
        <v>129</v>
      </c>
      <c r="G164" s="32">
        <v>882.05</v>
      </c>
      <c r="H164" s="32">
        <f>ROUND(G164*(1-VLOOKUP(M164,скидки!A:B,2,0)),2)</f>
        <v>882.05</v>
      </c>
      <c r="I164" s="389" t="s">
        <v>48</v>
      </c>
      <c r="J164" s="21" t="s">
        <v>294</v>
      </c>
      <c r="K164" s="21"/>
      <c r="L164" s="518"/>
      <c r="M164" s="162" t="s">
        <v>221</v>
      </c>
    </row>
    <row r="165" spans="1:13" s="161" customFormat="1" ht="12.95" customHeight="1">
      <c r="A165" s="307">
        <f t="shared" si="10"/>
        <v>133</v>
      </c>
      <c r="B165" s="455"/>
      <c r="C165" s="312" t="s">
        <v>76</v>
      </c>
      <c r="D165" s="389"/>
      <c r="E165" s="389" t="s">
        <v>65</v>
      </c>
      <c r="F165" s="389" t="s">
        <v>129</v>
      </c>
      <c r="G165" s="32">
        <v>829.98</v>
      </c>
      <c r="H165" s="32">
        <f>ROUND(G165*(1-VLOOKUP(M165,скидки!A:B,2,0)),2)</f>
        <v>829.98</v>
      </c>
      <c r="I165" s="389" t="s">
        <v>48</v>
      </c>
      <c r="J165" s="21" t="s">
        <v>293</v>
      </c>
      <c r="K165" s="21"/>
      <c r="L165" s="518"/>
      <c r="M165" s="162" t="s">
        <v>221</v>
      </c>
    </row>
    <row r="166" spans="1:13" s="161" customFormat="1" ht="12.95" customHeight="1">
      <c r="A166" s="307">
        <f t="shared" si="10"/>
        <v>134</v>
      </c>
      <c r="B166" s="455"/>
      <c r="C166" s="312" t="s">
        <v>312</v>
      </c>
      <c r="D166" s="389"/>
      <c r="E166" s="389" t="s">
        <v>120</v>
      </c>
      <c r="F166" s="389" t="s">
        <v>129</v>
      </c>
      <c r="G166" s="32">
        <v>4608.6000000000004</v>
      </c>
      <c r="H166" s="32">
        <f>ROUND(G166*(1-VLOOKUP(M166,скидки!A:B,2,0)),2)</f>
        <v>4608.6000000000004</v>
      </c>
      <c r="I166" s="389" t="s">
        <v>48</v>
      </c>
      <c r="J166" s="21" t="s">
        <v>294</v>
      </c>
      <c r="K166" s="21"/>
      <c r="L166" s="518"/>
      <c r="M166" s="162" t="s">
        <v>221</v>
      </c>
    </row>
    <row r="167" spans="1:13" s="161" customFormat="1" ht="12.95" customHeight="1">
      <c r="A167" s="307">
        <f t="shared" si="10"/>
        <v>135</v>
      </c>
      <c r="B167" s="455"/>
      <c r="C167" s="312" t="s">
        <v>171</v>
      </c>
      <c r="D167" s="389"/>
      <c r="E167" s="389" t="s">
        <v>104</v>
      </c>
      <c r="F167" s="389" t="s">
        <v>129</v>
      </c>
      <c r="G167" s="32">
        <v>393.43</v>
      </c>
      <c r="H167" s="32">
        <f>ROUND(G167*(1-VLOOKUP(M167,скидки!A:B,2,0)),2)</f>
        <v>393.43</v>
      </c>
      <c r="I167" s="389" t="s">
        <v>48</v>
      </c>
      <c r="J167" s="21" t="s">
        <v>294</v>
      </c>
      <c r="K167" s="21"/>
      <c r="L167" s="518"/>
      <c r="M167" s="162" t="s">
        <v>221</v>
      </c>
    </row>
    <row r="168" spans="1:13" s="161" customFormat="1" ht="12.95" customHeight="1">
      <c r="A168" s="307">
        <f t="shared" si="10"/>
        <v>136</v>
      </c>
      <c r="B168" s="455"/>
      <c r="C168" s="312" t="s">
        <v>77</v>
      </c>
      <c r="D168" s="389"/>
      <c r="E168" s="389" t="s">
        <v>104</v>
      </c>
      <c r="F168" s="389" t="s">
        <v>129</v>
      </c>
      <c r="G168" s="32">
        <v>557.38</v>
      </c>
      <c r="H168" s="32">
        <f>ROUND(G168*(1-VLOOKUP(M168,скидки!A:B,2,0)),2)</f>
        <v>557.38</v>
      </c>
      <c r="I168" s="389" t="s">
        <v>48</v>
      </c>
      <c r="J168" s="21" t="s">
        <v>293</v>
      </c>
      <c r="K168" s="21"/>
      <c r="L168" s="518"/>
      <c r="M168" s="162" t="s">
        <v>221</v>
      </c>
    </row>
    <row r="169" spans="1:13" s="161" customFormat="1" ht="12.95" customHeight="1">
      <c r="A169" s="307">
        <f t="shared" si="10"/>
        <v>137</v>
      </c>
      <c r="B169" s="455"/>
      <c r="C169" s="312" t="s">
        <v>443</v>
      </c>
      <c r="D169" s="389"/>
      <c r="E169" s="389" t="s">
        <v>104</v>
      </c>
      <c r="F169" s="389" t="s">
        <v>129</v>
      </c>
      <c r="G169" s="32">
        <v>719.53</v>
      </c>
      <c r="H169" s="32">
        <f>ROUND(G169*(1-VLOOKUP(M169,скидки!A:B,2,0)),2)</f>
        <v>719.53</v>
      </c>
      <c r="I169" s="389" t="s">
        <v>48</v>
      </c>
      <c r="J169" s="21" t="s">
        <v>294</v>
      </c>
      <c r="K169" s="21"/>
      <c r="L169" s="518"/>
      <c r="M169" s="162" t="s">
        <v>221</v>
      </c>
    </row>
    <row r="170" spans="1:13" s="161" customFormat="1" ht="12.95" customHeight="1">
      <c r="A170" s="307">
        <f t="shared" si="10"/>
        <v>138</v>
      </c>
      <c r="B170" s="455"/>
      <c r="C170" s="312" t="s">
        <v>444</v>
      </c>
      <c r="D170" s="389"/>
      <c r="E170" s="389" t="s">
        <v>94</v>
      </c>
      <c r="F170" s="389" t="s">
        <v>129</v>
      </c>
      <c r="G170" s="32">
        <v>421.6</v>
      </c>
      <c r="H170" s="32">
        <f>ROUND(G170*(1-VLOOKUP(M170,скидки!A:B,2,0)),2)</f>
        <v>421.6</v>
      </c>
      <c r="I170" s="389" t="s">
        <v>48</v>
      </c>
      <c r="J170" s="21" t="s">
        <v>294</v>
      </c>
      <c r="K170" s="21"/>
      <c r="L170" s="518"/>
      <c r="M170" s="162" t="s">
        <v>221</v>
      </c>
    </row>
    <row r="171" spans="1:13" s="161" customFormat="1" ht="12.95" customHeight="1" thickBot="1">
      <c r="A171" s="307">
        <f t="shared" si="10"/>
        <v>139</v>
      </c>
      <c r="B171" s="455"/>
      <c r="C171" s="313" t="s">
        <v>445</v>
      </c>
      <c r="D171" s="385"/>
      <c r="E171" s="385" t="s">
        <v>102</v>
      </c>
      <c r="F171" s="385" t="s">
        <v>129</v>
      </c>
      <c r="G171" s="33">
        <v>3223.75</v>
      </c>
      <c r="H171" s="32">
        <f>ROUND(G171*(1-VLOOKUP(M171,скидки!A:B,2,0)),2)</f>
        <v>3223.75</v>
      </c>
      <c r="I171" s="385" t="s">
        <v>48</v>
      </c>
      <c r="J171" s="22" t="s">
        <v>294</v>
      </c>
      <c r="K171" s="22"/>
      <c r="L171" s="518"/>
      <c r="M171" s="162" t="s">
        <v>221</v>
      </c>
    </row>
    <row r="172" spans="1:13" s="161" customFormat="1" ht="22.5" customHeight="1" thickBot="1">
      <c r="A172" s="461" t="s">
        <v>305</v>
      </c>
      <c r="B172" s="462"/>
      <c r="C172" s="462"/>
      <c r="D172" s="462"/>
      <c r="E172" s="462"/>
      <c r="F172" s="462"/>
      <c r="G172" s="462"/>
      <c r="H172" s="462"/>
      <c r="I172" s="462"/>
      <c r="J172" s="462"/>
      <c r="K172" s="462"/>
      <c r="L172" s="463"/>
      <c r="M172" s="162" t="e">
        <v>#N/A</v>
      </c>
    </row>
    <row r="173" spans="1:13" s="161" customFormat="1" ht="12.95" customHeight="1">
      <c r="A173" s="96">
        <f>A171+1</f>
        <v>140</v>
      </c>
      <c r="B173" s="519"/>
      <c r="C173" s="178" t="s">
        <v>446</v>
      </c>
      <c r="D173" s="386"/>
      <c r="E173" s="386" t="s">
        <v>168</v>
      </c>
      <c r="F173" s="386" t="s">
        <v>129</v>
      </c>
      <c r="G173" s="31">
        <v>10237.5</v>
      </c>
      <c r="H173" s="31">
        <f>ROUND(G173*(1-VLOOKUP(M173,скидки!A:B,2,0)),2)</f>
        <v>10237.5</v>
      </c>
      <c r="I173" s="386" t="s">
        <v>48</v>
      </c>
      <c r="J173" s="386" t="s">
        <v>294</v>
      </c>
      <c r="K173" s="386"/>
      <c r="L173" s="451" t="s">
        <v>135</v>
      </c>
      <c r="M173" s="162" t="s">
        <v>221</v>
      </c>
    </row>
    <row r="174" spans="1:13" s="161" customFormat="1" ht="12.95" customHeight="1">
      <c r="A174" s="96">
        <v>141</v>
      </c>
      <c r="B174" s="520"/>
      <c r="C174" s="178" t="s">
        <v>447</v>
      </c>
      <c r="D174" s="386"/>
      <c r="E174" s="259" t="s">
        <v>121</v>
      </c>
      <c r="F174" s="259" t="s">
        <v>129</v>
      </c>
      <c r="G174" s="36">
        <v>5254</v>
      </c>
      <c r="H174" s="36">
        <f>ROUND(G174*(1-VLOOKUP(M174,скидки!A:B,2,0)),2)</f>
        <v>5254</v>
      </c>
      <c r="I174" s="259" t="s">
        <v>48</v>
      </c>
      <c r="J174" s="386" t="s">
        <v>294</v>
      </c>
      <c r="K174" s="386"/>
      <c r="L174" s="451"/>
      <c r="M174" s="162" t="s">
        <v>221</v>
      </c>
    </row>
    <row r="175" spans="1:13" s="161" customFormat="1" ht="12.95" customHeight="1">
      <c r="A175" s="96">
        <v>142</v>
      </c>
      <c r="B175" s="455"/>
      <c r="C175" s="178" t="s">
        <v>448</v>
      </c>
      <c r="D175" s="386"/>
      <c r="E175" s="386" t="s">
        <v>115</v>
      </c>
      <c r="F175" s="386" t="s">
        <v>129</v>
      </c>
      <c r="G175" s="31">
        <v>4935.43</v>
      </c>
      <c r="H175" s="31">
        <f>ROUND(G175*(1-VLOOKUP(M175,скидки!A:B,2,0)),2)</f>
        <v>4935.43</v>
      </c>
      <c r="I175" s="386" t="s">
        <v>48</v>
      </c>
      <c r="J175" s="389" t="s">
        <v>294</v>
      </c>
      <c r="K175" s="389"/>
      <c r="L175" s="451"/>
      <c r="M175" s="162" t="s">
        <v>221</v>
      </c>
    </row>
    <row r="176" spans="1:13" s="161" customFormat="1" ht="12.95" customHeight="1">
      <c r="A176" s="96">
        <v>143</v>
      </c>
      <c r="B176" s="455"/>
      <c r="C176" s="178" t="s">
        <v>628</v>
      </c>
      <c r="D176" s="415"/>
      <c r="E176" s="415" t="s">
        <v>629</v>
      </c>
      <c r="F176" s="415" t="s">
        <v>129</v>
      </c>
      <c r="G176" s="31">
        <v>4563.6499999999996</v>
      </c>
      <c r="H176" s="31">
        <f>ROUND(G176*(1-VLOOKUP(M176,скидки!A:B,2,0)),2)</f>
        <v>4563.6499999999996</v>
      </c>
      <c r="I176" s="415" t="s">
        <v>48</v>
      </c>
      <c r="J176" s="416" t="s">
        <v>294</v>
      </c>
      <c r="K176" s="416"/>
      <c r="L176" s="451"/>
      <c r="M176" s="162" t="s">
        <v>221</v>
      </c>
    </row>
    <row r="177" spans="1:13" s="161" customFormat="1" ht="12.95" customHeight="1">
      <c r="A177" s="96">
        <v>144</v>
      </c>
      <c r="B177" s="455"/>
      <c r="C177" s="165" t="s">
        <v>449</v>
      </c>
      <c r="D177" s="389"/>
      <c r="E177" s="389" t="s">
        <v>116</v>
      </c>
      <c r="F177" s="389" t="s">
        <v>129</v>
      </c>
      <c r="G177" s="32">
        <v>5524</v>
      </c>
      <c r="H177" s="31">
        <f>ROUND(G177*(1-VLOOKUP(M177,скидки!A:B,2,0)),2)</f>
        <v>5524</v>
      </c>
      <c r="I177" s="389" t="s">
        <v>48</v>
      </c>
      <c r="J177" s="389" t="s">
        <v>294</v>
      </c>
      <c r="K177" s="389"/>
      <c r="L177" s="451"/>
      <c r="M177" s="162" t="s">
        <v>221</v>
      </c>
    </row>
    <row r="178" spans="1:13" s="161" customFormat="1" ht="12.95" customHeight="1">
      <c r="A178" s="96">
        <v>145</v>
      </c>
      <c r="B178" s="455"/>
      <c r="C178" s="165" t="s">
        <v>450</v>
      </c>
      <c r="D178" s="389"/>
      <c r="E178" s="389" t="s">
        <v>195</v>
      </c>
      <c r="F178" s="389" t="s">
        <v>129</v>
      </c>
      <c r="G178" s="32">
        <v>3367.53</v>
      </c>
      <c r="H178" s="31">
        <f>ROUND(G178*(1-VLOOKUP(M178,скидки!A:B,2,0)),2)</f>
        <v>3367.53</v>
      </c>
      <c r="I178" s="389" t="s">
        <v>48</v>
      </c>
      <c r="J178" s="389" t="s">
        <v>294</v>
      </c>
      <c r="K178" s="389"/>
      <c r="L178" s="451"/>
      <c r="M178" s="162" t="s">
        <v>221</v>
      </c>
    </row>
    <row r="179" spans="1:13" s="161" customFormat="1" ht="12.95" customHeight="1">
      <c r="A179" s="96">
        <v>146</v>
      </c>
      <c r="B179" s="455"/>
      <c r="C179" s="165" t="s">
        <v>451</v>
      </c>
      <c r="D179" s="389"/>
      <c r="E179" s="389" t="s">
        <v>117</v>
      </c>
      <c r="F179" s="389" t="s">
        <v>129</v>
      </c>
      <c r="G179" s="32">
        <v>3183.13</v>
      </c>
      <c r="H179" s="31">
        <f>ROUND(G179*(1-VLOOKUP(M179,скидки!A:B,2,0)),2)</f>
        <v>3183.13</v>
      </c>
      <c r="I179" s="389" t="s">
        <v>48</v>
      </c>
      <c r="J179" s="389" t="s">
        <v>294</v>
      </c>
      <c r="K179" s="389"/>
      <c r="L179" s="451"/>
      <c r="M179" s="162" t="s">
        <v>221</v>
      </c>
    </row>
    <row r="180" spans="1:13" s="161" customFormat="1" ht="12.95" customHeight="1">
      <c r="A180" s="96">
        <v>147</v>
      </c>
      <c r="B180" s="455"/>
      <c r="C180" s="165" t="s">
        <v>452</v>
      </c>
      <c r="D180" s="389"/>
      <c r="E180" s="389" t="s">
        <v>120</v>
      </c>
      <c r="F180" s="389" t="s">
        <v>129</v>
      </c>
      <c r="G180" s="32">
        <v>4486.3999999999996</v>
      </c>
      <c r="H180" s="31">
        <f>ROUND(G180*(1-VLOOKUP(M180,скидки!A:B,2,0)),2)</f>
        <v>4486.3999999999996</v>
      </c>
      <c r="I180" s="389" t="s">
        <v>48</v>
      </c>
      <c r="J180" s="208" t="s">
        <v>294</v>
      </c>
      <c r="K180" s="9"/>
      <c r="L180" s="451"/>
      <c r="M180" s="162" t="s">
        <v>221</v>
      </c>
    </row>
    <row r="181" spans="1:13" s="161" customFormat="1" ht="12.95" customHeight="1">
      <c r="A181" s="96">
        <v>148</v>
      </c>
      <c r="B181" s="455"/>
      <c r="C181" s="165" t="s">
        <v>169</v>
      </c>
      <c r="D181" s="389"/>
      <c r="E181" s="389" t="s">
        <v>118</v>
      </c>
      <c r="F181" s="389" t="s">
        <v>129</v>
      </c>
      <c r="G181" s="32">
        <v>4727.3</v>
      </c>
      <c r="H181" s="31">
        <f>ROUND(G181*(1-VLOOKUP(M181,скидки!A:B,2,0)),2)</f>
        <v>4727.3</v>
      </c>
      <c r="I181" s="389" t="s">
        <v>48</v>
      </c>
      <c r="J181" s="389" t="s">
        <v>294</v>
      </c>
      <c r="K181" s="389"/>
      <c r="L181" s="451"/>
      <c r="M181" s="162" t="s">
        <v>221</v>
      </c>
    </row>
    <row r="182" spans="1:13" s="161" customFormat="1" ht="12.95" customHeight="1">
      <c r="A182" s="96">
        <v>149</v>
      </c>
      <c r="B182" s="455"/>
      <c r="C182" s="165" t="s">
        <v>453</v>
      </c>
      <c r="D182" s="389"/>
      <c r="E182" s="389" t="s">
        <v>117</v>
      </c>
      <c r="F182" s="389" t="s">
        <v>129</v>
      </c>
      <c r="G182" s="32">
        <v>4266.63</v>
      </c>
      <c r="H182" s="31">
        <f>ROUND(G182*(1-VLOOKUP(M182,скидки!A:B,2,0)),2)</f>
        <v>4266.63</v>
      </c>
      <c r="I182" s="389" t="s">
        <v>48</v>
      </c>
      <c r="J182" s="389" t="s">
        <v>294</v>
      </c>
      <c r="K182" s="389"/>
      <c r="L182" s="451"/>
      <c r="M182" s="162" t="s">
        <v>221</v>
      </c>
    </row>
    <row r="183" spans="1:13" s="161" customFormat="1" ht="12.95" customHeight="1">
      <c r="A183" s="96">
        <f t="shared" ref="A183:A211" si="11">A182+1</f>
        <v>150</v>
      </c>
      <c r="B183" s="455"/>
      <c r="C183" s="165" t="s">
        <v>454</v>
      </c>
      <c r="D183" s="389"/>
      <c r="E183" s="389" t="s">
        <v>155</v>
      </c>
      <c r="F183" s="389" t="s">
        <v>129</v>
      </c>
      <c r="G183" s="32">
        <v>3919.8</v>
      </c>
      <c r="H183" s="31">
        <f>ROUND(G183*(1-VLOOKUP(M183,скидки!A:B,2,0)),2)</f>
        <v>3919.8</v>
      </c>
      <c r="I183" s="389" t="s">
        <v>48</v>
      </c>
      <c r="J183" s="208" t="s">
        <v>294</v>
      </c>
      <c r="K183" s="9"/>
      <c r="L183" s="451"/>
      <c r="M183" s="162" t="s">
        <v>221</v>
      </c>
    </row>
    <row r="184" spans="1:13" s="161" customFormat="1" ht="12.95" customHeight="1">
      <c r="A184" s="96">
        <f t="shared" si="11"/>
        <v>151</v>
      </c>
      <c r="B184" s="455"/>
      <c r="C184" s="165" t="s">
        <v>455</v>
      </c>
      <c r="D184" s="389"/>
      <c r="E184" s="389" t="s">
        <v>157</v>
      </c>
      <c r="F184" s="389" t="s">
        <v>129</v>
      </c>
      <c r="G184" s="32">
        <v>3406.83</v>
      </c>
      <c r="H184" s="31">
        <f>ROUND(G184*(1-VLOOKUP(M184,скидки!A:B,2,0)),2)</f>
        <v>3406.83</v>
      </c>
      <c r="I184" s="389" t="s">
        <v>48</v>
      </c>
      <c r="J184" s="389" t="s">
        <v>294</v>
      </c>
      <c r="K184" s="389"/>
      <c r="L184" s="451"/>
      <c r="M184" s="162" t="s">
        <v>221</v>
      </c>
    </row>
    <row r="185" spans="1:13" s="161" customFormat="1" ht="12.95" customHeight="1">
      <c r="A185" s="96">
        <f t="shared" si="11"/>
        <v>152</v>
      </c>
      <c r="B185" s="455"/>
      <c r="C185" s="165" t="s">
        <v>170</v>
      </c>
      <c r="D185" s="389"/>
      <c r="E185" s="389" t="s">
        <v>157</v>
      </c>
      <c r="F185" s="389" t="s">
        <v>129</v>
      </c>
      <c r="G185" s="32">
        <v>3570.88</v>
      </c>
      <c r="H185" s="31">
        <f>ROUND(G185*(1-VLOOKUP(M185,скидки!A:B,2,0)),2)</f>
        <v>3570.88</v>
      </c>
      <c r="I185" s="389" t="s">
        <v>48</v>
      </c>
      <c r="J185" s="389" t="s">
        <v>294</v>
      </c>
      <c r="K185" s="389"/>
      <c r="L185" s="451"/>
      <c r="M185" s="162" t="s">
        <v>221</v>
      </c>
    </row>
    <row r="186" spans="1:13" s="161" customFormat="1" ht="12.95" customHeight="1">
      <c r="A186" s="96">
        <f t="shared" si="11"/>
        <v>153</v>
      </c>
      <c r="B186" s="455"/>
      <c r="C186" s="165" t="s">
        <v>456</v>
      </c>
      <c r="D186" s="389"/>
      <c r="E186" s="389" t="s">
        <v>64</v>
      </c>
      <c r="F186" s="389" t="s">
        <v>129</v>
      </c>
      <c r="G186" s="32">
        <v>2521.98</v>
      </c>
      <c r="H186" s="31">
        <f>ROUND(G186*(1-VLOOKUP(M186,скидки!A:B,2,0)),2)</f>
        <v>2521.98</v>
      </c>
      <c r="I186" s="389" t="s">
        <v>48</v>
      </c>
      <c r="J186" s="389" t="s">
        <v>294</v>
      </c>
      <c r="K186" s="389"/>
      <c r="L186" s="451"/>
      <c r="M186" s="162" t="s">
        <v>221</v>
      </c>
    </row>
    <row r="187" spans="1:13" s="161" customFormat="1" ht="12.95" customHeight="1">
      <c r="A187" s="96">
        <f t="shared" si="11"/>
        <v>154</v>
      </c>
      <c r="B187" s="455"/>
      <c r="C187" s="165" t="s">
        <v>457</v>
      </c>
      <c r="D187" s="389"/>
      <c r="E187" s="389" t="s">
        <v>64</v>
      </c>
      <c r="F187" s="389" t="s">
        <v>129</v>
      </c>
      <c r="G187" s="32">
        <v>2788.75</v>
      </c>
      <c r="H187" s="31">
        <f>ROUND(G187*(1-VLOOKUP(M187,скидки!A:B,2,0)),2)</f>
        <v>2788.75</v>
      </c>
      <c r="I187" s="389" t="s">
        <v>48</v>
      </c>
      <c r="J187" s="389" t="s">
        <v>294</v>
      </c>
      <c r="K187" s="389"/>
      <c r="L187" s="451"/>
      <c r="M187" s="162" t="s">
        <v>221</v>
      </c>
    </row>
    <row r="188" spans="1:13" s="161" customFormat="1" ht="12.95" customHeight="1">
      <c r="A188" s="96">
        <f t="shared" si="11"/>
        <v>155</v>
      </c>
      <c r="B188" s="455"/>
      <c r="C188" s="165" t="s">
        <v>458</v>
      </c>
      <c r="D188" s="389"/>
      <c r="E188" s="389" t="s">
        <v>158</v>
      </c>
      <c r="F188" s="389" t="s">
        <v>129</v>
      </c>
      <c r="G188" s="32">
        <v>3114.53</v>
      </c>
      <c r="H188" s="31">
        <f>ROUND(G188*(1-VLOOKUP(M188,скидки!A:B,2,0)),2)</f>
        <v>3114.53</v>
      </c>
      <c r="I188" s="389" t="s">
        <v>48</v>
      </c>
      <c r="J188" s="389" t="s">
        <v>294</v>
      </c>
      <c r="K188" s="389"/>
      <c r="L188" s="451"/>
      <c r="M188" s="162" t="s">
        <v>221</v>
      </c>
    </row>
    <row r="189" spans="1:13" s="161" customFormat="1" ht="12" customHeight="1">
      <c r="A189" s="96">
        <f t="shared" si="11"/>
        <v>156</v>
      </c>
      <c r="B189" s="455"/>
      <c r="C189" s="165" t="s">
        <v>459</v>
      </c>
      <c r="D189" s="389"/>
      <c r="E189" s="389" t="s">
        <v>160</v>
      </c>
      <c r="F189" s="389" t="s">
        <v>129</v>
      </c>
      <c r="G189" s="32">
        <v>2880.83</v>
      </c>
      <c r="H189" s="31">
        <f>ROUND(G189*(1-VLOOKUP(M189,скидки!A:B,2,0)),2)</f>
        <v>2880.83</v>
      </c>
      <c r="I189" s="389" t="s">
        <v>48</v>
      </c>
      <c r="J189" s="389" t="s">
        <v>294</v>
      </c>
      <c r="K189" s="389"/>
      <c r="L189" s="451"/>
      <c r="M189" s="162" t="s">
        <v>221</v>
      </c>
    </row>
    <row r="190" spans="1:13" s="161" customFormat="1" ht="11.25" customHeight="1">
      <c r="A190" s="96">
        <f t="shared" si="11"/>
        <v>157</v>
      </c>
      <c r="B190" s="455"/>
      <c r="C190" s="165" t="s">
        <v>491</v>
      </c>
      <c r="D190" s="389"/>
      <c r="E190" s="389" t="s">
        <v>304</v>
      </c>
      <c r="F190" s="389" t="s">
        <v>129</v>
      </c>
      <c r="G190" s="32">
        <v>2268.5500000000002</v>
      </c>
      <c r="H190" s="31">
        <f>ROUND(G190*(1-VLOOKUP(M190,скидки!A:B,2,0)),2)</f>
        <v>2268.5500000000002</v>
      </c>
      <c r="I190" s="389" t="s">
        <v>48</v>
      </c>
      <c r="J190" s="389" t="s">
        <v>294</v>
      </c>
      <c r="K190" s="389"/>
      <c r="L190" s="451"/>
      <c r="M190" s="162" t="s">
        <v>221</v>
      </c>
    </row>
    <row r="191" spans="1:13" s="161" customFormat="1" ht="11.25" customHeight="1">
      <c r="A191" s="96">
        <f t="shared" si="11"/>
        <v>158</v>
      </c>
      <c r="B191" s="455"/>
      <c r="C191" s="165" t="s">
        <v>177</v>
      </c>
      <c r="D191" s="389"/>
      <c r="E191" s="389" t="s">
        <v>65</v>
      </c>
      <c r="F191" s="389" t="s">
        <v>129</v>
      </c>
      <c r="G191" s="32">
        <v>3240.78</v>
      </c>
      <c r="H191" s="31">
        <f>ROUND(G191*(1-VLOOKUP(M191,скидки!A:B,2,0)),2)</f>
        <v>3240.78</v>
      </c>
      <c r="I191" s="389" t="s">
        <v>48</v>
      </c>
      <c r="J191" s="389" t="s">
        <v>294</v>
      </c>
      <c r="K191" s="389"/>
      <c r="L191" s="451"/>
      <c r="M191" s="162" t="s">
        <v>221</v>
      </c>
    </row>
    <row r="192" spans="1:13" s="161" customFormat="1" ht="12.95" customHeight="1">
      <c r="A192" s="96">
        <f t="shared" si="11"/>
        <v>159</v>
      </c>
      <c r="B192" s="455"/>
      <c r="C192" s="165" t="s">
        <v>492</v>
      </c>
      <c r="D192" s="389"/>
      <c r="E192" s="389" t="s">
        <v>116</v>
      </c>
      <c r="F192" s="389" t="s">
        <v>129</v>
      </c>
      <c r="G192" s="32">
        <v>4245.5</v>
      </c>
      <c r="H192" s="31">
        <f>ROUND(G192*(1-VLOOKUP(M192,скидки!A:B,2,0)),2)</f>
        <v>4245.5</v>
      </c>
      <c r="I192" s="389" t="s">
        <v>48</v>
      </c>
      <c r="J192" s="389" t="s">
        <v>294</v>
      </c>
      <c r="K192" s="389"/>
      <c r="L192" s="451"/>
      <c r="M192" s="162" t="s">
        <v>221</v>
      </c>
    </row>
    <row r="193" spans="1:13" s="161" customFormat="1" ht="12.95" customHeight="1">
      <c r="A193" s="96">
        <f t="shared" si="11"/>
        <v>160</v>
      </c>
      <c r="B193" s="455"/>
      <c r="C193" s="165" t="s">
        <v>493</v>
      </c>
      <c r="D193" s="389"/>
      <c r="E193" s="389" t="s">
        <v>118</v>
      </c>
      <c r="F193" s="389" t="s">
        <v>129</v>
      </c>
      <c r="G193" s="32">
        <v>4502.08</v>
      </c>
      <c r="H193" s="31">
        <f>ROUND(G193*(1-VLOOKUP(M193,скидки!A:B,2,0)),2)</f>
        <v>4502.08</v>
      </c>
      <c r="I193" s="389" t="s">
        <v>48</v>
      </c>
      <c r="J193" s="389" t="s">
        <v>294</v>
      </c>
      <c r="K193" s="389"/>
      <c r="L193" s="451"/>
      <c r="M193" s="162" t="s">
        <v>221</v>
      </c>
    </row>
    <row r="194" spans="1:13" s="161" customFormat="1" ht="12.95" customHeight="1">
      <c r="A194" s="96">
        <f t="shared" si="11"/>
        <v>161</v>
      </c>
      <c r="B194" s="455"/>
      <c r="C194" s="165" t="s">
        <v>494</v>
      </c>
      <c r="D194" s="389"/>
      <c r="E194" s="389" t="s">
        <v>117</v>
      </c>
      <c r="F194" s="389" t="s">
        <v>129</v>
      </c>
      <c r="G194" s="32">
        <v>4607.63</v>
      </c>
      <c r="H194" s="31">
        <f>ROUND(G194*(1-VLOOKUP(M194,скидки!A:B,2,0)),2)</f>
        <v>4607.63</v>
      </c>
      <c r="I194" s="389" t="s">
        <v>48</v>
      </c>
      <c r="J194" s="389" t="s">
        <v>294</v>
      </c>
      <c r="K194" s="389"/>
      <c r="L194" s="451"/>
      <c r="M194" s="162" t="s">
        <v>221</v>
      </c>
    </row>
    <row r="195" spans="1:13" s="161" customFormat="1" ht="15" customHeight="1">
      <c r="A195" s="96">
        <f t="shared" si="11"/>
        <v>162</v>
      </c>
      <c r="B195" s="455"/>
      <c r="C195" s="165" t="s">
        <v>495</v>
      </c>
      <c r="D195" s="389"/>
      <c r="E195" s="389" t="s">
        <v>119</v>
      </c>
      <c r="F195" s="389" t="s">
        <v>129</v>
      </c>
      <c r="G195" s="32">
        <v>3247.5</v>
      </c>
      <c r="H195" s="31">
        <f>ROUND(G195*(1-VLOOKUP(M195,скидки!A:B,2,0)),2)</f>
        <v>3247.5</v>
      </c>
      <c r="I195" s="389" t="s">
        <v>48</v>
      </c>
      <c r="J195" s="389" t="s">
        <v>294</v>
      </c>
      <c r="K195" s="389"/>
      <c r="L195" s="451"/>
      <c r="M195" s="162" t="s">
        <v>221</v>
      </c>
    </row>
    <row r="196" spans="1:13" s="161" customFormat="1" ht="15" customHeight="1">
      <c r="A196" s="96">
        <f t="shared" si="11"/>
        <v>163</v>
      </c>
      <c r="B196" s="455"/>
      <c r="C196" s="165" t="s">
        <v>78</v>
      </c>
      <c r="D196" s="389"/>
      <c r="E196" s="389" t="s">
        <v>155</v>
      </c>
      <c r="F196" s="389" t="s">
        <v>129</v>
      </c>
      <c r="G196" s="35">
        <v>4504.8999999999996</v>
      </c>
      <c r="H196" s="31">
        <f>ROUND(G196*(1-VLOOKUP(M196,скидки!A:B,2,0)),2)</f>
        <v>4504.8999999999996</v>
      </c>
      <c r="I196" s="389" t="s">
        <v>48</v>
      </c>
      <c r="J196" s="389" t="s">
        <v>294</v>
      </c>
      <c r="K196" s="389"/>
      <c r="L196" s="451"/>
      <c r="M196" s="162" t="s">
        <v>221</v>
      </c>
    </row>
    <row r="197" spans="1:13" s="161" customFormat="1" ht="12.95" customHeight="1">
      <c r="A197" s="96">
        <f t="shared" si="11"/>
        <v>164</v>
      </c>
      <c r="B197" s="455"/>
      <c r="C197" s="165" t="s">
        <v>79</v>
      </c>
      <c r="D197" s="389"/>
      <c r="E197" s="389" t="s">
        <v>157</v>
      </c>
      <c r="F197" s="389" t="s">
        <v>129</v>
      </c>
      <c r="G197" s="35">
        <v>3020.75</v>
      </c>
      <c r="H197" s="31">
        <f>ROUND(G197*(1-VLOOKUP(M197,скидки!A:B,2,0)),2)</f>
        <v>3020.75</v>
      </c>
      <c r="I197" s="389" t="s">
        <v>48</v>
      </c>
      <c r="J197" s="389" t="s">
        <v>294</v>
      </c>
      <c r="K197" s="389"/>
      <c r="L197" s="451"/>
      <c r="M197" s="162" t="s">
        <v>221</v>
      </c>
    </row>
    <row r="198" spans="1:13" s="161" customFormat="1" ht="12.95" customHeight="1">
      <c r="A198" s="96">
        <f t="shared" si="11"/>
        <v>165</v>
      </c>
      <c r="B198" s="455"/>
      <c r="C198" s="165" t="s">
        <v>496</v>
      </c>
      <c r="D198" s="389"/>
      <c r="E198" s="389" t="s">
        <v>102</v>
      </c>
      <c r="F198" s="389" t="s">
        <v>129</v>
      </c>
      <c r="G198" s="35">
        <v>2470.0500000000002</v>
      </c>
      <c r="H198" s="31">
        <f>ROUND(G198*(1-VLOOKUP(M198,скидки!A:B,2,0)),2)</f>
        <v>2470.0500000000002</v>
      </c>
      <c r="I198" s="389" t="s">
        <v>48</v>
      </c>
      <c r="J198" s="389" t="s">
        <v>294</v>
      </c>
      <c r="K198" s="389"/>
      <c r="L198" s="451"/>
      <c r="M198" s="162" t="s">
        <v>221</v>
      </c>
    </row>
    <row r="199" spans="1:13" s="161" customFormat="1" ht="12.95" customHeight="1">
      <c r="A199" s="96">
        <f t="shared" si="11"/>
        <v>166</v>
      </c>
      <c r="B199" s="455"/>
      <c r="C199" s="165" t="s">
        <v>80</v>
      </c>
      <c r="D199" s="389"/>
      <c r="E199" s="389" t="s">
        <v>157</v>
      </c>
      <c r="F199" s="389" t="s">
        <v>129</v>
      </c>
      <c r="G199" s="35">
        <v>3267.58</v>
      </c>
      <c r="H199" s="31">
        <f>ROUND(G199*(1-VLOOKUP(M199,скидки!A:B,2,0)),2)</f>
        <v>3267.58</v>
      </c>
      <c r="I199" s="389" t="s">
        <v>48</v>
      </c>
      <c r="J199" s="389" t="s">
        <v>294</v>
      </c>
      <c r="K199" s="389"/>
      <c r="L199" s="451"/>
      <c r="M199" s="162" t="s">
        <v>221</v>
      </c>
    </row>
    <row r="200" spans="1:13" s="161" customFormat="1" ht="12.95" customHeight="1">
      <c r="A200" s="96">
        <f t="shared" si="11"/>
        <v>167</v>
      </c>
      <c r="B200" s="455"/>
      <c r="C200" s="165" t="s">
        <v>174</v>
      </c>
      <c r="D200" s="389"/>
      <c r="E200" s="389" t="s">
        <v>158</v>
      </c>
      <c r="F200" s="389" t="s">
        <v>129</v>
      </c>
      <c r="G200" s="32">
        <v>2111.0300000000002</v>
      </c>
      <c r="H200" s="31">
        <f>ROUND(G200*(1-VLOOKUP(M200,скидки!A:B,2,0)),2)</f>
        <v>2111.0300000000002</v>
      </c>
      <c r="I200" s="389" t="s">
        <v>48</v>
      </c>
      <c r="J200" s="389" t="s">
        <v>294</v>
      </c>
      <c r="K200" s="389"/>
      <c r="L200" s="451"/>
      <c r="M200" s="162" t="s">
        <v>221</v>
      </c>
    </row>
    <row r="201" spans="1:13" s="161" customFormat="1" ht="12.95" customHeight="1">
      <c r="A201" s="96">
        <f t="shared" si="11"/>
        <v>168</v>
      </c>
      <c r="B201" s="455"/>
      <c r="C201" s="165" t="s">
        <v>174</v>
      </c>
      <c r="D201" s="389"/>
      <c r="E201" s="389" t="s">
        <v>64</v>
      </c>
      <c r="F201" s="389" t="s">
        <v>129</v>
      </c>
      <c r="G201" s="32">
        <v>2897.9</v>
      </c>
      <c r="H201" s="31">
        <f>ROUND(G201*(1-VLOOKUP(M201,скидки!A:B,2,0)),2)</f>
        <v>2897.9</v>
      </c>
      <c r="I201" s="389" t="s">
        <v>48</v>
      </c>
      <c r="J201" s="389" t="s">
        <v>294</v>
      </c>
      <c r="K201" s="389"/>
      <c r="L201" s="451"/>
      <c r="M201" s="162" t="s">
        <v>221</v>
      </c>
    </row>
    <row r="202" spans="1:13" s="161" customFormat="1" ht="12.95" customHeight="1">
      <c r="A202" s="96">
        <f t="shared" si="11"/>
        <v>169</v>
      </c>
      <c r="B202" s="455"/>
      <c r="C202" s="165" t="s">
        <v>497</v>
      </c>
      <c r="D202" s="389"/>
      <c r="E202" s="389" t="s">
        <v>158</v>
      </c>
      <c r="F202" s="389" t="s">
        <v>129</v>
      </c>
      <c r="G202" s="32">
        <v>2790.35</v>
      </c>
      <c r="H202" s="31">
        <f>ROUND(G202*(1-VLOOKUP(M202,скидки!A:B,2,0)),2)</f>
        <v>2790.35</v>
      </c>
      <c r="I202" s="389" t="s">
        <v>48</v>
      </c>
      <c r="J202" s="389" t="s">
        <v>294</v>
      </c>
      <c r="K202" s="389"/>
      <c r="L202" s="451"/>
      <c r="M202" s="162" t="s">
        <v>221</v>
      </c>
    </row>
    <row r="203" spans="1:13" s="161" customFormat="1" ht="12.95" customHeight="1">
      <c r="A203" s="96">
        <f t="shared" si="11"/>
        <v>170</v>
      </c>
      <c r="B203" s="455"/>
      <c r="C203" s="186" t="s">
        <v>498</v>
      </c>
      <c r="D203" s="389"/>
      <c r="E203" s="389" t="s">
        <v>156</v>
      </c>
      <c r="F203" s="389" t="s">
        <v>129</v>
      </c>
      <c r="G203" s="35">
        <v>4515.7</v>
      </c>
      <c r="H203" s="31">
        <f>ROUND(G203*(1-VLOOKUP(M203,скидки!A:B,2,0)),2)</f>
        <v>4515.7</v>
      </c>
      <c r="I203" s="258" t="s">
        <v>48</v>
      </c>
      <c r="J203" s="258" t="s">
        <v>294</v>
      </c>
      <c r="K203" s="258"/>
      <c r="L203" s="451"/>
      <c r="M203" s="162" t="s">
        <v>221</v>
      </c>
    </row>
    <row r="204" spans="1:13" s="161" customFormat="1" ht="14.25" customHeight="1">
      <c r="A204" s="96">
        <f t="shared" si="11"/>
        <v>171</v>
      </c>
      <c r="B204" s="522"/>
      <c r="C204" s="165" t="s">
        <v>499</v>
      </c>
      <c r="D204" s="105"/>
      <c r="E204" s="389" t="s">
        <v>102</v>
      </c>
      <c r="F204" s="389" t="s">
        <v>129</v>
      </c>
      <c r="G204" s="32">
        <v>4131.7</v>
      </c>
      <c r="H204" s="31">
        <f>ROUND(G204*(1-VLOOKUP(M204,скидки!A:B,2,0)),2)</f>
        <v>4131.7</v>
      </c>
      <c r="I204" s="389" t="s">
        <v>48</v>
      </c>
      <c r="J204" s="389" t="s">
        <v>294</v>
      </c>
      <c r="K204" s="389"/>
      <c r="L204" s="451"/>
      <c r="M204" s="162" t="s">
        <v>221</v>
      </c>
    </row>
    <row r="205" spans="1:13" s="161" customFormat="1" ht="14.25" customHeight="1">
      <c r="A205" s="96">
        <f t="shared" si="11"/>
        <v>172</v>
      </c>
      <c r="B205" s="455"/>
      <c r="C205" s="178" t="s">
        <v>500</v>
      </c>
      <c r="D205" s="385"/>
      <c r="E205" s="385" t="s">
        <v>158</v>
      </c>
      <c r="F205" s="385" t="s">
        <v>129</v>
      </c>
      <c r="G205" s="32">
        <v>3155.1</v>
      </c>
      <c r="H205" s="31">
        <f>ROUND(G205*(1-VLOOKUP(M205,скидки!A:B,2,0)),2)</f>
        <v>3155.1</v>
      </c>
      <c r="I205" s="389" t="s">
        <v>48</v>
      </c>
      <c r="J205" s="389" t="s">
        <v>294</v>
      </c>
      <c r="K205" s="389"/>
      <c r="L205" s="451"/>
      <c r="M205" s="162" t="s">
        <v>221</v>
      </c>
    </row>
    <row r="206" spans="1:13" s="161" customFormat="1" ht="12.95" customHeight="1">
      <c r="A206" s="96">
        <f t="shared" si="11"/>
        <v>173</v>
      </c>
      <c r="B206" s="455"/>
      <c r="C206" s="165" t="s">
        <v>172</v>
      </c>
      <c r="D206" s="385"/>
      <c r="E206" s="385" t="s">
        <v>159</v>
      </c>
      <c r="F206" s="385" t="s">
        <v>129</v>
      </c>
      <c r="G206" s="32">
        <v>3036.18</v>
      </c>
      <c r="H206" s="31">
        <f>ROUND(G206*(1-VLOOKUP(M206,скидки!A:B,2,0)),2)</f>
        <v>3036.18</v>
      </c>
      <c r="I206" s="389" t="s">
        <v>48</v>
      </c>
      <c r="J206" s="208" t="s">
        <v>293</v>
      </c>
      <c r="K206" s="9"/>
      <c r="L206" s="451"/>
      <c r="M206" s="162" t="s">
        <v>221</v>
      </c>
    </row>
    <row r="207" spans="1:13" s="161" customFormat="1" ht="12.95" customHeight="1">
      <c r="A207" s="96">
        <f t="shared" si="11"/>
        <v>174</v>
      </c>
      <c r="B207" s="455"/>
      <c r="C207" s="186" t="s">
        <v>501</v>
      </c>
      <c r="D207" s="385"/>
      <c r="E207" s="385" t="s">
        <v>319</v>
      </c>
      <c r="F207" s="385" t="s">
        <v>129</v>
      </c>
      <c r="G207" s="37">
        <v>2575.73</v>
      </c>
      <c r="H207" s="36">
        <f>ROUND(G207*(1-VLOOKUP(M207,скидки!A:B,2,0)),2)</f>
        <v>2575.73</v>
      </c>
      <c r="I207" s="258" t="s">
        <v>48</v>
      </c>
      <c r="J207" s="335" t="s">
        <v>294</v>
      </c>
      <c r="K207" s="265"/>
      <c r="L207" s="451"/>
      <c r="M207" s="162" t="s">
        <v>221</v>
      </c>
    </row>
    <row r="208" spans="1:13" s="161" customFormat="1" ht="12.95" customHeight="1">
      <c r="A208" s="214">
        <f t="shared" si="11"/>
        <v>175</v>
      </c>
      <c r="B208" s="455"/>
      <c r="C208" s="186" t="s">
        <v>501</v>
      </c>
      <c r="D208" s="385"/>
      <c r="E208" s="385" t="s">
        <v>65</v>
      </c>
      <c r="F208" s="385" t="s">
        <v>129</v>
      </c>
      <c r="G208" s="33">
        <v>3330.5</v>
      </c>
      <c r="H208" s="31">
        <f>ROUND(G208*(1-VLOOKUP(M208,скидки!A:B,2,0)),2)</f>
        <v>3330.5</v>
      </c>
      <c r="I208" s="389" t="s">
        <v>48</v>
      </c>
      <c r="J208" s="385" t="s">
        <v>294</v>
      </c>
      <c r="K208" s="389"/>
      <c r="L208" s="451"/>
      <c r="M208" s="162" t="s">
        <v>221</v>
      </c>
    </row>
    <row r="209" spans="1:13" s="161" customFormat="1" ht="18.75" customHeight="1">
      <c r="A209" s="307">
        <f>A208+1</f>
        <v>176</v>
      </c>
      <c r="B209" s="514"/>
      <c r="C209" s="372" t="s">
        <v>502</v>
      </c>
      <c r="D209" s="389"/>
      <c r="E209" s="389" t="s">
        <v>65</v>
      </c>
      <c r="F209" s="385" t="s">
        <v>129</v>
      </c>
      <c r="G209" s="35">
        <v>382.55</v>
      </c>
      <c r="H209" s="31">
        <f>ROUND(G209*(1-VLOOKUP(M209,скидки!A:B,2,0)),2)</f>
        <v>382.55</v>
      </c>
      <c r="I209" s="391" t="s">
        <v>48</v>
      </c>
      <c r="J209" s="385" t="s">
        <v>294</v>
      </c>
      <c r="K209" s="389"/>
      <c r="L209" s="451"/>
      <c r="M209" s="162" t="s">
        <v>318</v>
      </c>
    </row>
    <row r="210" spans="1:13" s="161" customFormat="1" ht="17.25" customHeight="1">
      <c r="A210" s="307">
        <f t="shared" si="11"/>
        <v>177</v>
      </c>
      <c r="B210" s="514"/>
      <c r="C210" s="372" t="s">
        <v>503</v>
      </c>
      <c r="D210" s="389"/>
      <c r="E210" s="389" t="s">
        <v>65</v>
      </c>
      <c r="F210" s="385" t="s">
        <v>129</v>
      </c>
      <c r="G210" s="35">
        <v>382.55</v>
      </c>
      <c r="H210" s="31">
        <f>ROUND(G210*(1-VLOOKUP(M210,скидки!A:B,2,0)),2)</f>
        <v>382.55</v>
      </c>
      <c r="I210" s="391" t="s">
        <v>48</v>
      </c>
      <c r="J210" s="385" t="s">
        <v>294</v>
      </c>
      <c r="K210" s="389"/>
      <c r="L210" s="451"/>
      <c r="M210" s="162" t="s">
        <v>318</v>
      </c>
    </row>
    <row r="211" spans="1:13" s="161" customFormat="1" ht="22.5" customHeight="1" thickBot="1">
      <c r="A211" s="303">
        <f t="shared" si="11"/>
        <v>178</v>
      </c>
      <c r="B211" s="454"/>
      <c r="C211" s="373" t="s">
        <v>504</v>
      </c>
      <c r="D211" s="385"/>
      <c r="E211" s="385" t="s">
        <v>65</v>
      </c>
      <c r="F211" s="385" t="s">
        <v>129</v>
      </c>
      <c r="G211" s="37">
        <v>382.55</v>
      </c>
      <c r="H211" s="29">
        <f>ROUND(G211*(1-VLOOKUP(M211,скидки!A:B,2,0)),2)</f>
        <v>382.55</v>
      </c>
      <c r="I211" s="391" t="s">
        <v>48</v>
      </c>
      <c r="J211" s="385" t="s">
        <v>294</v>
      </c>
      <c r="K211" s="385"/>
      <c r="L211" s="451"/>
      <c r="M211" s="162" t="s">
        <v>318</v>
      </c>
    </row>
    <row r="212" spans="1:13" s="161" customFormat="1" ht="22.5" customHeight="1" thickBot="1">
      <c r="A212" s="480" t="s">
        <v>347</v>
      </c>
      <c r="B212" s="481"/>
      <c r="C212" s="481"/>
      <c r="D212" s="481"/>
      <c r="E212" s="481"/>
      <c r="F212" s="481"/>
      <c r="G212" s="481"/>
      <c r="H212" s="481"/>
      <c r="I212" s="481"/>
      <c r="J212" s="481"/>
      <c r="K212" s="482"/>
      <c r="L212" s="483"/>
      <c r="M212" s="162" t="e">
        <v>#N/A</v>
      </c>
    </row>
    <row r="213" spans="1:13" s="161" customFormat="1" ht="21" customHeight="1">
      <c r="A213" s="96">
        <f>A211+1</f>
        <v>179</v>
      </c>
      <c r="B213" s="388"/>
      <c r="C213" s="178" t="s">
        <v>505</v>
      </c>
      <c r="D213" s="273"/>
      <c r="E213" s="386" t="s">
        <v>65</v>
      </c>
      <c r="F213" s="386" t="s">
        <v>129</v>
      </c>
      <c r="G213" s="36">
        <v>1250</v>
      </c>
      <c r="H213" s="36">
        <f>ROUND(G213*(1-VLOOKUP(M213,скидки!A:B,2,0)),2)</f>
        <v>1250</v>
      </c>
      <c r="I213" s="259" t="s">
        <v>48</v>
      </c>
      <c r="J213" s="259" t="s">
        <v>294</v>
      </c>
      <c r="K213" s="211"/>
      <c r="L213" s="523"/>
      <c r="M213" s="162" t="s">
        <v>221</v>
      </c>
    </row>
    <row r="214" spans="1:13" s="161" customFormat="1" ht="18" customHeight="1" thickBot="1">
      <c r="A214" s="303">
        <f>A213+1</f>
        <v>180</v>
      </c>
      <c r="B214" s="387"/>
      <c r="C214" s="186" t="s">
        <v>506</v>
      </c>
      <c r="D214" s="216"/>
      <c r="E214" s="385" t="s">
        <v>65</v>
      </c>
      <c r="F214" s="385" t="s">
        <v>129</v>
      </c>
      <c r="G214" s="37">
        <v>3730</v>
      </c>
      <c r="H214" s="37">
        <f>ROUND(G214*(1-VLOOKUP(M214,скидки!A:B,2,0)),2)</f>
        <v>3730</v>
      </c>
      <c r="I214" s="391" t="s">
        <v>48</v>
      </c>
      <c r="J214" s="391" t="s">
        <v>294</v>
      </c>
      <c r="K214" s="220"/>
      <c r="L214" s="523"/>
      <c r="M214" s="162" t="s">
        <v>221</v>
      </c>
    </row>
    <row r="215" spans="1:13" s="161" customFormat="1" ht="21" customHeight="1" thickBot="1">
      <c r="A215" s="480" t="s">
        <v>2</v>
      </c>
      <c r="B215" s="481"/>
      <c r="C215" s="481"/>
      <c r="D215" s="481"/>
      <c r="E215" s="481"/>
      <c r="F215" s="481"/>
      <c r="G215" s="481"/>
      <c r="H215" s="481"/>
      <c r="I215" s="481"/>
      <c r="J215" s="481"/>
      <c r="K215" s="482"/>
      <c r="L215" s="483"/>
      <c r="M215" s="162" t="e">
        <v>#N/A</v>
      </c>
    </row>
    <row r="216" spans="1:13" s="161" customFormat="1" ht="12.95" customHeight="1">
      <c r="A216" s="96">
        <f>A214+1</f>
        <v>181</v>
      </c>
      <c r="B216" s="488"/>
      <c r="C216" s="178" t="s">
        <v>507</v>
      </c>
      <c r="D216" s="386"/>
      <c r="E216" s="386" t="s">
        <v>121</v>
      </c>
      <c r="F216" s="386" t="s">
        <v>129</v>
      </c>
      <c r="G216" s="31">
        <v>5779</v>
      </c>
      <c r="H216" s="31">
        <f>ROUND(G216*(1-VLOOKUP(M216,скидки!A:B,2,0)),2)</f>
        <v>5779</v>
      </c>
      <c r="I216" s="386" t="s">
        <v>48</v>
      </c>
      <c r="J216" s="386" t="s">
        <v>294</v>
      </c>
      <c r="K216" s="386"/>
      <c r="L216" s="451" t="s">
        <v>135</v>
      </c>
      <c r="M216" s="162" t="s">
        <v>221</v>
      </c>
    </row>
    <row r="217" spans="1:13" s="161" customFormat="1" ht="12.95" customHeight="1">
      <c r="A217" s="96">
        <f t="shared" ref="A217:A226" si="12">A216+1</f>
        <v>182</v>
      </c>
      <c r="B217" s="488"/>
      <c r="C217" s="165" t="s">
        <v>508</v>
      </c>
      <c r="D217" s="389"/>
      <c r="E217" s="389" t="s">
        <v>122</v>
      </c>
      <c r="F217" s="389" t="s">
        <v>129</v>
      </c>
      <c r="G217" s="32">
        <v>3713.4</v>
      </c>
      <c r="H217" s="31">
        <f>ROUND(G217*(1-VLOOKUP(M217,скидки!A:B,2,0)),2)</f>
        <v>3713.4</v>
      </c>
      <c r="I217" s="389" t="s">
        <v>48</v>
      </c>
      <c r="J217" s="386" t="s">
        <v>294</v>
      </c>
      <c r="K217" s="389"/>
      <c r="L217" s="451"/>
      <c r="M217" s="162" t="s">
        <v>221</v>
      </c>
    </row>
    <row r="218" spans="1:13" s="161" customFormat="1" ht="12.95" customHeight="1">
      <c r="A218" s="96">
        <f t="shared" si="12"/>
        <v>183</v>
      </c>
      <c r="B218" s="488"/>
      <c r="C218" s="165" t="s">
        <v>509</v>
      </c>
      <c r="D218" s="389"/>
      <c r="E218" s="389" t="s">
        <v>123</v>
      </c>
      <c r="F218" s="389" t="s">
        <v>129</v>
      </c>
      <c r="G218" s="32">
        <v>4034.55</v>
      </c>
      <c r="H218" s="31">
        <f>ROUND(G218*(1-VLOOKUP(M218,скидки!A:B,2,0)),2)</f>
        <v>4034.55</v>
      </c>
      <c r="I218" s="389" t="s">
        <v>48</v>
      </c>
      <c r="J218" s="386" t="s">
        <v>294</v>
      </c>
      <c r="K218" s="389"/>
      <c r="L218" s="451"/>
      <c r="M218" s="162" t="s">
        <v>221</v>
      </c>
    </row>
    <row r="219" spans="1:13" s="161" customFormat="1" ht="12.95" customHeight="1">
      <c r="A219" s="96">
        <f t="shared" si="12"/>
        <v>184</v>
      </c>
      <c r="B219" s="488"/>
      <c r="C219" s="165" t="s">
        <v>510</v>
      </c>
      <c r="D219" s="389"/>
      <c r="E219" s="389" t="s">
        <v>120</v>
      </c>
      <c r="F219" s="389" t="s">
        <v>129</v>
      </c>
      <c r="G219" s="32">
        <v>3782.2</v>
      </c>
      <c r="H219" s="31">
        <f>ROUND(G219*(1-VLOOKUP(M219,скидки!A:B,2,0)),2)</f>
        <v>3782.2</v>
      </c>
      <c r="I219" s="389" t="s">
        <v>48</v>
      </c>
      <c r="J219" s="386" t="s">
        <v>294</v>
      </c>
      <c r="K219" s="389"/>
      <c r="L219" s="451"/>
      <c r="M219" s="162" t="s">
        <v>221</v>
      </c>
    </row>
    <row r="220" spans="1:13" s="161" customFormat="1" ht="12.95" customHeight="1">
      <c r="A220" s="96">
        <f t="shared" si="12"/>
        <v>185</v>
      </c>
      <c r="B220" s="488"/>
      <c r="C220" s="165" t="s">
        <v>511</v>
      </c>
      <c r="D220" s="389"/>
      <c r="E220" s="389" t="s">
        <v>120</v>
      </c>
      <c r="F220" s="389" t="s">
        <v>129</v>
      </c>
      <c r="G220" s="32">
        <v>4130.2</v>
      </c>
      <c r="H220" s="31">
        <f>ROUND(G220*(1-VLOOKUP(M220,скидки!A:B,2,0)),2)</f>
        <v>4130.2</v>
      </c>
      <c r="I220" s="389" t="s">
        <v>48</v>
      </c>
      <c r="J220" s="386" t="s">
        <v>294</v>
      </c>
      <c r="K220" s="389"/>
      <c r="L220" s="451"/>
      <c r="M220" s="162" t="s">
        <v>221</v>
      </c>
    </row>
    <row r="221" spans="1:13" s="161" customFormat="1" ht="12.95" customHeight="1">
      <c r="A221" s="307">
        <f t="shared" si="12"/>
        <v>186</v>
      </c>
      <c r="B221" s="488"/>
      <c r="C221" s="165" t="s">
        <v>512</v>
      </c>
      <c r="D221" s="389"/>
      <c r="E221" s="389" t="s">
        <v>118</v>
      </c>
      <c r="F221" s="389" t="s">
        <v>129</v>
      </c>
      <c r="G221" s="32">
        <v>4963.58</v>
      </c>
      <c r="H221" s="31">
        <f>ROUND(G221*(1-VLOOKUP(M221,скидки!A:B,2,0)),2)</f>
        <v>4963.58</v>
      </c>
      <c r="I221" s="389" t="s">
        <v>48</v>
      </c>
      <c r="J221" s="386" t="s">
        <v>294</v>
      </c>
      <c r="K221" s="389"/>
      <c r="L221" s="451"/>
      <c r="M221" s="162" t="s">
        <v>221</v>
      </c>
    </row>
    <row r="222" spans="1:13" s="161" customFormat="1" ht="12.95" customHeight="1">
      <c r="A222" s="307">
        <f t="shared" si="12"/>
        <v>187</v>
      </c>
      <c r="B222" s="488"/>
      <c r="C222" s="165" t="s">
        <v>513</v>
      </c>
      <c r="D222" s="385"/>
      <c r="E222" s="385" t="s">
        <v>155</v>
      </c>
      <c r="F222" s="389" t="s">
        <v>129</v>
      </c>
      <c r="G222" s="33">
        <v>2086.6</v>
      </c>
      <c r="H222" s="31">
        <f>ROUND(G222*(1-VLOOKUP(M222,скидки!A:B,2,0)),2)</f>
        <v>2086.6</v>
      </c>
      <c r="I222" s="389" t="s">
        <v>48</v>
      </c>
      <c r="J222" s="386" t="s">
        <v>294</v>
      </c>
      <c r="K222" s="389"/>
      <c r="L222" s="451"/>
      <c r="M222" s="162" t="s">
        <v>221</v>
      </c>
    </row>
    <row r="223" spans="1:13" s="161" customFormat="1" ht="12.95" customHeight="1">
      <c r="A223" s="307">
        <f t="shared" si="12"/>
        <v>188</v>
      </c>
      <c r="B223" s="488"/>
      <c r="C223" s="165" t="s">
        <v>560</v>
      </c>
      <c r="D223" s="385"/>
      <c r="E223" s="385" t="s">
        <v>155</v>
      </c>
      <c r="F223" s="389" t="s">
        <v>129</v>
      </c>
      <c r="G223" s="33">
        <v>3309.8</v>
      </c>
      <c r="H223" s="31">
        <f>ROUND(G223*(1-VLOOKUP(M223,скидки!A:B,2,0)),2)</f>
        <v>3309.8</v>
      </c>
      <c r="I223" s="389" t="s">
        <v>48</v>
      </c>
      <c r="J223" s="386" t="s">
        <v>294</v>
      </c>
      <c r="K223" s="389"/>
      <c r="L223" s="451"/>
      <c r="M223" s="162" t="s">
        <v>221</v>
      </c>
    </row>
    <row r="224" spans="1:13" s="161" customFormat="1" ht="12.95" customHeight="1">
      <c r="A224" s="307">
        <f t="shared" si="12"/>
        <v>189</v>
      </c>
      <c r="B224" s="488"/>
      <c r="C224" s="165" t="s">
        <v>514</v>
      </c>
      <c r="D224" s="389"/>
      <c r="E224" s="389" t="s">
        <v>155</v>
      </c>
      <c r="F224" s="389" t="s">
        <v>129</v>
      </c>
      <c r="G224" s="32">
        <v>2301.3000000000002</v>
      </c>
      <c r="H224" s="31">
        <f>ROUND(G224*(1-VLOOKUP(M224,скидки!A:B,2,0)),2)</f>
        <v>2301.3000000000002</v>
      </c>
      <c r="I224" s="389" t="s">
        <v>48</v>
      </c>
      <c r="J224" s="386" t="s">
        <v>294</v>
      </c>
      <c r="K224" s="389"/>
      <c r="L224" s="451"/>
      <c r="M224" s="162" t="s">
        <v>221</v>
      </c>
    </row>
    <row r="225" spans="1:13" s="161" customFormat="1" ht="12.95" customHeight="1">
      <c r="A225" s="307">
        <f t="shared" si="12"/>
        <v>190</v>
      </c>
      <c r="B225" s="488"/>
      <c r="C225" s="186" t="s">
        <v>515</v>
      </c>
      <c r="D225" s="385"/>
      <c r="E225" s="385" t="s">
        <v>157</v>
      </c>
      <c r="F225" s="385" t="s">
        <v>129</v>
      </c>
      <c r="G225" s="33">
        <v>3404.45</v>
      </c>
      <c r="H225" s="31">
        <f>ROUND(G225*(1-VLOOKUP(M225,скидки!A:B,2,0)),2)</f>
        <v>3404.45</v>
      </c>
      <c r="I225" s="385" t="s">
        <v>48</v>
      </c>
      <c r="J225" s="390" t="s">
        <v>294</v>
      </c>
      <c r="K225" s="389"/>
      <c r="L225" s="451"/>
      <c r="M225" s="162" t="s">
        <v>221</v>
      </c>
    </row>
    <row r="226" spans="1:13" s="161" customFormat="1" ht="12.95" customHeight="1" thickBot="1">
      <c r="A226" s="307">
        <f t="shared" si="12"/>
        <v>191</v>
      </c>
      <c r="B226" s="489"/>
      <c r="C226" s="180" t="s">
        <v>516</v>
      </c>
      <c r="D226" s="305"/>
      <c r="E226" s="305" t="s">
        <v>102</v>
      </c>
      <c r="F226" s="305" t="s">
        <v>129</v>
      </c>
      <c r="G226" s="42">
        <v>2958.75</v>
      </c>
      <c r="H226" s="268">
        <f>ROUND(G226*(1-VLOOKUP(M226,скидки!A:B,2,0)),2)</f>
        <v>2958.75</v>
      </c>
      <c r="I226" s="305" t="s">
        <v>48</v>
      </c>
      <c r="J226" s="305" t="s">
        <v>294</v>
      </c>
      <c r="K226" s="305"/>
      <c r="L226" s="474"/>
      <c r="M226" s="162" t="s">
        <v>221</v>
      </c>
    </row>
    <row r="227" spans="1:13" s="328" customFormat="1" ht="21" customHeight="1" thickBot="1">
      <c r="A227" s="461" t="s">
        <v>51</v>
      </c>
      <c r="B227" s="478"/>
      <c r="C227" s="478"/>
      <c r="D227" s="478"/>
      <c r="E227" s="478"/>
      <c r="F227" s="478"/>
      <c r="G227" s="478"/>
      <c r="H227" s="478"/>
      <c r="I227" s="478"/>
      <c r="J227" s="478"/>
      <c r="K227" s="478"/>
      <c r="L227" s="479"/>
      <c r="M227" s="327" t="e">
        <v>#N/A</v>
      </c>
    </row>
    <row r="228" spans="1:13" s="374" customFormat="1" ht="15" customHeight="1">
      <c r="A228" s="96">
        <v>192</v>
      </c>
      <c r="B228" s="524"/>
      <c r="C228" s="204" t="s">
        <v>393</v>
      </c>
      <c r="D228" s="204"/>
      <c r="E228" s="386" t="s">
        <v>65</v>
      </c>
      <c r="F228" s="386" t="s">
        <v>129</v>
      </c>
      <c r="G228" s="379">
        <v>237.33</v>
      </c>
      <c r="H228" s="36">
        <f>ROUND(G228*(1-VLOOKUP(M228,скидки!A:B,2,0)),2)</f>
        <v>237.33</v>
      </c>
      <c r="I228" s="259" t="s">
        <v>48</v>
      </c>
      <c r="J228" s="208" t="s">
        <v>293</v>
      </c>
      <c r="K228" s="396"/>
      <c r="L228" s="468" t="s">
        <v>135</v>
      </c>
      <c r="M228" s="162" t="s">
        <v>221</v>
      </c>
    </row>
    <row r="229" spans="1:13" s="161" customFormat="1" ht="15.95" customHeight="1">
      <c r="A229" s="96">
        <f>A228+1</f>
        <v>193</v>
      </c>
      <c r="B229" s="524"/>
      <c r="C229" s="165" t="s">
        <v>84</v>
      </c>
      <c r="D229" s="389"/>
      <c r="E229" s="389" t="s">
        <v>120</v>
      </c>
      <c r="F229" s="389" t="s">
        <v>129</v>
      </c>
      <c r="G229" s="323">
        <v>3329.6</v>
      </c>
      <c r="H229" s="32">
        <f>ROUND(G229*(1-VLOOKUP(M229,скидки!A:B,2,0)),2)</f>
        <v>3329.6</v>
      </c>
      <c r="I229" s="389" t="s">
        <v>48</v>
      </c>
      <c r="J229" s="389" t="s">
        <v>293</v>
      </c>
      <c r="K229" s="273"/>
      <c r="L229" s="526"/>
      <c r="M229" s="162" t="s">
        <v>221</v>
      </c>
    </row>
    <row r="230" spans="1:13" s="161" customFormat="1" ht="15.95" customHeight="1">
      <c r="A230" s="96">
        <f>A229+1</f>
        <v>194</v>
      </c>
      <c r="B230" s="524"/>
      <c r="C230" s="311" t="s">
        <v>517</v>
      </c>
      <c r="D230" s="389"/>
      <c r="E230" s="389" t="s">
        <v>118</v>
      </c>
      <c r="F230" s="386" t="s">
        <v>129</v>
      </c>
      <c r="G230" s="323">
        <v>2582.63</v>
      </c>
      <c r="H230" s="32">
        <f>ROUND(G230*(1-VLOOKUP(M230,скидки!A:B,2,0)),2)</f>
        <v>2582.63</v>
      </c>
      <c r="I230" s="389" t="s">
        <v>48</v>
      </c>
      <c r="J230" s="9" t="s">
        <v>294</v>
      </c>
      <c r="K230" s="9"/>
      <c r="L230" s="526"/>
      <c r="M230" s="162" t="s">
        <v>221</v>
      </c>
    </row>
    <row r="231" spans="1:13" s="161" customFormat="1" ht="15.95" customHeight="1">
      <c r="A231" s="96">
        <f t="shared" ref="A231:A241" si="13">A230+1</f>
        <v>195</v>
      </c>
      <c r="B231" s="524"/>
      <c r="C231" s="178" t="s">
        <v>518</v>
      </c>
      <c r="D231" s="389"/>
      <c r="E231" s="389" t="s">
        <v>118</v>
      </c>
      <c r="F231" s="386" t="s">
        <v>129</v>
      </c>
      <c r="G231" s="323">
        <v>3162.43</v>
      </c>
      <c r="H231" s="32">
        <f>ROUND(G231*(1-VLOOKUP(M231,скидки!A:B,2,0)),2)</f>
        <v>3162.43</v>
      </c>
      <c r="I231" s="389" t="s">
        <v>48</v>
      </c>
      <c r="J231" s="9" t="s">
        <v>294</v>
      </c>
      <c r="K231" s="9"/>
      <c r="L231" s="526"/>
      <c r="M231" s="162" t="s">
        <v>221</v>
      </c>
    </row>
    <row r="232" spans="1:13" s="161" customFormat="1" ht="15.95" customHeight="1">
      <c r="A232" s="96">
        <f t="shared" si="13"/>
        <v>196</v>
      </c>
      <c r="B232" s="524"/>
      <c r="C232" s="294" t="s">
        <v>519</v>
      </c>
      <c r="D232" s="390"/>
      <c r="E232" s="389" t="s">
        <v>104</v>
      </c>
      <c r="F232" s="389" t="s">
        <v>129</v>
      </c>
      <c r="G232" s="323">
        <v>291.88</v>
      </c>
      <c r="H232" s="32">
        <f>ROUND(G232*(1-VLOOKUP(M232,скидки!A:B,2,0)),2)</f>
        <v>291.88</v>
      </c>
      <c r="I232" s="389" t="s">
        <v>48</v>
      </c>
      <c r="J232" s="9" t="s">
        <v>294</v>
      </c>
      <c r="K232" s="9"/>
      <c r="L232" s="526"/>
      <c r="M232" s="162" t="s">
        <v>221</v>
      </c>
    </row>
    <row r="233" spans="1:13" s="161" customFormat="1" ht="15.95" customHeight="1">
      <c r="A233" s="96">
        <f t="shared" si="13"/>
        <v>197</v>
      </c>
      <c r="B233" s="524"/>
      <c r="C233" s="276" t="s">
        <v>520</v>
      </c>
      <c r="D233" s="390"/>
      <c r="E233" s="390" t="s">
        <v>155</v>
      </c>
      <c r="F233" s="390" t="s">
        <v>129</v>
      </c>
      <c r="G233" s="323">
        <v>1997.5</v>
      </c>
      <c r="H233" s="32">
        <f>ROUND(G233*(1-VLOOKUP(M233,скидки!A:B,2,0)),2)</f>
        <v>1997.5</v>
      </c>
      <c r="I233" s="389" t="s">
        <v>48</v>
      </c>
      <c r="J233" s="389" t="s">
        <v>294</v>
      </c>
      <c r="K233" s="389"/>
      <c r="L233" s="526"/>
      <c r="M233" s="162" t="s">
        <v>221</v>
      </c>
    </row>
    <row r="234" spans="1:13" s="161" customFormat="1" ht="15.95" customHeight="1">
      <c r="A234" s="96">
        <f t="shared" si="13"/>
        <v>198</v>
      </c>
      <c r="B234" s="524"/>
      <c r="C234" s="165" t="s">
        <v>52</v>
      </c>
      <c r="D234" s="389"/>
      <c r="E234" s="389" t="s">
        <v>157</v>
      </c>
      <c r="F234" s="389" t="s">
        <v>129</v>
      </c>
      <c r="G234" s="323">
        <v>1798.33</v>
      </c>
      <c r="H234" s="32">
        <f>ROUND(G234*(1-VLOOKUP(M234,скидки!A:B,2,0)),2)</f>
        <v>1798.33</v>
      </c>
      <c r="I234" s="389" t="s">
        <v>48</v>
      </c>
      <c r="J234" s="389" t="s">
        <v>293</v>
      </c>
      <c r="K234" s="389"/>
      <c r="L234" s="526"/>
      <c r="M234" s="162" t="s">
        <v>221</v>
      </c>
    </row>
    <row r="235" spans="1:13" s="161" customFormat="1" ht="15.95" customHeight="1">
      <c r="A235" s="96">
        <f t="shared" si="13"/>
        <v>199</v>
      </c>
      <c r="B235" s="524"/>
      <c r="C235" s="165" t="s">
        <v>521</v>
      </c>
      <c r="D235" s="389"/>
      <c r="E235" s="389" t="s">
        <v>94</v>
      </c>
      <c r="F235" s="389" t="s">
        <v>129</v>
      </c>
      <c r="G235" s="323">
        <v>217.45</v>
      </c>
      <c r="H235" s="32">
        <f>ROUND(G235*(1-VLOOKUP(M235,скидки!A:B,2,0)),2)</f>
        <v>217.45</v>
      </c>
      <c r="I235" s="389" t="s">
        <v>48</v>
      </c>
      <c r="J235" s="389" t="s">
        <v>294</v>
      </c>
      <c r="K235" s="389"/>
      <c r="L235" s="526"/>
      <c r="M235" s="162" t="s">
        <v>221</v>
      </c>
    </row>
    <row r="236" spans="1:13" s="161" customFormat="1" ht="15.95" customHeight="1">
      <c r="A236" s="96">
        <f t="shared" si="13"/>
        <v>200</v>
      </c>
      <c r="B236" s="524"/>
      <c r="C236" s="165" t="s">
        <v>521</v>
      </c>
      <c r="D236" s="389"/>
      <c r="E236" s="389" t="s">
        <v>157</v>
      </c>
      <c r="F236" s="389" t="s">
        <v>129</v>
      </c>
      <c r="G236" s="323">
        <v>2325.83</v>
      </c>
      <c r="H236" s="32">
        <f>ROUND(G236*(1-VLOOKUP(M236,скидки!A:B,2,0)),2)</f>
        <v>2325.83</v>
      </c>
      <c r="I236" s="389" t="s">
        <v>48</v>
      </c>
      <c r="J236" s="389" t="s">
        <v>294</v>
      </c>
      <c r="K236" s="389"/>
      <c r="L236" s="526"/>
      <c r="M236" s="162" t="s">
        <v>221</v>
      </c>
    </row>
    <row r="237" spans="1:13" s="161" customFormat="1" ht="15.95" customHeight="1">
      <c r="A237" s="96">
        <f t="shared" si="13"/>
        <v>201</v>
      </c>
      <c r="B237" s="524"/>
      <c r="C237" s="165" t="s">
        <v>522</v>
      </c>
      <c r="D237" s="389"/>
      <c r="E237" s="389" t="s">
        <v>157</v>
      </c>
      <c r="F237" s="389" t="s">
        <v>129</v>
      </c>
      <c r="G237" s="323">
        <v>2349.38</v>
      </c>
      <c r="H237" s="31">
        <f>ROUND(G237*(1-VLOOKUP(M237,скидки!A:B,2,0)),2)</f>
        <v>2349.38</v>
      </c>
      <c r="I237" s="389" t="s">
        <v>48</v>
      </c>
      <c r="J237" s="389" t="s">
        <v>294</v>
      </c>
      <c r="K237" s="389"/>
      <c r="L237" s="526"/>
      <c r="M237" s="162" t="s">
        <v>221</v>
      </c>
    </row>
    <row r="238" spans="1:13" s="161" customFormat="1" ht="15.95" customHeight="1">
      <c r="A238" s="96">
        <f t="shared" si="13"/>
        <v>202</v>
      </c>
      <c r="B238" s="524"/>
      <c r="C238" s="165" t="s">
        <v>523</v>
      </c>
      <c r="D238" s="389"/>
      <c r="E238" s="389" t="s">
        <v>102</v>
      </c>
      <c r="F238" s="389" t="s">
        <v>129</v>
      </c>
      <c r="G238" s="323">
        <v>2470.0500000000002</v>
      </c>
      <c r="H238" s="31">
        <f>ROUND(G238*(1-VLOOKUP(M238,скидки!A:B,2,0)),2)</f>
        <v>2470.0500000000002</v>
      </c>
      <c r="I238" s="389" t="s">
        <v>48</v>
      </c>
      <c r="J238" s="9" t="s">
        <v>294</v>
      </c>
      <c r="K238" s="9"/>
      <c r="L238" s="526"/>
      <c r="M238" s="162" t="s">
        <v>221</v>
      </c>
    </row>
    <row r="239" spans="1:13" s="161" customFormat="1" ht="15.95" customHeight="1">
      <c r="A239" s="96">
        <f t="shared" si="13"/>
        <v>203</v>
      </c>
      <c r="B239" s="524"/>
      <c r="C239" s="165" t="s">
        <v>547</v>
      </c>
      <c r="D239" s="389"/>
      <c r="E239" s="258" t="s">
        <v>65</v>
      </c>
      <c r="F239" s="258" t="s">
        <v>129</v>
      </c>
      <c r="G239" s="36">
        <v>1652.25</v>
      </c>
      <c r="H239" s="36">
        <f>ROUND(G239*(1-VLOOKUP(M239,скидки!A:B,2,0)),2)</f>
        <v>1652.25</v>
      </c>
      <c r="I239" s="258" t="s">
        <v>48</v>
      </c>
      <c r="J239" s="265" t="s">
        <v>571</v>
      </c>
      <c r="K239" s="9"/>
      <c r="L239" s="526"/>
      <c r="M239" s="162" t="s">
        <v>221</v>
      </c>
    </row>
    <row r="240" spans="1:13" s="161" customFormat="1" ht="15.95" customHeight="1">
      <c r="A240" s="96">
        <f t="shared" si="13"/>
        <v>204</v>
      </c>
      <c r="B240" s="524"/>
      <c r="C240" s="165" t="s">
        <v>524</v>
      </c>
      <c r="D240" s="389"/>
      <c r="E240" s="389" t="s">
        <v>158</v>
      </c>
      <c r="F240" s="389" t="s">
        <v>129</v>
      </c>
      <c r="G240" s="323">
        <v>2596.13</v>
      </c>
      <c r="H240" s="31">
        <f>ROUND(G240*(1-VLOOKUP(M240,скидки!A:B,2,0)),2)</f>
        <v>2596.13</v>
      </c>
      <c r="I240" s="389" t="s">
        <v>48</v>
      </c>
      <c r="J240" s="389" t="s">
        <v>294</v>
      </c>
      <c r="K240" s="389"/>
      <c r="L240" s="526"/>
      <c r="M240" s="162" t="s">
        <v>221</v>
      </c>
    </row>
    <row r="241" spans="1:13" s="161" customFormat="1" ht="15.95" customHeight="1" thickBot="1">
      <c r="A241" s="214">
        <f t="shared" si="13"/>
        <v>205</v>
      </c>
      <c r="B241" s="525"/>
      <c r="C241" s="186" t="s">
        <v>525</v>
      </c>
      <c r="D241" s="385"/>
      <c r="E241" s="385" t="s">
        <v>65</v>
      </c>
      <c r="F241" s="385" t="s">
        <v>129</v>
      </c>
      <c r="G241" s="371">
        <v>2173.8000000000002</v>
      </c>
      <c r="H241" s="29">
        <f>ROUND(G241*(1-VLOOKUP(M241,скидки!A:B,2,0)),2)</f>
        <v>2173.8000000000002</v>
      </c>
      <c r="I241" s="385" t="s">
        <v>48</v>
      </c>
      <c r="J241" s="385" t="s">
        <v>294</v>
      </c>
      <c r="K241" s="385"/>
      <c r="L241" s="527"/>
      <c r="M241" s="162" t="s">
        <v>221</v>
      </c>
    </row>
    <row r="242" spans="1:13" s="161" customFormat="1" ht="15.95" customHeight="1" thickBot="1">
      <c r="A242" s="461" t="s">
        <v>175</v>
      </c>
      <c r="B242" s="478"/>
      <c r="C242" s="478"/>
      <c r="D242" s="478"/>
      <c r="E242" s="478"/>
      <c r="F242" s="478"/>
      <c r="G242" s="478"/>
      <c r="H242" s="478"/>
      <c r="I242" s="478"/>
      <c r="J242" s="478"/>
      <c r="K242" s="478"/>
      <c r="L242" s="479"/>
      <c r="M242" s="162" t="e">
        <v>#N/A</v>
      </c>
    </row>
    <row r="243" spans="1:13" s="161" customFormat="1" ht="15.95" customHeight="1">
      <c r="A243" s="96">
        <f>A241+1</f>
        <v>206</v>
      </c>
      <c r="B243" s="487"/>
      <c r="C243" s="178" t="s">
        <v>526</v>
      </c>
      <c r="D243" s="386"/>
      <c r="E243" s="386" t="s">
        <v>65</v>
      </c>
      <c r="F243" s="386" t="s">
        <v>129</v>
      </c>
      <c r="G243" s="31">
        <v>290.27999999999997</v>
      </c>
      <c r="H243" s="31">
        <f>ROUND(G243*(1-VLOOKUP(M243,скидки!A:B,2,0)),2)</f>
        <v>290.27999999999997</v>
      </c>
      <c r="I243" s="386" t="s">
        <v>48</v>
      </c>
      <c r="J243" s="386" t="s">
        <v>294</v>
      </c>
      <c r="K243" s="386"/>
      <c r="L243" s="467" t="s">
        <v>135</v>
      </c>
      <c r="M243" s="162" t="s">
        <v>221</v>
      </c>
    </row>
    <row r="244" spans="1:13" s="161" customFormat="1" ht="15.95" customHeight="1">
      <c r="A244" s="96">
        <v>207</v>
      </c>
      <c r="B244" s="487"/>
      <c r="C244" s="165" t="s">
        <v>527</v>
      </c>
      <c r="D244" s="216"/>
      <c r="E244" s="385" t="s">
        <v>65</v>
      </c>
      <c r="F244" s="385" t="s">
        <v>129</v>
      </c>
      <c r="G244" s="32">
        <v>392.28</v>
      </c>
      <c r="H244" s="31">
        <f>ROUND(G244*(1-VLOOKUP(M244,скидки!A:B,2,0)),2)</f>
        <v>392.28</v>
      </c>
      <c r="I244" s="385" t="s">
        <v>48</v>
      </c>
      <c r="J244" s="389" t="s">
        <v>294</v>
      </c>
      <c r="K244" s="389"/>
      <c r="L244" s="467"/>
      <c r="M244" s="162" t="s">
        <v>221</v>
      </c>
    </row>
    <row r="245" spans="1:13" s="161" customFormat="1" ht="15.95" customHeight="1">
      <c r="A245" s="96">
        <v>208</v>
      </c>
      <c r="B245" s="487"/>
      <c r="C245" s="186" t="s">
        <v>617</v>
      </c>
      <c r="D245" s="34"/>
      <c r="E245" s="408" t="s">
        <v>118</v>
      </c>
      <c r="F245" s="408" t="s">
        <v>129</v>
      </c>
      <c r="G245" s="33">
        <v>3728.4</v>
      </c>
      <c r="H245" s="31">
        <f>ROUND(G245*(1-VLOOKUP(M245,скидки!A:B,2,0)),2)</f>
        <v>3728.4</v>
      </c>
      <c r="I245" s="408" t="s">
        <v>48</v>
      </c>
      <c r="J245" s="408" t="s">
        <v>294</v>
      </c>
      <c r="K245" s="408"/>
      <c r="L245" s="467"/>
      <c r="M245" s="162" t="s">
        <v>221</v>
      </c>
    </row>
    <row r="246" spans="1:13" s="161" customFormat="1" ht="15.95" customHeight="1" thickBot="1">
      <c r="A246" s="96">
        <v>209</v>
      </c>
      <c r="B246" s="487"/>
      <c r="C246" s="186" t="s">
        <v>528</v>
      </c>
      <c r="D246" s="34"/>
      <c r="E246" s="385" t="s">
        <v>65</v>
      </c>
      <c r="F246" s="385" t="s">
        <v>129</v>
      </c>
      <c r="G246" s="33">
        <v>438.68</v>
      </c>
      <c r="H246" s="31">
        <f>ROUND(G246*(1-VLOOKUP(M246,скидки!A:B,2,0)),2)</f>
        <v>438.68</v>
      </c>
      <c r="I246" s="385" t="s">
        <v>48</v>
      </c>
      <c r="J246" s="385" t="s">
        <v>294</v>
      </c>
      <c r="K246" s="385"/>
      <c r="L246" s="467"/>
      <c r="M246" s="162" t="s">
        <v>221</v>
      </c>
    </row>
    <row r="247" spans="1:13" s="161" customFormat="1" ht="15.95" customHeight="1" thickBot="1">
      <c r="A247" s="461" t="s">
        <v>313</v>
      </c>
      <c r="B247" s="462"/>
      <c r="C247" s="462"/>
      <c r="D247" s="462"/>
      <c r="E247" s="462"/>
      <c r="F247" s="462"/>
      <c r="G247" s="462"/>
      <c r="H247" s="462"/>
      <c r="I247" s="462"/>
      <c r="J247" s="462"/>
      <c r="K247" s="462"/>
      <c r="L247" s="463"/>
      <c r="M247" s="162" t="e">
        <v>#N/A</v>
      </c>
    </row>
    <row r="248" spans="1:13" s="161" customFormat="1" ht="26.25" customHeight="1">
      <c r="A248" s="96">
        <f>A246+1</f>
        <v>210</v>
      </c>
      <c r="B248" s="492"/>
      <c r="C248" s="178" t="s">
        <v>529</v>
      </c>
      <c r="D248" s="204"/>
      <c r="E248" s="386" t="s">
        <v>65</v>
      </c>
      <c r="F248" s="386" t="s">
        <v>129</v>
      </c>
      <c r="G248" s="31">
        <v>292.33</v>
      </c>
      <c r="H248" s="31">
        <f>ROUND(G248*(1-VLOOKUP(M248,скидки!A:B,2,0)),2)</f>
        <v>292.33</v>
      </c>
      <c r="I248" s="386" t="s">
        <v>48</v>
      </c>
      <c r="J248" s="386" t="s">
        <v>294</v>
      </c>
      <c r="K248" s="386"/>
      <c r="L248" s="467" t="s">
        <v>135</v>
      </c>
      <c r="M248" s="162" t="s">
        <v>221</v>
      </c>
    </row>
    <row r="249" spans="1:13" s="161" customFormat="1" ht="24.75" customHeight="1">
      <c r="A249" s="307">
        <f>A248+1</f>
        <v>211</v>
      </c>
      <c r="B249" s="492"/>
      <c r="C249" s="165" t="s">
        <v>530</v>
      </c>
      <c r="D249" s="389"/>
      <c r="E249" s="389" t="s">
        <v>65</v>
      </c>
      <c r="F249" s="389" t="s">
        <v>129</v>
      </c>
      <c r="G249" s="32">
        <v>396.3</v>
      </c>
      <c r="H249" s="31">
        <f>ROUND(G249*(1-VLOOKUP(M249,скидки!A:B,2,0)),2)</f>
        <v>396.3</v>
      </c>
      <c r="I249" s="389" t="s">
        <v>48</v>
      </c>
      <c r="J249" s="389" t="s">
        <v>294</v>
      </c>
      <c r="K249" s="389"/>
      <c r="L249" s="490"/>
      <c r="M249" s="162" t="s">
        <v>221</v>
      </c>
    </row>
    <row r="250" spans="1:13" s="161" customFormat="1" ht="26.25" customHeight="1">
      <c r="A250" s="307">
        <f>A249+1</f>
        <v>212</v>
      </c>
      <c r="B250" s="492"/>
      <c r="C250" s="285" t="s">
        <v>531</v>
      </c>
      <c r="D250" s="389"/>
      <c r="E250" s="389" t="s">
        <v>65</v>
      </c>
      <c r="F250" s="389" t="s">
        <v>129</v>
      </c>
      <c r="G250" s="32">
        <v>421.63</v>
      </c>
      <c r="H250" s="31">
        <f>ROUND(G250*(1-VLOOKUP(M250,скидки!A:B,2,0)),2)</f>
        <v>421.63</v>
      </c>
      <c r="I250" s="389" t="s">
        <v>48</v>
      </c>
      <c r="J250" s="389" t="s">
        <v>294</v>
      </c>
      <c r="K250" s="389"/>
      <c r="L250" s="490"/>
      <c r="M250" s="162" t="s">
        <v>221</v>
      </c>
    </row>
    <row r="251" spans="1:13" s="161" customFormat="1" ht="26.25" customHeight="1">
      <c r="A251" s="307">
        <f t="shared" ref="A251:A252" si="14">A250+1</f>
        <v>213</v>
      </c>
      <c r="B251" s="492"/>
      <c r="C251" s="383" t="s">
        <v>592</v>
      </c>
      <c r="D251" s="385"/>
      <c r="E251" s="385" t="s">
        <v>88</v>
      </c>
      <c r="F251" s="389" t="s">
        <v>129</v>
      </c>
      <c r="G251" s="32">
        <v>7814.5</v>
      </c>
      <c r="H251" s="31">
        <f>ROUND(G251*(1-VLOOKUP(M251,скидки!A:B,2,0)),2)</f>
        <v>7814.5</v>
      </c>
      <c r="I251" s="389" t="s">
        <v>48</v>
      </c>
      <c r="J251" s="385" t="s">
        <v>294</v>
      </c>
      <c r="K251" s="389"/>
      <c r="L251" s="490"/>
      <c r="M251" s="162" t="s">
        <v>221</v>
      </c>
    </row>
    <row r="252" spans="1:13" s="161" customFormat="1" ht="26.25" customHeight="1">
      <c r="A252" s="307">
        <f t="shared" si="14"/>
        <v>214</v>
      </c>
      <c r="B252" s="492"/>
      <c r="C252" s="295" t="s">
        <v>532</v>
      </c>
      <c r="D252" s="385"/>
      <c r="E252" s="385" t="s">
        <v>88</v>
      </c>
      <c r="F252" s="385" t="s">
        <v>129</v>
      </c>
      <c r="G252" s="32">
        <v>7141</v>
      </c>
      <c r="H252" s="31">
        <f>ROUND(G252*(1-VLOOKUP(M252,скидки!A:B,2,0)),2)</f>
        <v>7141</v>
      </c>
      <c r="I252" s="389" t="s">
        <v>48</v>
      </c>
      <c r="J252" s="385" t="s">
        <v>294</v>
      </c>
      <c r="K252" s="389"/>
      <c r="L252" s="490"/>
      <c r="M252" s="162" t="s">
        <v>221</v>
      </c>
    </row>
    <row r="253" spans="1:13" s="161" customFormat="1" ht="33.75" customHeight="1" thickBot="1">
      <c r="A253" s="303">
        <f t="shared" ref="A253" si="15">A252+1</f>
        <v>215</v>
      </c>
      <c r="B253" s="492"/>
      <c r="C253" s="186" t="s">
        <v>533</v>
      </c>
      <c r="D253" s="385"/>
      <c r="E253" s="385" t="s">
        <v>65</v>
      </c>
      <c r="F253" s="385" t="s">
        <v>129</v>
      </c>
      <c r="G253" s="29">
        <v>413.65</v>
      </c>
      <c r="H253" s="31">
        <f>ROUND(G253*(1-VLOOKUP(M253,скидки!A:B,2,0)),2)</f>
        <v>413.65</v>
      </c>
      <c r="I253" s="385" t="s">
        <v>48</v>
      </c>
      <c r="J253" s="385" t="s">
        <v>294</v>
      </c>
      <c r="K253" s="385"/>
      <c r="L253" s="490"/>
      <c r="M253" s="162" t="s">
        <v>221</v>
      </c>
    </row>
    <row r="254" spans="1:13" s="161" customFormat="1" ht="19.5" customHeight="1" thickBot="1">
      <c r="A254" s="461" t="s">
        <v>189</v>
      </c>
      <c r="B254" s="478"/>
      <c r="C254" s="478"/>
      <c r="D254" s="478"/>
      <c r="E254" s="478"/>
      <c r="F254" s="478"/>
      <c r="G254" s="478"/>
      <c r="H254" s="478"/>
      <c r="I254" s="478"/>
      <c r="J254" s="478"/>
      <c r="K254" s="478"/>
      <c r="L254" s="479"/>
      <c r="M254" s="162" t="e">
        <v>#N/A</v>
      </c>
    </row>
    <row r="255" spans="1:13" s="161" customFormat="1" ht="27" customHeight="1">
      <c r="A255" s="96">
        <f>A253+1</f>
        <v>216</v>
      </c>
      <c r="B255" s="491"/>
      <c r="C255" s="178" t="s">
        <v>534</v>
      </c>
      <c r="D255" s="204"/>
      <c r="E255" s="386" t="s">
        <v>263</v>
      </c>
      <c r="F255" s="386" t="s">
        <v>129</v>
      </c>
      <c r="G255" s="31">
        <v>419.4</v>
      </c>
      <c r="H255" s="31">
        <f>ROUND(G255*(1-VLOOKUP(M255,скидки!A:B,2,0)),2)</f>
        <v>419.4</v>
      </c>
      <c r="I255" s="386" t="s">
        <v>48</v>
      </c>
      <c r="J255" s="386" t="s">
        <v>294</v>
      </c>
      <c r="K255" s="386"/>
      <c r="L255" s="467" t="s">
        <v>135</v>
      </c>
      <c r="M255" s="162" t="s">
        <v>221</v>
      </c>
    </row>
    <row r="256" spans="1:13" s="161" customFormat="1" ht="27" customHeight="1">
      <c r="A256" s="96">
        <v>217</v>
      </c>
      <c r="B256" s="491"/>
      <c r="C256" s="165" t="s">
        <v>535</v>
      </c>
      <c r="D256" s="398"/>
      <c r="E256" s="386" t="s">
        <v>263</v>
      </c>
      <c r="F256" s="386" t="s">
        <v>129</v>
      </c>
      <c r="G256" s="32">
        <v>385.35</v>
      </c>
      <c r="H256" s="31">
        <f>ROUND(G256*(1-VLOOKUP(M256,скидки!A:B,2,0)),2)</f>
        <v>385.35</v>
      </c>
      <c r="I256" s="386" t="s">
        <v>48</v>
      </c>
      <c r="J256" s="389" t="s">
        <v>294</v>
      </c>
      <c r="K256" s="390"/>
      <c r="L256" s="467"/>
      <c r="M256" s="162" t="s">
        <v>221</v>
      </c>
    </row>
    <row r="257" spans="1:13" s="161" customFormat="1" ht="25.5" customHeight="1">
      <c r="A257" s="96">
        <v>218</v>
      </c>
      <c r="B257" s="491"/>
      <c r="C257" s="276" t="s">
        <v>536</v>
      </c>
      <c r="D257" s="395"/>
      <c r="E257" s="390" t="s">
        <v>95</v>
      </c>
      <c r="F257" s="390" t="s">
        <v>129</v>
      </c>
      <c r="G257" s="332">
        <v>351.8</v>
      </c>
      <c r="H257" s="36">
        <f>ROUND(G257*(1-VLOOKUP(M257,скидки!A:B,2,0)),2)</f>
        <v>351.8</v>
      </c>
      <c r="I257" s="259" t="s">
        <v>48</v>
      </c>
      <c r="J257" s="392" t="s">
        <v>294</v>
      </c>
      <c r="K257" s="390"/>
      <c r="L257" s="467"/>
      <c r="M257" s="162" t="s">
        <v>221</v>
      </c>
    </row>
    <row r="258" spans="1:13" s="161" customFormat="1" ht="23.25" customHeight="1" thickBot="1">
      <c r="A258" s="303">
        <v>219</v>
      </c>
      <c r="B258" s="491"/>
      <c r="C258" s="186" t="s">
        <v>537</v>
      </c>
      <c r="D258" s="385"/>
      <c r="E258" s="385" t="s">
        <v>261</v>
      </c>
      <c r="F258" s="385" t="s">
        <v>129</v>
      </c>
      <c r="G258" s="33">
        <v>3914.85</v>
      </c>
      <c r="H258" s="31">
        <f>ROUND(G258*(1-VLOOKUP(M258,скидки!A:B,2,0)),2)</f>
        <v>3914.85</v>
      </c>
      <c r="I258" s="385" t="s">
        <v>48</v>
      </c>
      <c r="J258" s="385" t="s">
        <v>294</v>
      </c>
      <c r="K258" s="385"/>
      <c r="L258" s="490"/>
      <c r="M258" s="162" t="s">
        <v>221</v>
      </c>
    </row>
    <row r="259" spans="1:13" s="161" customFormat="1" ht="21" customHeight="1" thickBot="1">
      <c r="A259" s="461" t="s">
        <v>176</v>
      </c>
      <c r="B259" s="462"/>
      <c r="C259" s="462"/>
      <c r="D259" s="462"/>
      <c r="E259" s="462"/>
      <c r="F259" s="462"/>
      <c r="G259" s="462"/>
      <c r="H259" s="462"/>
      <c r="I259" s="462"/>
      <c r="J259" s="462"/>
      <c r="K259" s="462"/>
      <c r="L259" s="463"/>
      <c r="M259" s="162" t="e">
        <v>#N/A</v>
      </c>
    </row>
    <row r="260" spans="1:13" s="161" customFormat="1" ht="12.95" customHeight="1">
      <c r="A260" s="96">
        <v>220</v>
      </c>
      <c r="B260" s="510"/>
      <c r="C260" s="311" t="s">
        <v>538</v>
      </c>
      <c r="D260" s="259"/>
      <c r="E260" s="259" t="s">
        <v>396</v>
      </c>
      <c r="F260" s="259" t="s">
        <v>129</v>
      </c>
      <c r="G260" s="36">
        <v>678</v>
      </c>
      <c r="H260" s="36">
        <f>ROUND(G260*(1-VLOOKUP(M260,скидки!A:B,2,0)),2)</f>
        <v>678</v>
      </c>
      <c r="I260" s="259" t="s">
        <v>48</v>
      </c>
      <c r="J260" s="259" t="s">
        <v>294</v>
      </c>
      <c r="K260" s="211"/>
      <c r="L260" s="512" t="s">
        <v>135</v>
      </c>
      <c r="M260" s="162" t="s">
        <v>221</v>
      </c>
    </row>
    <row r="261" spans="1:13" s="161" customFormat="1" ht="12.95" customHeight="1">
      <c r="A261" s="261">
        <f t="shared" ref="A261:A276" si="16">A260+1</f>
        <v>221</v>
      </c>
      <c r="B261" s="510"/>
      <c r="C261" s="383" t="s">
        <v>593</v>
      </c>
      <c r="D261" s="259"/>
      <c r="E261" s="259" t="s">
        <v>65</v>
      </c>
      <c r="F261" s="259" t="s">
        <v>129</v>
      </c>
      <c r="G261" s="36">
        <v>486.15</v>
      </c>
      <c r="H261" s="36">
        <f>ROUND(G261*(1-VLOOKUP(M261,скидки!A:B,2,0)),2)</f>
        <v>486.15</v>
      </c>
      <c r="I261" s="259" t="s">
        <v>48</v>
      </c>
      <c r="J261" s="259" t="s">
        <v>294</v>
      </c>
      <c r="K261" s="211"/>
      <c r="L261" s="512"/>
      <c r="M261" s="162" t="s">
        <v>221</v>
      </c>
    </row>
    <row r="262" spans="1:13" s="161" customFormat="1" ht="12.95" customHeight="1">
      <c r="A262" s="261">
        <f t="shared" si="16"/>
        <v>222</v>
      </c>
      <c r="B262" s="510"/>
      <c r="C262" s="383" t="s">
        <v>594</v>
      </c>
      <c r="D262" s="259"/>
      <c r="E262" s="259" t="s">
        <v>65</v>
      </c>
      <c r="F262" s="259" t="s">
        <v>129</v>
      </c>
      <c r="G262" s="36">
        <v>737.5</v>
      </c>
      <c r="H262" s="36">
        <f>ROUND(G262*(1-VLOOKUP(M262,скидки!A:B,2,0)),2)</f>
        <v>737.5</v>
      </c>
      <c r="I262" s="259" t="s">
        <v>48</v>
      </c>
      <c r="J262" s="259" t="s">
        <v>294</v>
      </c>
      <c r="K262" s="211"/>
      <c r="L262" s="512"/>
      <c r="M262" s="162" t="s">
        <v>221</v>
      </c>
    </row>
    <row r="263" spans="1:13" s="161" customFormat="1" ht="12.95" customHeight="1">
      <c r="A263" s="261">
        <f t="shared" si="16"/>
        <v>223</v>
      </c>
      <c r="B263" s="510"/>
      <c r="C263" s="383" t="s">
        <v>595</v>
      </c>
      <c r="D263" s="259"/>
      <c r="E263" s="259" t="s">
        <v>65</v>
      </c>
      <c r="F263" s="259" t="s">
        <v>129</v>
      </c>
      <c r="G263" s="36">
        <v>608.92999999999995</v>
      </c>
      <c r="H263" s="36">
        <f>ROUND(G263*(1-VLOOKUP(M263,скидки!A:B,2,0)),2)</f>
        <v>608.92999999999995</v>
      </c>
      <c r="I263" s="259" t="s">
        <v>48</v>
      </c>
      <c r="J263" s="259" t="s">
        <v>294</v>
      </c>
      <c r="K263" s="211"/>
      <c r="L263" s="512"/>
      <c r="M263" s="162" t="s">
        <v>221</v>
      </c>
    </row>
    <row r="264" spans="1:13" s="161" customFormat="1" ht="12.95" customHeight="1">
      <c r="A264" s="261">
        <f t="shared" si="16"/>
        <v>224</v>
      </c>
      <c r="B264" s="509"/>
      <c r="C264" s="296" t="s">
        <v>539</v>
      </c>
      <c r="D264" s="259"/>
      <c r="E264" s="259" t="s">
        <v>302</v>
      </c>
      <c r="F264" s="259" t="s">
        <v>129</v>
      </c>
      <c r="G264" s="36">
        <v>672.93</v>
      </c>
      <c r="H264" s="36">
        <f>ROUND(G264*(1-VLOOKUP(M264,скидки!A:B,2,0)),2)</f>
        <v>672.93</v>
      </c>
      <c r="I264" s="259" t="s">
        <v>48</v>
      </c>
      <c r="J264" s="259" t="s">
        <v>294</v>
      </c>
      <c r="K264" s="211"/>
      <c r="L264" s="468"/>
      <c r="M264" s="162" t="s">
        <v>221</v>
      </c>
    </row>
    <row r="265" spans="1:13" s="161" customFormat="1" ht="12.95" customHeight="1">
      <c r="A265" s="261">
        <f t="shared" si="16"/>
        <v>225</v>
      </c>
      <c r="B265" s="511"/>
      <c r="C265" s="296" t="s">
        <v>540</v>
      </c>
      <c r="D265" s="259"/>
      <c r="E265" s="259" t="s">
        <v>301</v>
      </c>
      <c r="F265" s="259" t="s">
        <v>129</v>
      </c>
      <c r="G265" s="36">
        <v>316.73</v>
      </c>
      <c r="H265" s="31">
        <f>ROUND(G265*(1-VLOOKUP(M265,скидки!A:B,2,0)),2)</f>
        <v>316.73</v>
      </c>
      <c r="I265" s="259" t="s">
        <v>48</v>
      </c>
      <c r="J265" s="259" t="s">
        <v>295</v>
      </c>
      <c r="K265" s="211"/>
      <c r="L265" s="468"/>
      <c r="M265" s="162" t="s">
        <v>221</v>
      </c>
    </row>
    <row r="266" spans="1:13" s="161" customFormat="1" ht="12.95" customHeight="1">
      <c r="A266" s="261">
        <f t="shared" si="16"/>
        <v>226</v>
      </c>
      <c r="B266" s="509"/>
      <c r="C266" s="296" t="s">
        <v>575</v>
      </c>
      <c r="D266" s="259"/>
      <c r="E266" s="259" t="s">
        <v>17</v>
      </c>
      <c r="F266" s="259" t="s">
        <v>129</v>
      </c>
      <c r="G266" s="36">
        <v>2940</v>
      </c>
      <c r="H266" s="31">
        <f>ROUND(G266*(1-VLOOKUP(M266,скидки!A:B,2,0)),2)</f>
        <v>2940</v>
      </c>
      <c r="I266" s="259" t="s">
        <v>48</v>
      </c>
      <c r="J266" s="259" t="s">
        <v>294</v>
      </c>
      <c r="K266" s="211"/>
      <c r="L266" s="468"/>
      <c r="M266" s="162" t="s">
        <v>221</v>
      </c>
    </row>
    <row r="267" spans="1:13" s="161" customFormat="1" ht="12.95" customHeight="1">
      <c r="A267" s="261">
        <f t="shared" si="16"/>
        <v>227</v>
      </c>
      <c r="B267" s="509"/>
      <c r="C267" s="296" t="s">
        <v>576</v>
      </c>
      <c r="D267" s="259"/>
      <c r="E267" s="259" t="s">
        <v>95</v>
      </c>
      <c r="F267" s="259" t="s">
        <v>129</v>
      </c>
      <c r="G267" s="36">
        <v>1570</v>
      </c>
      <c r="H267" s="31">
        <f>ROUND(G267*(1-VLOOKUP(M267,скидки!A:B,2,0)),2)</f>
        <v>1570</v>
      </c>
      <c r="I267" s="259" t="s">
        <v>48</v>
      </c>
      <c r="J267" s="259" t="s">
        <v>294</v>
      </c>
      <c r="K267" s="211"/>
      <c r="L267" s="468"/>
      <c r="M267" s="162" t="s">
        <v>221</v>
      </c>
    </row>
    <row r="268" spans="1:13" s="161" customFormat="1" ht="12.95" customHeight="1">
      <c r="A268" s="261">
        <f t="shared" si="16"/>
        <v>228</v>
      </c>
      <c r="B268" s="509"/>
      <c r="C268" s="296" t="s">
        <v>577</v>
      </c>
      <c r="D268" s="259"/>
      <c r="E268" s="259" t="s">
        <v>304</v>
      </c>
      <c r="F268" s="259" t="s">
        <v>129</v>
      </c>
      <c r="G268" s="36">
        <v>3132.5</v>
      </c>
      <c r="H268" s="31">
        <f>ROUND(G268*(1-VLOOKUP(M268,скидки!A:B,2,0)),2)</f>
        <v>3132.5</v>
      </c>
      <c r="I268" s="259" t="s">
        <v>48</v>
      </c>
      <c r="J268" s="259" t="s">
        <v>294</v>
      </c>
      <c r="K268" s="211"/>
      <c r="L268" s="468"/>
      <c r="M268" s="162" t="s">
        <v>221</v>
      </c>
    </row>
    <row r="269" spans="1:13" s="161" customFormat="1" ht="23.25" customHeight="1">
      <c r="A269" s="261">
        <f t="shared" si="16"/>
        <v>229</v>
      </c>
      <c r="B269" s="388"/>
      <c r="C269" s="296" t="s">
        <v>541</v>
      </c>
      <c r="D269" s="258"/>
      <c r="E269" s="258" t="s">
        <v>104</v>
      </c>
      <c r="F269" s="258" t="s">
        <v>129</v>
      </c>
      <c r="G269" s="35">
        <v>2900</v>
      </c>
      <c r="H269" s="35">
        <f>ROUND(G269*(1-VLOOKUP(M269,скидки!A:B,2,0)),2)</f>
        <v>2900</v>
      </c>
      <c r="I269" s="258" t="s">
        <v>48</v>
      </c>
      <c r="J269" s="258" t="s">
        <v>294</v>
      </c>
      <c r="K269" s="55"/>
      <c r="L269" s="468"/>
      <c r="M269" s="162" t="s">
        <v>221</v>
      </c>
    </row>
    <row r="270" spans="1:13" s="161" customFormat="1" ht="44.25" customHeight="1">
      <c r="A270" s="261">
        <f t="shared" si="16"/>
        <v>230</v>
      </c>
      <c r="B270" s="406"/>
      <c r="C270" s="165" t="s">
        <v>126</v>
      </c>
      <c r="D270" s="389"/>
      <c r="E270" s="389" t="s">
        <v>125</v>
      </c>
      <c r="F270" s="389" t="s">
        <v>129</v>
      </c>
      <c r="G270" s="32">
        <v>3031.13</v>
      </c>
      <c r="H270" s="32">
        <f>ROUND(G270*(1-VLOOKUP(M270,скидки!A:B,2,0)),2)</f>
        <v>3031.13</v>
      </c>
      <c r="I270" s="389" t="s">
        <v>48</v>
      </c>
      <c r="J270" s="389" t="s">
        <v>295</v>
      </c>
      <c r="K270" s="21"/>
      <c r="L270" s="468"/>
      <c r="M270" s="162" t="s">
        <v>221</v>
      </c>
    </row>
    <row r="271" spans="1:13" s="161" customFormat="1" ht="15" customHeight="1">
      <c r="A271" s="261">
        <f t="shared" si="16"/>
        <v>231</v>
      </c>
      <c r="B271" s="454"/>
      <c r="C271" s="407" t="s">
        <v>600</v>
      </c>
      <c r="D271" s="405"/>
      <c r="E271" s="405" t="s">
        <v>96</v>
      </c>
      <c r="F271" s="405" t="s">
        <v>129</v>
      </c>
      <c r="G271" s="35">
        <v>2787.1</v>
      </c>
      <c r="H271" s="35">
        <f>ROUND(G271*(1-VLOOKUP(M271,скидки!A:B,2,0)),2)</f>
        <v>2787.1</v>
      </c>
      <c r="I271" s="258" t="s">
        <v>48</v>
      </c>
      <c r="J271" s="258" t="s">
        <v>294</v>
      </c>
      <c r="K271" s="370"/>
      <c r="L271" s="468"/>
      <c r="M271" s="162" t="s">
        <v>221</v>
      </c>
    </row>
    <row r="272" spans="1:13" s="161" customFormat="1" ht="15" customHeight="1">
      <c r="A272" s="261">
        <f t="shared" si="16"/>
        <v>232</v>
      </c>
      <c r="B272" s="455"/>
      <c r="C272" s="407" t="s">
        <v>601</v>
      </c>
      <c r="D272" s="405"/>
      <c r="E272" s="405" t="s">
        <v>302</v>
      </c>
      <c r="F272" s="405" t="s">
        <v>129</v>
      </c>
      <c r="G272" s="35">
        <v>2098.63</v>
      </c>
      <c r="H272" s="35">
        <f>ROUND(G272*(1-VLOOKUP(M272,скидки!A:B,2,0)),2)</f>
        <v>2098.63</v>
      </c>
      <c r="I272" s="258" t="s">
        <v>48</v>
      </c>
      <c r="J272" s="258" t="s">
        <v>294</v>
      </c>
      <c r="K272" s="370"/>
      <c r="L272" s="468"/>
      <c r="M272" s="162" t="s">
        <v>221</v>
      </c>
    </row>
    <row r="273" spans="1:13" s="161" customFormat="1" ht="15" customHeight="1">
      <c r="A273" s="261">
        <f t="shared" si="16"/>
        <v>233</v>
      </c>
      <c r="B273" s="455"/>
      <c r="C273" s="407" t="s">
        <v>602</v>
      </c>
      <c r="D273" s="405"/>
      <c r="E273" s="405" t="s">
        <v>301</v>
      </c>
      <c r="F273" s="405" t="s">
        <v>129</v>
      </c>
      <c r="G273" s="35">
        <v>1861.7</v>
      </c>
      <c r="H273" s="35">
        <f>ROUND(G273*(1-VLOOKUP(M273,скидки!A:B,2,0)),2)</f>
        <v>1861.7</v>
      </c>
      <c r="I273" s="258" t="s">
        <v>48</v>
      </c>
      <c r="J273" s="258" t="s">
        <v>294</v>
      </c>
      <c r="K273" s="370"/>
      <c r="L273" s="468"/>
      <c r="M273" s="162" t="s">
        <v>221</v>
      </c>
    </row>
    <row r="274" spans="1:13" s="161" customFormat="1" ht="15" customHeight="1">
      <c r="A274" s="261">
        <f t="shared" si="16"/>
        <v>234</v>
      </c>
      <c r="B274" s="456"/>
      <c r="C274" s="407" t="s">
        <v>603</v>
      </c>
      <c r="D274" s="405"/>
      <c r="E274" s="405" t="s">
        <v>290</v>
      </c>
      <c r="F274" s="405" t="s">
        <v>129</v>
      </c>
      <c r="G274" s="35">
        <v>2136.4499999999998</v>
      </c>
      <c r="H274" s="35">
        <f>ROUND(G274*(1-VLOOKUP(M274,скидки!A:B,2,0)),2)</f>
        <v>2136.4499999999998</v>
      </c>
      <c r="I274" s="258" t="s">
        <v>48</v>
      </c>
      <c r="J274" s="258" t="s">
        <v>294</v>
      </c>
      <c r="K274" s="370"/>
      <c r="L274" s="468"/>
      <c r="M274" s="162" t="s">
        <v>221</v>
      </c>
    </row>
    <row r="275" spans="1:13" s="161" customFormat="1" ht="15.75" customHeight="1">
      <c r="A275" s="261">
        <f t="shared" si="16"/>
        <v>235</v>
      </c>
      <c r="B275" s="514"/>
      <c r="C275" s="165" t="s">
        <v>542</v>
      </c>
      <c r="D275" s="389"/>
      <c r="E275" s="389" t="s">
        <v>92</v>
      </c>
      <c r="F275" s="389" t="s">
        <v>129</v>
      </c>
      <c r="G275" s="32">
        <v>676.45</v>
      </c>
      <c r="H275" s="32">
        <f>ROUND(G275*(1-VLOOKUP(M275,скидки!A:B,2,0)),2)</f>
        <v>676.45</v>
      </c>
      <c r="I275" s="389" t="s">
        <v>48</v>
      </c>
      <c r="J275" s="389" t="s">
        <v>294</v>
      </c>
      <c r="K275" s="370"/>
      <c r="L275" s="468"/>
      <c r="M275" s="162" t="s">
        <v>221</v>
      </c>
    </row>
    <row r="276" spans="1:13" s="161" customFormat="1" ht="17.25" customHeight="1" thickBot="1">
      <c r="A276" s="261">
        <f t="shared" si="16"/>
        <v>236</v>
      </c>
      <c r="B276" s="454"/>
      <c r="C276" s="186" t="s">
        <v>543</v>
      </c>
      <c r="D276" s="385"/>
      <c r="E276" s="385" t="s">
        <v>389</v>
      </c>
      <c r="F276" s="385" t="s">
        <v>129</v>
      </c>
      <c r="G276" s="37">
        <v>639.5</v>
      </c>
      <c r="H276" s="37">
        <f>ROUND(G276*(1-VLOOKUP(M276,скидки!A:B,2,0)),2)</f>
        <v>639.5</v>
      </c>
      <c r="I276" s="391" t="s">
        <v>48</v>
      </c>
      <c r="J276" s="391" t="s">
        <v>294</v>
      </c>
      <c r="K276" s="34"/>
      <c r="L276" s="513"/>
      <c r="M276" s="162" t="s">
        <v>221</v>
      </c>
    </row>
    <row r="277" spans="1:13" ht="20.25" customHeight="1" thickBot="1">
      <c r="A277" s="484" t="s">
        <v>134</v>
      </c>
      <c r="B277" s="485"/>
      <c r="C277" s="485"/>
      <c r="D277" s="485"/>
      <c r="E277" s="485"/>
      <c r="F277" s="485"/>
      <c r="G277" s="485"/>
      <c r="H277" s="485"/>
      <c r="I277" s="485"/>
      <c r="J277" s="485"/>
      <c r="K277" s="485"/>
      <c r="L277" s="486"/>
      <c r="M277" s="162" t="e">
        <v>#N/A</v>
      </c>
    </row>
    <row r="278" spans="1:13" ht="12.95" customHeight="1">
      <c r="A278" s="306">
        <f>A276+1</f>
        <v>237</v>
      </c>
      <c r="B278" s="504"/>
      <c r="C278" s="353" t="s">
        <v>544</v>
      </c>
      <c r="D278" s="367"/>
      <c r="E278" s="367" t="s">
        <v>96</v>
      </c>
      <c r="F278" s="176" t="s">
        <v>129</v>
      </c>
      <c r="G278" s="175">
        <v>220.48</v>
      </c>
      <c r="H278" s="175">
        <f>ROUND(G278*(1-VLOOKUP(M278,скидки!A:B,2,0)),2)</f>
        <v>220.48</v>
      </c>
      <c r="I278" s="176" t="s">
        <v>48</v>
      </c>
      <c r="J278" s="176" t="s">
        <v>294</v>
      </c>
      <c r="K278" s="176"/>
      <c r="L278" s="502" t="s">
        <v>135</v>
      </c>
      <c r="M278" s="162" t="s">
        <v>221</v>
      </c>
    </row>
    <row r="279" spans="1:13" ht="12.95" customHeight="1">
      <c r="A279" s="307">
        <f>A278+1</f>
        <v>238</v>
      </c>
      <c r="B279" s="505"/>
      <c r="C279" s="163" t="s">
        <v>139</v>
      </c>
      <c r="D279" s="389"/>
      <c r="E279" s="389" t="s">
        <v>96</v>
      </c>
      <c r="F279" s="9" t="s">
        <v>129</v>
      </c>
      <c r="G279" s="72">
        <v>305.3</v>
      </c>
      <c r="H279" s="72">
        <f>ROUND(G279*(1-VLOOKUP(M279,скидки!A:B,2,0)),2)</f>
        <v>305.3</v>
      </c>
      <c r="I279" s="9" t="s">
        <v>48</v>
      </c>
      <c r="J279" s="9" t="s">
        <v>293</v>
      </c>
      <c r="K279" s="9"/>
      <c r="L279" s="457"/>
      <c r="M279" s="162" t="s">
        <v>221</v>
      </c>
    </row>
    <row r="280" spans="1:13" s="279" customFormat="1" ht="12.95" customHeight="1">
      <c r="A280" s="307">
        <f>A279+1</f>
        <v>239</v>
      </c>
      <c r="B280" s="505"/>
      <c r="C280" s="163" t="s">
        <v>545</v>
      </c>
      <c r="D280" s="389"/>
      <c r="E280" s="258" t="s">
        <v>95</v>
      </c>
      <c r="F280" s="265" t="s">
        <v>129</v>
      </c>
      <c r="G280" s="264">
        <v>587.5</v>
      </c>
      <c r="H280" s="264">
        <f>ROUND(G280*(1-VLOOKUP(M280,скидки!A:B,2,0)),2)</f>
        <v>587.5</v>
      </c>
      <c r="I280" s="265" t="s">
        <v>48</v>
      </c>
      <c r="J280" s="265" t="s">
        <v>294</v>
      </c>
      <c r="K280" s="9"/>
      <c r="L280" s="457"/>
      <c r="M280" s="162" t="s">
        <v>221</v>
      </c>
    </row>
    <row r="281" spans="1:13" ht="12.95" customHeight="1">
      <c r="A281" s="307">
        <f t="shared" ref="A281:A283" si="17">A280+1</f>
        <v>240</v>
      </c>
      <c r="B281" s="505"/>
      <c r="C281" s="163" t="s">
        <v>140</v>
      </c>
      <c r="D281" s="389"/>
      <c r="E281" s="389" t="s">
        <v>96</v>
      </c>
      <c r="F281" s="9" t="s">
        <v>129</v>
      </c>
      <c r="G281" s="72">
        <v>387.1</v>
      </c>
      <c r="H281" s="72">
        <f>ROUND(G281*(1-VLOOKUP(M281,скидки!A:B,2,0)),2)</f>
        <v>387.1</v>
      </c>
      <c r="I281" s="9" t="s">
        <v>48</v>
      </c>
      <c r="J281" s="9" t="s">
        <v>293</v>
      </c>
      <c r="K281" s="9"/>
      <c r="L281" s="457"/>
      <c r="M281" s="162" t="s">
        <v>221</v>
      </c>
    </row>
    <row r="282" spans="1:13" ht="12.95" customHeight="1">
      <c r="A282" s="307">
        <f t="shared" si="17"/>
        <v>241</v>
      </c>
      <c r="B282" s="505"/>
      <c r="C282" s="163" t="s">
        <v>105</v>
      </c>
      <c r="D282" s="389"/>
      <c r="E282" s="389" t="s">
        <v>96</v>
      </c>
      <c r="F282" s="9" t="s">
        <v>129</v>
      </c>
      <c r="G282" s="72">
        <v>517.88</v>
      </c>
      <c r="H282" s="72">
        <f>ROUND(G282*(1-VLOOKUP(M282,скидки!A:B,2,0)),2)</f>
        <v>517.88</v>
      </c>
      <c r="I282" s="9" t="s">
        <v>48</v>
      </c>
      <c r="J282" s="9" t="s">
        <v>293</v>
      </c>
      <c r="K282" s="9"/>
      <c r="L282" s="457"/>
      <c r="M282" s="162" t="s">
        <v>221</v>
      </c>
    </row>
    <row r="283" spans="1:13" ht="12.95" customHeight="1">
      <c r="A283" s="307">
        <f t="shared" si="17"/>
        <v>242</v>
      </c>
      <c r="B283" s="505"/>
      <c r="C283" s="163" t="s">
        <v>141</v>
      </c>
      <c r="D283" s="389"/>
      <c r="E283" s="389" t="s">
        <v>96</v>
      </c>
      <c r="F283" s="9" t="s">
        <v>129</v>
      </c>
      <c r="G283" s="72">
        <v>537.48</v>
      </c>
      <c r="H283" s="72">
        <f>ROUND(G283*(1-VLOOKUP(M283,скидки!A:B,2,0)),2)</f>
        <v>537.48</v>
      </c>
      <c r="I283" s="9" t="s">
        <v>48</v>
      </c>
      <c r="J283" s="9" t="s">
        <v>293</v>
      </c>
      <c r="K283" s="9"/>
      <c r="L283" s="457"/>
      <c r="M283" s="162" t="s">
        <v>221</v>
      </c>
    </row>
    <row r="284" spans="1:13" ht="12.95" customHeight="1">
      <c r="A284" s="307">
        <f t="shared" ref="A284:A288" si="18">A283+1</f>
        <v>243</v>
      </c>
      <c r="B284" s="505"/>
      <c r="C284" s="163" t="s">
        <v>142</v>
      </c>
      <c r="D284" s="389"/>
      <c r="E284" s="389" t="s">
        <v>96</v>
      </c>
      <c r="F284" s="9" t="s">
        <v>129</v>
      </c>
      <c r="G284" s="72">
        <v>588.57000000000005</v>
      </c>
      <c r="H284" s="72">
        <f>ROUND(G284*(1-VLOOKUP(M284,скидки!A:B,2,0)),2)</f>
        <v>588.57000000000005</v>
      </c>
      <c r="I284" s="9" t="s">
        <v>48</v>
      </c>
      <c r="J284" s="9" t="s">
        <v>293</v>
      </c>
      <c r="K284" s="9"/>
      <c r="L284" s="457"/>
      <c r="M284" s="162" t="s">
        <v>221</v>
      </c>
    </row>
    <row r="285" spans="1:13" s="279" customFormat="1" ht="12.95" customHeight="1">
      <c r="A285" s="307">
        <f t="shared" si="18"/>
        <v>244</v>
      </c>
      <c r="B285" s="505"/>
      <c r="C285" s="163" t="s">
        <v>582</v>
      </c>
      <c r="D285" s="389"/>
      <c r="E285" s="389" t="s">
        <v>302</v>
      </c>
      <c r="F285" s="9" t="s">
        <v>129</v>
      </c>
      <c r="G285" s="72">
        <v>325.61</v>
      </c>
      <c r="H285" s="72">
        <f>ROUND(G285*(1-VLOOKUP(M285,скидки!A:B,2,0)),2)</f>
        <v>325.61</v>
      </c>
      <c r="I285" s="9" t="s">
        <v>48</v>
      </c>
      <c r="J285" s="9" t="s">
        <v>294</v>
      </c>
      <c r="K285" s="9"/>
      <c r="L285" s="457"/>
      <c r="M285" s="162" t="s">
        <v>221</v>
      </c>
    </row>
    <row r="286" spans="1:13" ht="12.95" customHeight="1">
      <c r="A286" s="307">
        <f t="shared" si="18"/>
        <v>245</v>
      </c>
      <c r="B286" s="505"/>
      <c r="C286" s="163" t="s">
        <v>143</v>
      </c>
      <c r="D286" s="389"/>
      <c r="E286" s="389" t="s">
        <v>96</v>
      </c>
      <c r="F286" s="9" t="s">
        <v>129</v>
      </c>
      <c r="G286" s="72">
        <v>735.98</v>
      </c>
      <c r="H286" s="72">
        <f>ROUND(G286*(1-VLOOKUP(M286,скидки!A:B,2,0)),2)</f>
        <v>735.98</v>
      </c>
      <c r="I286" s="9" t="s">
        <v>48</v>
      </c>
      <c r="J286" s="9" t="s">
        <v>293</v>
      </c>
      <c r="K286" s="9"/>
      <c r="L286" s="457"/>
      <c r="M286" s="162" t="s">
        <v>221</v>
      </c>
    </row>
    <row r="287" spans="1:13" ht="12.95" customHeight="1">
      <c r="A287" s="307">
        <f t="shared" si="18"/>
        <v>246</v>
      </c>
      <c r="B287" s="505"/>
      <c r="C287" s="163" t="s">
        <v>144</v>
      </c>
      <c r="D287" s="389"/>
      <c r="E287" s="389" t="s">
        <v>96</v>
      </c>
      <c r="F287" s="9" t="s">
        <v>129</v>
      </c>
      <c r="G287" s="72">
        <v>965.23</v>
      </c>
      <c r="H287" s="72">
        <f>ROUND(G287*(1-VLOOKUP(M287,скидки!A:B,2,0)),2)</f>
        <v>965.23</v>
      </c>
      <c r="I287" s="9" t="s">
        <v>48</v>
      </c>
      <c r="J287" s="9" t="s">
        <v>293</v>
      </c>
      <c r="K287" s="9"/>
      <c r="L287" s="457"/>
      <c r="M287" s="162" t="s">
        <v>221</v>
      </c>
    </row>
    <row r="288" spans="1:13" s="279" customFormat="1" ht="12.95" customHeight="1" thickBot="1">
      <c r="A288" s="177">
        <f t="shared" si="18"/>
        <v>247</v>
      </c>
      <c r="B288" s="506"/>
      <c r="C288" s="402" t="s">
        <v>546</v>
      </c>
      <c r="D288" s="305"/>
      <c r="E288" s="305" t="s">
        <v>96</v>
      </c>
      <c r="F288" s="174" t="s">
        <v>129</v>
      </c>
      <c r="G288" s="173">
        <v>1284.8</v>
      </c>
      <c r="H288" s="173">
        <f>ROUND(G288*(1-VLOOKUP(M288,скидки!A:B,2,0)),2)</f>
        <v>1284.8</v>
      </c>
      <c r="I288" s="174" t="s">
        <v>48</v>
      </c>
      <c r="J288" s="174" t="s">
        <v>294</v>
      </c>
      <c r="K288" s="174"/>
      <c r="L288" s="503"/>
      <c r="M288" s="162" t="s">
        <v>221</v>
      </c>
    </row>
    <row r="289" spans="1:13" ht="23.25" customHeight="1">
      <c r="A289" s="508" t="s">
        <v>7</v>
      </c>
      <c r="B289" s="508"/>
      <c r="C289" s="508"/>
      <c r="D289" s="508"/>
      <c r="E289" s="508"/>
      <c r="F289" s="508"/>
      <c r="G289" s="508"/>
      <c r="H289" s="508"/>
      <c r="I289" s="508"/>
      <c r="J289" s="508"/>
      <c r="K289" s="508"/>
      <c r="L289" s="508"/>
    </row>
    <row r="290" spans="1:13" ht="12.95" customHeight="1">
      <c r="A290" s="111"/>
      <c r="B290" s="113"/>
      <c r="C290" s="112"/>
      <c r="D290" s="113"/>
      <c r="E290" s="113"/>
      <c r="F290" s="114"/>
      <c r="G290" s="115"/>
      <c r="H290" s="115"/>
      <c r="I290" s="114"/>
      <c r="J290" s="114"/>
      <c r="K290" s="114"/>
      <c r="L290" s="169"/>
      <c r="M290" s="308"/>
    </row>
    <row r="291" spans="1:13" ht="12.95" customHeight="1">
      <c r="A291" s="477"/>
      <c r="B291" s="477"/>
      <c r="C291" s="477"/>
      <c r="D291" s="477"/>
      <c r="E291" s="477"/>
      <c r="F291" s="477"/>
      <c r="G291" s="477"/>
      <c r="H291" s="477"/>
      <c r="I291" s="477"/>
      <c r="J291" s="325"/>
      <c r="K291" s="325"/>
      <c r="L291" s="169"/>
      <c r="M291" s="308"/>
    </row>
    <row r="292" spans="1:13" ht="12.95" customHeight="1">
      <c r="A292" s="477"/>
      <c r="B292" s="477"/>
      <c r="C292" s="477"/>
      <c r="D292" s="477"/>
      <c r="E292" s="477"/>
      <c r="F292" s="477"/>
      <c r="G292" s="477"/>
      <c r="H292" s="477"/>
      <c r="I292" s="477"/>
      <c r="J292" s="325"/>
      <c r="K292" s="325"/>
      <c r="L292" s="169"/>
      <c r="M292" s="308"/>
    </row>
    <row r="293" spans="1:13" ht="12.95" customHeight="1">
      <c r="A293" s="477"/>
      <c r="B293" s="477"/>
      <c r="C293" s="477"/>
      <c r="D293" s="477"/>
      <c r="E293" s="477"/>
      <c r="F293" s="477"/>
      <c r="G293" s="477"/>
      <c r="H293" s="477"/>
      <c r="I293" s="477"/>
      <c r="J293" s="325"/>
      <c r="K293" s="325"/>
      <c r="L293" s="169"/>
      <c r="M293" s="308"/>
    </row>
    <row r="294" spans="1:13" ht="12.95" customHeight="1">
      <c r="A294" s="477"/>
      <c r="B294" s="477"/>
      <c r="C294" s="477"/>
      <c r="D294" s="477"/>
      <c r="E294" s="477"/>
      <c r="F294" s="477"/>
      <c r="G294" s="477"/>
      <c r="H294" s="477"/>
      <c r="I294" s="477"/>
      <c r="J294" s="325"/>
      <c r="K294" s="325"/>
      <c r="L294" s="169"/>
      <c r="M294" s="308"/>
    </row>
    <row r="295" spans="1:13" ht="12.95" customHeight="1">
      <c r="A295" s="116"/>
      <c r="B295" s="167"/>
      <c r="C295" s="117"/>
      <c r="D295" s="167"/>
      <c r="E295" s="167"/>
      <c r="F295" s="118"/>
      <c r="G295" s="119"/>
      <c r="H295" s="119"/>
      <c r="I295" s="118"/>
      <c r="J295" s="118"/>
      <c r="K295" s="118"/>
      <c r="L295" s="166"/>
    </row>
    <row r="296" spans="1:13" ht="12.95" customHeight="1">
      <c r="A296" s="116"/>
      <c r="B296" s="167"/>
      <c r="C296" s="117"/>
      <c r="D296" s="167"/>
      <c r="E296" s="167"/>
      <c r="F296" s="118"/>
      <c r="G296" s="119"/>
      <c r="H296" s="119"/>
      <c r="I296" s="118"/>
      <c r="J296" s="118"/>
      <c r="K296" s="118"/>
      <c r="L296" s="166"/>
    </row>
    <row r="297" spans="1:13" ht="12.95" customHeight="1">
      <c r="A297" s="116"/>
      <c r="B297" s="167"/>
      <c r="C297" s="117"/>
      <c r="D297" s="167"/>
      <c r="E297" s="167"/>
      <c r="F297" s="118"/>
      <c r="G297" s="119"/>
      <c r="H297" s="119"/>
      <c r="I297" s="118"/>
      <c r="J297" s="118"/>
      <c r="K297" s="118"/>
      <c r="L297" s="166"/>
    </row>
    <row r="298" spans="1:13" ht="12.95" customHeight="1">
      <c r="A298" s="116"/>
      <c r="B298" s="167"/>
      <c r="C298" s="117"/>
      <c r="D298" s="167"/>
      <c r="E298" s="167"/>
      <c r="F298" s="118"/>
      <c r="G298" s="119"/>
      <c r="H298" s="119"/>
      <c r="I298" s="118"/>
      <c r="J298" s="118"/>
      <c r="K298" s="118"/>
      <c r="L298" s="166"/>
    </row>
    <row r="299" spans="1:13" ht="12.95" customHeight="1">
      <c r="A299" s="116"/>
      <c r="B299" s="167"/>
      <c r="C299" s="117"/>
      <c r="D299" s="167"/>
      <c r="E299" s="167"/>
      <c r="F299" s="118"/>
      <c r="G299" s="119"/>
      <c r="H299" s="119"/>
      <c r="I299" s="118"/>
      <c r="J299" s="118"/>
      <c r="K299" s="118"/>
      <c r="L299" s="166"/>
    </row>
    <row r="300" spans="1:13" ht="12.95" customHeight="1">
      <c r="A300" s="116"/>
      <c r="B300" s="167"/>
      <c r="C300" s="117"/>
      <c r="D300" s="167"/>
      <c r="E300" s="167"/>
      <c r="F300" s="118"/>
      <c r="G300" s="119"/>
      <c r="H300" s="119"/>
      <c r="I300" s="118"/>
      <c r="J300" s="118"/>
      <c r="K300" s="118"/>
      <c r="L300" s="166"/>
    </row>
    <row r="301" spans="1:13" ht="12.95" customHeight="1">
      <c r="A301" s="116"/>
      <c r="B301" s="167"/>
      <c r="C301" s="117"/>
      <c r="D301" s="167"/>
      <c r="E301" s="167"/>
      <c r="F301" s="118"/>
      <c r="G301" s="119"/>
      <c r="H301" s="119"/>
      <c r="I301" s="118"/>
      <c r="J301" s="118"/>
      <c r="K301" s="118"/>
      <c r="L301" s="166"/>
    </row>
    <row r="302" spans="1:13" ht="12.95" customHeight="1">
      <c r="A302" s="116"/>
      <c r="B302" s="167"/>
      <c r="C302" s="117"/>
      <c r="D302" s="167"/>
      <c r="E302" s="167"/>
      <c r="F302" s="118"/>
      <c r="G302" s="119"/>
      <c r="H302" s="119"/>
      <c r="I302" s="118"/>
      <c r="J302" s="118"/>
      <c r="K302" s="118"/>
      <c r="L302" s="166"/>
    </row>
    <row r="303" spans="1:13" ht="12.95" customHeight="1">
      <c r="A303" s="116"/>
      <c r="B303" s="167"/>
      <c r="C303" s="117"/>
      <c r="D303" s="167"/>
      <c r="E303" s="167"/>
      <c r="F303" s="118"/>
      <c r="G303" s="119"/>
      <c r="H303" s="119"/>
      <c r="I303" s="118"/>
      <c r="J303" s="118"/>
      <c r="K303" s="118"/>
      <c r="L303" s="166"/>
    </row>
    <row r="304" spans="1:13" ht="12.95" customHeight="1">
      <c r="A304" s="116"/>
      <c r="B304" s="167"/>
      <c r="C304" s="117"/>
      <c r="D304" s="167"/>
      <c r="E304" s="167"/>
      <c r="F304" s="118"/>
      <c r="G304" s="119"/>
      <c r="H304" s="119"/>
      <c r="I304" s="118"/>
      <c r="J304" s="118"/>
      <c r="K304" s="118"/>
      <c r="L304" s="166"/>
    </row>
    <row r="305" spans="1:12" ht="12.95" customHeight="1">
      <c r="A305" s="116"/>
      <c r="B305" s="167"/>
      <c r="C305" s="117"/>
      <c r="D305" s="167"/>
      <c r="E305" s="167"/>
      <c r="F305" s="118"/>
      <c r="G305" s="119"/>
      <c r="H305" s="119"/>
      <c r="I305" s="118"/>
      <c r="J305" s="118"/>
      <c r="K305" s="118"/>
      <c r="L305" s="166"/>
    </row>
    <row r="306" spans="1:12" ht="12.95" customHeight="1">
      <c r="A306" s="507"/>
      <c r="B306" s="507"/>
      <c r="C306" s="507"/>
      <c r="D306" s="507"/>
      <c r="E306" s="507"/>
      <c r="F306" s="507"/>
      <c r="G306" s="507"/>
      <c r="H306" s="507"/>
      <c r="I306" s="507"/>
      <c r="J306" s="224"/>
      <c r="K306" s="320"/>
      <c r="L306" s="166"/>
    </row>
    <row r="307" spans="1:12" ht="12.95" customHeight="1">
      <c r="A307" s="477"/>
      <c r="B307" s="477"/>
      <c r="C307" s="477"/>
      <c r="D307" s="477"/>
      <c r="E307" s="477"/>
      <c r="F307" s="477"/>
      <c r="G307" s="477"/>
      <c r="H307" s="477"/>
      <c r="I307" s="477"/>
      <c r="J307" s="221"/>
      <c r="K307" s="318"/>
      <c r="L307" s="166"/>
    </row>
    <row r="308" spans="1:12" ht="12.95" customHeight="1">
      <c r="A308" s="116"/>
      <c r="B308" s="167"/>
      <c r="C308" s="117"/>
      <c r="D308" s="167"/>
      <c r="E308" s="167"/>
      <c r="F308" s="118"/>
      <c r="G308" s="119"/>
      <c r="H308" s="119"/>
      <c r="I308" s="118"/>
      <c r="J308" s="118"/>
      <c r="K308" s="118"/>
      <c r="L308" s="166"/>
    </row>
    <row r="309" spans="1:12" ht="12.95" customHeight="1">
      <c r="A309" s="116"/>
      <c r="B309" s="167"/>
      <c r="C309" s="117"/>
      <c r="D309" s="167"/>
      <c r="E309" s="167"/>
      <c r="F309" s="118"/>
      <c r="G309" s="119"/>
      <c r="H309" s="119"/>
      <c r="I309" s="118"/>
      <c r="J309" s="118"/>
      <c r="K309" s="118"/>
      <c r="L309" s="166"/>
    </row>
    <row r="310" spans="1:12" ht="12.95" customHeight="1">
      <c r="A310" s="116"/>
      <c r="B310" s="167"/>
      <c r="C310" s="117"/>
      <c r="D310" s="167"/>
      <c r="E310" s="167"/>
      <c r="F310" s="118"/>
      <c r="G310" s="119"/>
      <c r="H310" s="119"/>
      <c r="I310" s="118"/>
      <c r="J310" s="118"/>
      <c r="K310" s="118"/>
      <c r="L310" s="166"/>
    </row>
    <row r="311" spans="1:12" ht="12.95" customHeight="1">
      <c r="A311" s="116"/>
      <c r="B311" s="167"/>
      <c r="C311" s="117"/>
      <c r="D311" s="167"/>
      <c r="E311" s="167"/>
      <c r="F311" s="118"/>
      <c r="G311" s="119"/>
      <c r="H311" s="119"/>
      <c r="I311" s="118"/>
      <c r="J311" s="118"/>
      <c r="K311" s="118"/>
      <c r="L311" s="166"/>
    </row>
    <row r="312" spans="1:12" ht="12.95" customHeight="1">
      <c r="A312" s="116"/>
      <c r="B312" s="167"/>
      <c r="C312" s="117"/>
      <c r="D312" s="167"/>
      <c r="E312" s="167"/>
      <c r="F312" s="118"/>
      <c r="G312" s="119"/>
      <c r="H312" s="119"/>
      <c r="I312" s="118"/>
      <c r="J312" s="118"/>
      <c r="K312" s="118"/>
      <c r="L312" s="166"/>
    </row>
    <row r="313" spans="1:12" ht="12.95" customHeight="1">
      <c r="A313" s="116"/>
      <c r="B313" s="167"/>
      <c r="C313" s="117"/>
      <c r="D313" s="167"/>
      <c r="E313" s="167"/>
      <c r="F313" s="118"/>
      <c r="G313" s="119"/>
      <c r="H313" s="119"/>
      <c r="I313" s="118"/>
      <c r="J313" s="118"/>
      <c r="K313" s="118"/>
      <c r="L313" s="166"/>
    </row>
    <row r="314" spans="1:12" ht="12.95" customHeight="1">
      <c r="A314" s="116"/>
      <c r="B314" s="167"/>
      <c r="C314" s="117"/>
      <c r="D314" s="167"/>
      <c r="E314" s="167"/>
      <c r="F314" s="118"/>
      <c r="G314" s="119"/>
      <c r="H314" s="119"/>
      <c r="I314" s="118"/>
      <c r="J314" s="118"/>
      <c r="K314" s="118"/>
      <c r="L314" s="166"/>
    </row>
    <row r="315" spans="1:12" ht="12.95" customHeight="1">
      <c r="A315" s="116"/>
      <c r="B315" s="167"/>
      <c r="C315" s="117"/>
      <c r="D315" s="167"/>
      <c r="E315" s="167"/>
      <c r="F315" s="118"/>
      <c r="G315" s="119"/>
      <c r="H315" s="119"/>
      <c r="I315" s="118"/>
      <c r="J315" s="118"/>
      <c r="K315" s="118"/>
      <c r="L315" s="166"/>
    </row>
    <row r="316" spans="1:12" ht="12.95" customHeight="1">
      <c r="A316" s="116"/>
      <c r="B316" s="167"/>
      <c r="C316" s="117"/>
      <c r="D316" s="167"/>
      <c r="E316" s="167"/>
      <c r="F316" s="118"/>
      <c r="G316" s="119"/>
      <c r="H316" s="119"/>
      <c r="I316" s="118"/>
      <c r="J316" s="118"/>
      <c r="K316" s="118"/>
      <c r="L316" s="166"/>
    </row>
    <row r="317" spans="1:12" ht="12.95" customHeight="1">
      <c r="A317" s="477"/>
      <c r="B317" s="477"/>
      <c r="C317" s="477"/>
      <c r="D317" s="477"/>
      <c r="E317" s="477"/>
      <c r="F317" s="477"/>
      <c r="G317" s="477"/>
      <c r="H317" s="477"/>
      <c r="I317" s="477"/>
      <c r="J317" s="221"/>
      <c r="K317" s="318"/>
      <c r="L317" s="166"/>
    </row>
    <row r="318" spans="1:12" ht="12.95" customHeight="1">
      <c r="A318" s="168"/>
      <c r="B318" s="200"/>
      <c r="C318" s="169"/>
      <c r="D318" s="168"/>
      <c r="E318" s="168"/>
      <c r="F318" s="120"/>
      <c r="G318" s="170"/>
      <c r="H318" s="170"/>
      <c r="I318" s="120"/>
      <c r="J318" s="120"/>
      <c r="K318" s="120"/>
      <c r="L318" s="166"/>
    </row>
    <row r="319" spans="1:12" ht="12.95" customHeight="1">
      <c r="A319" s="168"/>
      <c r="B319" s="200"/>
      <c r="C319" s="169"/>
      <c r="D319" s="171"/>
      <c r="E319" s="171"/>
      <c r="F319" s="120"/>
      <c r="G319" s="170"/>
      <c r="H319" s="170"/>
      <c r="I319" s="120"/>
      <c r="J319" s="120"/>
      <c r="K319" s="120"/>
      <c r="L319" s="166"/>
    </row>
    <row r="320" spans="1:12" ht="12.95" customHeight="1">
      <c r="A320" s="168"/>
      <c r="B320" s="200"/>
      <c r="C320" s="169"/>
      <c r="D320" s="171"/>
      <c r="E320" s="171"/>
      <c r="F320" s="120"/>
      <c r="G320" s="170"/>
      <c r="H320" s="170"/>
      <c r="I320" s="120"/>
      <c r="J320" s="120"/>
      <c r="K320" s="120"/>
      <c r="L320" s="166"/>
    </row>
    <row r="321" spans="1:12" ht="12.95" customHeight="1">
      <c r="A321" s="168"/>
      <c r="B321" s="200"/>
      <c r="C321" s="169"/>
      <c r="D321" s="168"/>
      <c r="E321" s="168"/>
      <c r="F321" s="120"/>
      <c r="G321" s="170"/>
      <c r="H321" s="170"/>
      <c r="I321" s="120"/>
      <c r="J321" s="120"/>
      <c r="K321" s="120"/>
      <c r="L321" s="166"/>
    </row>
    <row r="322" spans="1:12" ht="12.95" customHeight="1">
      <c r="A322" s="168"/>
      <c r="B322" s="200"/>
      <c r="C322" s="169"/>
      <c r="D322" s="171"/>
      <c r="E322" s="171"/>
      <c r="F322" s="120"/>
      <c r="G322" s="170"/>
      <c r="H322" s="170"/>
      <c r="I322" s="120"/>
      <c r="J322" s="120"/>
      <c r="K322" s="120"/>
      <c r="L322" s="166"/>
    </row>
    <row r="323" spans="1:12" ht="12.95" customHeight="1">
      <c r="A323" s="168"/>
      <c r="B323" s="200"/>
      <c r="C323" s="169"/>
      <c r="D323" s="168"/>
      <c r="E323" s="168"/>
      <c r="F323" s="120"/>
      <c r="G323" s="170"/>
      <c r="H323" s="170"/>
      <c r="I323" s="120"/>
      <c r="J323" s="120"/>
      <c r="K323" s="120"/>
      <c r="L323" s="166"/>
    </row>
    <row r="324" spans="1:12" ht="12.95" customHeight="1">
      <c r="A324" s="168"/>
      <c r="B324" s="200"/>
      <c r="C324" s="169"/>
      <c r="D324" s="168"/>
      <c r="E324" s="168"/>
      <c r="F324" s="120"/>
      <c r="G324" s="170"/>
      <c r="H324" s="170"/>
      <c r="I324" s="120"/>
      <c r="J324" s="120"/>
      <c r="K324" s="120"/>
      <c r="L324" s="166"/>
    </row>
    <row r="325" spans="1:12" ht="12.95" customHeight="1">
      <c r="A325" s="168"/>
      <c r="B325" s="200"/>
      <c r="C325" s="169"/>
      <c r="D325" s="168"/>
      <c r="E325" s="168"/>
      <c r="F325" s="120"/>
      <c r="G325" s="170"/>
      <c r="H325" s="170"/>
      <c r="I325" s="120"/>
      <c r="J325" s="120"/>
      <c r="K325" s="120"/>
      <c r="L325" s="166"/>
    </row>
    <row r="326" spans="1:12" ht="12.95" customHeight="1">
      <c r="A326" s="475"/>
      <c r="B326" s="475"/>
      <c r="C326" s="475"/>
      <c r="D326" s="475"/>
      <c r="E326" s="475"/>
      <c r="F326" s="475"/>
      <c r="G326" s="475"/>
      <c r="H326" s="475"/>
      <c r="I326" s="475"/>
      <c r="J326" s="18"/>
      <c r="K326" s="316"/>
    </row>
    <row r="327" spans="1:12" ht="12.95" customHeight="1">
      <c r="A327" s="476"/>
      <c r="B327" s="476"/>
      <c r="C327" s="476"/>
      <c r="D327" s="476"/>
      <c r="E327" s="476"/>
      <c r="F327" s="476"/>
      <c r="G327" s="476"/>
      <c r="H327" s="476"/>
      <c r="I327" s="476"/>
      <c r="J327" s="225"/>
      <c r="K327" s="317"/>
    </row>
    <row r="328" spans="1:12" ht="12.95" customHeight="1">
      <c r="A328" s="18"/>
      <c r="B328" s="198"/>
      <c r="C328" s="17"/>
      <c r="D328" s="18"/>
      <c r="E328" s="18"/>
      <c r="F328" s="120"/>
      <c r="G328" s="121"/>
      <c r="H328" s="121"/>
      <c r="I328" s="120"/>
      <c r="J328" s="120"/>
      <c r="K328" s="120"/>
    </row>
    <row r="329" spans="1:12" ht="12.95" customHeight="1">
      <c r="A329" s="18"/>
      <c r="B329" s="198"/>
      <c r="C329" s="17"/>
      <c r="D329" s="18"/>
      <c r="E329" s="18"/>
      <c r="F329" s="120"/>
      <c r="G329" s="121"/>
      <c r="H329" s="121"/>
      <c r="I329" s="120"/>
      <c r="J329" s="120"/>
      <c r="K329" s="120"/>
    </row>
    <row r="330" spans="1:12" ht="12.95" customHeight="1">
      <c r="A330" s="18"/>
      <c r="B330" s="198"/>
      <c r="C330" s="17"/>
      <c r="D330" s="18"/>
      <c r="E330" s="18"/>
      <c r="F330" s="120"/>
      <c r="G330" s="121"/>
      <c r="H330" s="121"/>
      <c r="I330" s="120"/>
      <c r="J330" s="120"/>
      <c r="K330" s="120"/>
    </row>
    <row r="331" spans="1:12" ht="12.95" customHeight="1">
      <c r="A331" s="475"/>
      <c r="B331" s="475"/>
      <c r="C331" s="475"/>
      <c r="D331" s="475"/>
      <c r="E331" s="475"/>
      <c r="F331" s="475"/>
      <c r="G331" s="475"/>
      <c r="H331" s="475"/>
      <c r="I331" s="475"/>
      <c r="J331" s="18"/>
      <c r="K331" s="316"/>
    </row>
    <row r="332" spans="1:12" ht="12.95" customHeight="1">
      <c r="A332" s="476"/>
      <c r="B332" s="476"/>
      <c r="C332" s="476"/>
      <c r="D332" s="476"/>
      <c r="E332" s="476"/>
      <c r="F332" s="476"/>
      <c r="G332" s="476"/>
      <c r="H332" s="476"/>
      <c r="I332" s="476"/>
      <c r="J332" s="225"/>
      <c r="K332" s="317"/>
    </row>
    <row r="333" spans="1:12" ht="12.95" customHeight="1">
      <c r="A333" s="18"/>
      <c r="B333" s="198"/>
      <c r="C333" s="17"/>
      <c r="D333" s="18"/>
      <c r="E333" s="18"/>
      <c r="F333" s="120"/>
      <c r="G333" s="121"/>
      <c r="H333" s="121"/>
      <c r="I333" s="120"/>
      <c r="J333" s="120"/>
      <c r="K333" s="120"/>
    </row>
    <row r="334" spans="1:12" ht="12.95" customHeight="1">
      <c r="A334" s="18"/>
      <c r="B334" s="198"/>
      <c r="C334" s="17"/>
      <c r="D334" s="18"/>
      <c r="E334" s="18"/>
      <c r="F334" s="120"/>
      <c r="G334" s="121"/>
      <c r="H334" s="121"/>
      <c r="I334" s="120"/>
      <c r="J334" s="120"/>
      <c r="K334" s="120"/>
    </row>
    <row r="335" spans="1:12" ht="12.95" customHeight="1">
      <c r="A335" s="18"/>
      <c r="B335" s="198"/>
      <c r="C335" s="17"/>
      <c r="D335" s="18"/>
      <c r="E335" s="18"/>
      <c r="F335" s="120"/>
      <c r="G335" s="121"/>
      <c r="H335" s="121"/>
      <c r="I335" s="120"/>
      <c r="J335" s="120"/>
      <c r="K335" s="120"/>
    </row>
    <row r="336" spans="1:12" ht="12.95" customHeight="1">
      <c r="A336" s="18"/>
      <c r="B336" s="198"/>
      <c r="C336" s="17"/>
      <c r="D336" s="18"/>
      <c r="E336" s="18"/>
      <c r="F336" s="120"/>
      <c r="G336" s="121"/>
      <c r="H336" s="121"/>
      <c r="I336" s="120"/>
      <c r="J336" s="120"/>
      <c r="K336" s="120"/>
    </row>
    <row r="337" spans="1:11" ht="12.95" customHeight="1">
      <c r="A337" s="18"/>
      <c r="B337" s="198"/>
      <c r="C337" s="17"/>
      <c r="D337" s="18"/>
      <c r="E337" s="18"/>
      <c r="F337" s="120"/>
      <c r="G337" s="121"/>
      <c r="H337" s="121"/>
      <c r="I337" s="120"/>
      <c r="J337" s="120"/>
      <c r="K337" s="120"/>
    </row>
    <row r="338" spans="1:11" ht="12.95" customHeight="1">
      <c r="A338" s="18"/>
      <c r="B338" s="198"/>
      <c r="C338" s="17"/>
      <c r="D338" s="18"/>
      <c r="E338" s="18"/>
      <c r="F338" s="120"/>
      <c r="G338" s="121"/>
      <c r="H338" s="121"/>
      <c r="I338" s="120"/>
      <c r="J338" s="120"/>
      <c r="K338" s="120"/>
    </row>
    <row r="339" spans="1:11" ht="12.95" customHeight="1">
      <c r="A339" s="18"/>
      <c r="B339" s="198"/>
      <c r="C339" s="17"/>
      <c r="D339" s="18"/>
      <c r="E339" s="18"/>
      <c r="F339" s="120"/>
      <c r="G339" s="121"/>
      <c r="H339" s="121"/>
      <c r="I339" s="120"/>
      <c r="J339" s="120"/>
      <c r="K339" s="120"/>
    </row>
    <row r="340" spans="1:11" ht="12.95" customHeight="1">
      <c r="A340" s="18"/>
      <c r="B340" s="198"/>
      <c r="C340" s="17"/>
      <c r="D340" s="18"/>
      <c r="E340" s="18"/>
      <c r="F340" s="120"/>
      <c r="G340" s="121"/>
      <c r="H340" s="121"/>
      <c r="I340" s="120"/>
      <c r="J340" s="120"/>
      <c r="K340" s="120"/>
    </row>
    <row r="341" spans="1:11" ht="12.95" customHeight="1">
      <c r="A341" s="475"/>
      <c r="B341" s="475"/>
      <c r="C341" s="475"/>
      <c r="D341" s="475"/>
      <c r="E341" s="475"/>
      <c r="F341" s="475"/>
      <c r="G341" s="475"/>
      <c r="H341" s="475"/>
      <c r="I341" s="475"/>
      <c r="J341" s="18"/>
      <c r="K341" s="316"/>
    </row>
    <row r="342" spans="1:11" ht="12.95" customHeight="1">
      <c r="A342" s="17"/>
      <c r="B342" s="198"/>
      <c r="C342" s="17"/>
      <c r="D342" s="17"/>
      <c r="E342" s="17"/>
      <c r="F342" s="17"/>
      <c r="G342" s="17"/>
      <c r="H342" s="17"/>
      <c r="I342" s="17"/>
      <c r="J342" s="17"/>
      <c r="K342" s="308"/>
    </row>
    <row r="343" spans="1:11" ht="12.95" customHeight="1">
      <c r="A343" s="18"/>
      <c r="B343" s="198"/>
      <c r="C343" s="17"/>
      <c r="D343" s="18"/>
      <c r="E343" s="18"/>
      <c r="F343" s="18"/>
      <c r="G343" s="18"/>
      <c r="H343" s="18"/>
      <c r="I343" s="18"/>
      <c r="J343" s="18"/>
      <c r="K343" s="316"/>
    </row>
    <row r="344" spans="1:11" ht="12.95" customHeight="1">
      <c r="A344" s="18"/>
      <c r="B344" s="198"/>
      <c r="C344" s="17"/>
      <c r="D344" s="18"/>
      <c r="E344" s="18"/>
      <c r="F344" s="18"/>
      <c r="G344" s="18"/>
      <c r="H344" s="18"/>
      <c r="I344" s="18"/>
      <c r="J344" s="18"/>
      <c r="K344" s="316"/>
    </row>
    <row r="345" spans="1:11" ht="12.95" customHeight="1">
      <c r="A345" s="18"/>
      <c r="B345" s="198"/>
      <c r="C345" s="17"/>
      <c r="D345" s="18"/>
      <c r="E345" s="18"/>
      <c r="F345" s="18"/>
      <c r="G345" s="18"/>
      <c r="H345" s="18"/>
      <c r="I345" s="18"/>
      <c r="J345" s="18"/>
      <c r="K345" s="316"/>
    </row>
    <row r="346" spans="1:11" ht="12.95" customHeight="1">
      <c r="A346" s="18"/>
      <c r="B346" s="198"/>
      <c r="C346" s="17"/>
      <c r="D346" s="18"/>
      <c r="E346" s="18"/>
      <c r="F346" s="18"/>
      <c r="G346" s="18"/>
      <c r="H346" s="18"/>
      <c r="I346" s="18"/>
      <c r="J346" s="18"/>
      <c r="K346" s="316"/>
    </row>
    <row r="347" spans="1:11" ht="12.95" customHeight="1">
      <c r="A347" s="475"/>
      <c r="B347" s="475"/>
      <c r="C347" s="475"/>
      <c r="D347" s="475"/>
      <c r="E347" s="475"/>
      <c r="F347" s="475"/>
      <c r="G347" s="475"/>
      <c r="H347" s="475"/>
      <c r="I347" s="475"/>
      <c r="J347" s="18"/>
      <c r="K347" s="316"/>
    </row>
    <row r="348" spans="1:11" ht="12.95" customHeight="1">
      <c r="A348" s="538"/>
      <c r="B348" s="538"/>
      <c r="C348" s="538"/>
      <c r="D348" s="538"/>
      <c r="E348" s="538"/>
      <c r="F348" s="538"/>
      <c r="G348" s="538"/>
      <c r="H348" s="538"/>
      <c r="I348" s="538"/>
      <c r="J348" s="223"/>
      <c r="K348" s="319"/>
    </row>
    <row r="349" spans="1:11" ht="12.95" customHeight="1">
      <c r="A349" s="538"/>
      <c r="B349" s="538"/>
      <c r="C349" s="538"/>
      <c r="D349" s="538"/>
      <c r="E349" s="538"/>
      <c r="F349" s="538"/>
      <c r="G349" s="538"/>
      <c r="H349" s="538"/>
      <c r="I349" s="538"/>
      <c r="J349" s="223"/>
      <c r="K349" s="319"/>
    </row>
    <row r="350" spans="1:11" ht="12.95" customHeight="1">
      <c r="A350" s="30"/>
      <c r="B350" s="34"/>
      <c r="C350" s="109"/>
      <c r="D350" s="122"/>
      <c r="E350" s="122"/>
      <c r="F350" s="65"/>
      <c r="G350" s="110"/>
      <c r="H350" s="110"/>
      <c r="I350" s="65"/>
      <c r="J350" s="65"/>
      <c r="K350" s="65"/>
    </row>
    <row r="351" spans="1:11" ht="12.95" customHeight="1">
      <c r="A351" s="30"/>
      <c r="B351" s="34"/>
      <c r="C351" s="109"/>
      <c r="D351" s="122"/>
      <c r="E351" s="122"/>
      <c r="F351" s="65"/>
      <c r="G351" s="110"/>
      <c r="H351" s="110"/>
      <c r="I351" s="65"/>
      <c r="J351" s="65"/>
      <c r="K351" s="65"/>
    </row>
    <row r="352" spans="1:11" ht="12.95" customHeight="1">
      <c r="A352" s="30"/>
      <c r="B352" s="34"/>
      <c r="C352" s="109"/>
      <c r="D352" s="122"/>
      <c r="E352" s="122"/>
      <c r="F352" s="65"/>
      <c r="G352" s="110"/>
      <c r="H352" s="110"/>
      <c r="I352" s="65"/>
      <c r="J352" s="65"/>
      <c r="K352" s="65"/>
    </row>
    <row r="353" spans="1:11" ht="12.95" customHeight="1">
      <c r="A353" s="30"/>
      <c r="B353" s="34"/>
      <c r="C353" s="109"/>
      <c r="D353" s="122"/>
      <c r="E353" s="122"/>
      <c r="F353" s="65"/>
      <c r="G353" s="110"/>
      <c r="H353" s="110"/>
      <c r="I353" s="65"/>
      <c r="J353" s="65"/>
      <c r="K353" s="65"/>
    </row>
    <row r="354" spans="1:11" ht="12.95" customHeight="1">
      <c r="A354" s="30"/>
      <c r="B354" s="34"/>
      <c r="C354" s="109"/>
      <c r="D354" s="122"/>
      <c r="E354" s="122"/>
      <c r="F354" s="65"/>
      <c r="G354" s="110"/>
      <c r="H354" s="110"/>
      <c r="I354" s="65"/>
      <c r="J354" s="65"/>
      <c r="K354" s="65"/>
    </row>
    <row r="355" spans="1:11" ht="12.95" customHeight="1">
      <c r="A355" s="30"/>
      <c r="B355" s="34"/>
      <c r="C355" s="109"/>
      <c r="D355" s="122"/>
      <c r="E355" s="122"/>
      <c r="F355" s="65"/>
      <c r="G355" s="110"/>
      <c r="H355" s="110"/>
      <c r="I355" s="65"/>
      <c r="J355" s="65"/>
      <c r="K355" s="65"/>
    </row>
    <row r="356" spans="1:11">
      <c r="A356" s="30"/>
      <c r="B356" s="34"/>
      <c r="C356" s="109"/>
      <c r="D356" s="122"/>
      <c r="E356" s="122"/>
      <c r="F356" s="65"/>
      <c r="G356" s="110"/>
      <c r="H356" s="110"/>
      <c r="I356" s="65"/>
      <c r="J356" s="65"/>
      <c r="K356" s="65"/>
    </row>
    <row r="357" spans="1:11">
      <c r="A357" s="30"/>
      <c r="B357" s="34"/>
      <c r="C357" s="109"/>
      <c r="D357" s="122"/>
      <c r="E357" s="122"/>
      <c r="F357" s="65"/>
      <c r="G357" s="110"/>
      <c r="H357" s="110"/>
      <c r="I357" s="65"/>
      <c r="J357" s="65"/>
      <c r="K357" s="65"/>
    </row>
    <row r="358" spans="1:11" ht="15">
      <c r="A358" s="538"/>
      <c r="B358" s="538"/>
      <c r="C358" s="538"/>
      <c r="D358" s="538"/>
      <c r="E358" s="538"/>
      <c r="F358" s="538"/>
      <c r="G358" s="538"/>
      <c r="H358" s="538"/>
      <c r="I358" s="538"/>
      <c r="J358" s="223"/>
      <c r="K358" s="319"/>
    </row>
    <row r="359" spans="1:11">
      <c r="A359" s="30"/>
      <c r="B359" s="34"/>
      <c r="C359" s="109"/>
      <c r="D359" s="65"/>
      <c r="E359" s="65"/>
      <c r="F359" s="65"/>
      <c r="G359" s="123"/>
      <c r="H359" s="123"/>
      <c r="I359" s="65"/>
      <c r="J359" s="65"/>
      <c r="K359" s="65"/>
    </row>
    <row r="360" spans="1:11">
      <c r="A360" s="30"/>
      <c r="B360" s="34"/>
      <c r="C360" s="109"/>
      <c r="D360" s="65"/>
      <c r="E360" s="65"/>
      <c r="F360" s="65"/>
      <c r="G360" s="123"/>
      <c r="H360" s="123"/>
      <c r="I360" s="65"/>
      <c r="J360" s="65"/>
      <c r="K360" s="65"/>
    </row>
    <row r="361" spans="1:11">
      <c r="A361" s="30"/>
      <c r="B361" s="34"/>
      <c r="C361" s="109"/>
      <c r="D361" s="65"/>
      <c r="E361" s="65"/>
      <c r="F361" s="65"/>
      <c r="G361" s="123"/>
      <c r="H361" s="123"/>
      <c r="I361" s="65"/>
      <c r="J361" s="65"/>
      <c r="K361" s="65"/>
    </row>
    <row r="362" spans="1:11">
      <c r="A362" s="30"/>
      <c r="B362" s="34"/>
      <c r="C362" s="109"/>
      <c r="D362" s="65"/>
      <c r="E362" s="65"/>
      <c r="F362" s="65"/>
      <c r="G362" s="123"/>
      <c r="H362" s="123"/>
      <c r="I362" s="65"/>
      <c r="J362" s="65"/>
      <c r="K362" s="65"/>
    </row>
    <row r="363" spans="1:11" ht="15">
      <c r="A363" s="538"/>
      <c r="B363" s="538"/>
      <c r="C363" s="538"/>
      <c r="D363" s="538"/>
      <c r="E363" s="538"/>
      <c r="F363" s="538"/>
      <c r="G363" s="538"/>
      <c r="H363" s="538"/>
      <c r="I363" s="538"/>
      <c r="J363" s="223"/>
      <c r="K363" s="319"/>
    </row>
    <row r="364" spans="1:11">
      <c r="A364" s="30"/>
      <c r="B364" s="34"/>
      <c r="C364" s="109"/>
      <c r="D364" s="65"/>
      <c r="E364" s="65"/>
      <c r="F364" s="65"/>
      <c r="G364" s="123"/>
      <c r="H364" s="123"/>
      <c r="I364" s="65"/>
      <c r="J364" s="65"/>
      <c r="K364" s="65"/>
    </row>
    <row r="365" spans="1:11">
      <c r="A365" s="30"/>
      <c r="B365" s="34"/>
      <c r="C365" s="109"/>
      <c r="D365" s="65"/>
      <c r="E365" s="65"/>
      <c r="F365" s="65"/>
      <c r="G365" s="123"/>
      <c r="H365" s="123"/>
      <c r="I365" s="65"/>
      <c r="J365" s="65"/>
      <c r="K365" s="65"/>
    </row>
    <row r="366" spans="1:11">
      <c r="A366" s="30"/>
      <c r="B366" s="34"/>
      <c r="C366" s="109"/>
      <c r="D366" s="124"/>
      <c r="E366" s="124"/>
      <c r="F366" s="65"/>
      <c r="G366" s="123"/>
      <c r="H366" s="123"/>
      <c r="I366" s="65"/>
      <c r="J366" s="65"/>
      <c r="K366" s="65"/>
    </row>
    <row r="367" spans="1:11" ht="15">
      <c r="A367" s="539"/>
      <c r="B367" s="539"/>
      <c r="C367" s="539"/>
      <c r="D367" s="539"/>
      <c r="E367" s="539"/>
      <c r="F367" s="539"/>
      <c r="G367" s="539"/>
      <c r="H367" s="539"/>
      <c r="I367" s="539"/>
      <c r="J367" s="222"/>
      <c r="K367" s="321"/>
    </row>
    <row r="368" spans="1:11">
      <c r="A368" s="125"/>
      <c r="B368" s="34"/>
      <c r="C368" s="67"/>
      <c r="D368" s="126"/>
      <c r="E368" s="126"/>
      <c r="F368" s="127"/>
      <c r="G368" s="110"/>
      <c r="H368" s="110"/>
      <c r="I368" s="127"/>
      <c r="J368" s="127"/>
      <c r="K368" s="127"/>
    </row>
    <row r="369" spans="1:11">
      <c r="A369" s="125"/>
      <c r="B369" s="34"/>
      <c r="C369" s="67"/>
      <c r="D369" s="128"/>
      <c r="E369" s="128"/>
      <c r="F369" s="127"/>
      <c r="G369" s="110"/>
      <c r="H369" s="110"/>
      <c r="I369" s="127"/>
      <c r="J369" s="127"/>
      <c r="K369" s="127"/>
    </row>
    <row r="370" spans="1:11">
      <c r="A370" s="125"/>
      <c r="B370" s="34"/>
      <c r="C370" s="67"/>
      <c r="D370" s="128"/>
      <c r="E370" s="128"/>
      <c r="F370" s="127"/>
      <c r="G370" s="110"/>
      <c r="H370" s="110"/>
      <c r="I370" s="127"/>
      <c r="J370" s="127"/>
      <c r="K370" s="127"/>
    </row>
    <row r="371" spans="1:11">
      <c r="A371" s="125"/>
      <c r="B371" s="34"/>
      <c r="C371" s="67"/>
      <c r="D371" s="128"/>
      <c r="E371" s="128"/>
      <c r="F371" s="127"/>
      <c r="G371" s="110"/>
      <c r="H371" s="110"/>
      <c r="I371" s="127"/>
      <c r="J371" s="127"/>
      <c r="K371" s="127"/>
    </row>
    <row r="372" spans="1:11">
      <c r="A372" s="125"/>
      <c r="B372" s="34"/>
      <c r="C372" s="67"/>
      <c r="D372" s="128"/>
      <c r="E372" s="128"/>
      <c r="F372" s="127"/>
      <c r="G372" s="110"/>
      <c r="H372" s="110"/>
      <c r="I372" s="127"/>
      <c r="J372" s="127"/>
      <c r="K372" s="127"/>
    </row>
    <row r="373" spans="1:11">
      <c r="A373" s="125"/>
      <c r="B373" s="34"/>
      <c r="C373" s="67"/>
      <c r="D373" s="128"/>
      <c r="E373" s="128"/>
      <c r="F373" s="127"/>
      <c r="G373" s="110"/>
      <c r="H373" s="110"/>
      <c r="I373" s="127"/>
      <c r="J373" s="127"/>
      <c r="K373" s="127"/>
    </row>
    <row r="374" spans="1:11">
      <c r="A374" s="125"/>
      <c r="B374" s="34"/>
      <c r="C374" s="67"/>
      <c r="D374" s="128"/>
      <c r="E374" s="128"/>
      <c r="F374" s="127"/>
      <c r="G374" s="110"/>
      <c r="H374" s="110"/>
      <c r="I374" s="127"/>
      <c r="J374" s="127"/>
      <c r="K374" s="127"/>
    </row>
    <row r="375" spans="1:11">
      <c r="A375" s="125"/>
      <c r="B375" s="34"/>
      <c r="C375" s="67"/>
      <c r="D375" s="128"/>
      <c r="E375" s="128"/>
      <c r="F375" s="127"/>
      <c r="G375" s="110"/>
      <c r="H375" s="110"/>
      <c r="I375" s="127"/>
      <c r="J375" s="127"/>
      <c r="K375" s="127"/>
    </row>
    <row r="376" spans="1:11">
      <c r="A376" s="125"/>
      <c r="B376" s="34"/>
      <c r="C376" s="67"/>
      <c r="D376" s="128"/>
      <c r="E376" s="128"/>
      <c r="F376" s="127"/>
      <c r="G376" s="110"/>
      <c r="H376" s="110"/>
      <c r="I376" s="127"/>
      <c r="J376" s="127"/>
      <c r="K376" s="127"/>
    </row>
    <row r="377" spans="1:11">
      <c r="A377" s="125"/>
      <c r="B377" s="34"/>
      <c r="C377" s="67"/>
      <c r="D377" s="128"/>
      <c r="E377" s="128"/>
      <c r="F377" s="127"/>
      <c r="G377" s="110"/>
      <c r="H377" s="110"/>
      <c r="I377" s="127"/>
      <c r="J377" s="127"/>
      <c r="K377" s="127"/>
    </row>
    <row r="378" spans="1:11">
      <c r="A378" s="125"/>
      <c r="B378" s="34"/>
      <c r="C378" s="67"/>
      <c r="D378" s="128"/>
      <c r="E378" s="128"/>
      <c r="F378" s="127"/>
      <c r="G378" s="110"/>
      <c r="H378" s="110"/>
      <c r="I378" s="127"/>
      <c r="J378" s="127"/>
      <c r="K378" s="127"/>
    </row>
    <row r="379" spans="1:11">
      <c r="A379" s="125"/>
      <c r="B379" s="34"/>
      <c r="C379" s="67"/>
      <c r="D379" s="34"/>
      <c r="E379" s="34"/>
      <c r="F379" s="127"/>
      <c r="G379" s="110"/>
      <c r="H379" s="110"/>
      <c r="I379" s="127"/>
      <c r="J379" s="127"/>
      <c r="K379" s="127"/>
    </row>
    <row r="380" spans="1:11">
      <c r="A380" s="125"/>
      <c r="B380" s="34"/>
      <c r="C380" s="67"/>
      <c r="D380" s="34"/>
      <c r="E380" s="34"/>
      <c r="F380" s="127"/>
      <c r="G380" s="110"/>
      <c r="H380" s="110"/>
      <c r="I380" s="127"/>
      <c r="J380" s="127"/>
      <c r="K380" s="127"/>
    </row>
    <row r="381" spans="1:11">
      <c r="A381" s="125"/>
      <c r="B381" s="34"/>
      <c r="C381" s="67"/>
      <c r="D381" s="34"/>
      <c r="E381" s="34"/>
      <c r="F381" s="127"/>
      <c r="G381" s="110"/>
      <c r="H381" s="110"/>
      <c r="I381" s="127"/>
      <c r="J381" s="127"/>
      <c r="K381" s="127"/>
    </row>
    <row r="382" spans="1:11">
      <c r="A382" s="125"/>
      <c r="B382" s="34"/>
      <c r="C382" s="67"/>
      <c r="D382" s="126"/>
      <c r="E382" s="126"/>
      <c r="F382" s="127"/>
      <c r="G382" s="110"/>
      <c r="H382" s="110"/>
      <c r="I382" s="127"/>
      <c r="J382" s="127"/>
      <c r="K382" s="127"/>
    </row>
    <row r="383" spans="1:11">
      <c r="A383" s="125"/>
      <c r="B383" s="34"/>
      <c r="C383" s="67"/>
      <c r="D383" s="126"/>
      <c r="E383" s="126"/>
      <c r="F383" s="127"/>
      <c r="G383" s="110"/>
      <c r="H383" s="110"/>
      <c r="I383" s="127"/>
      <c r="J383" s="127"/>
      <c r="K383" s="127"/>
    </row>
    <row r="384" spans="1:11">
      <c r="A384" s="125"/>
      <c r="B384" s="34"/>
      <c r="C384" s="67"/>
      <c r="D384" s="126"/>
      <c r="E384" s="126"/>
      <c r="F384" s="127"/>
      <c r="G384" s="110"/>
      <c r="H384" s="110"/>
      <c r="I384" s="127"/>
      <c r="J384" s="127"/>
      <c r="K384" s="127"/>
    </row>
    <row r="385" spans="1:11">
      <c r="A385" s="125"/>
      <c r="B385" s="34"/>
      <c r="C385" s="67"/>
      <c r="D385" s="126"/>
      <c r="E385" s="126"/>
      <c r="F385" s="127"/>
      <c r="G385" s="110"/>
      <c r="H385" s="110"/>
      <c r="I385" s="127"/>
      <c r="J385" s="127"/>
      <c r="K385" s="127"/>
    </row>
    <row r="386" spans="1:11">
      <c r="A386" s="125"/>
      <c r="B386" s="34"/>
      <c r="C386" s="67"/>
      <c r="D386" s="126"/>
      <c r="E386" s="126"/>
      <c r="F386" s="127"/>
      <c r="G386" s="110"/>
      <c r="H386" s="110"/>
      <c r="I386" s="127"/>
      <c r="J386" s="127"/>
      <c r="K386" s="127"/>
    </row>
    <row r="387" spans="1:11">
      <c r="A387" s="125"/>
      <c r="B387" s="34"/>
      <c r="C387" s="67"/>
      <c r="D387" s="126"/>
      <c r="E387" s="126"/>
      <c r="F387" s="127"/>
      <c r="G387" s="110"/>
      <c r="H387" s="110"/>
      <c r="I387" s="127"/>
      <c r="J387" s="127"/>
      <c r="K387" s="127"/>
    </row>
    <row r="388" spans="1:11">
      <c r="A388" s="125"/>
      <c r="B388" s="34"/>
      <c r="C388" s="67"/>
      <c r="D388" s="126"/>
      <c r="E388" s="126"/>
      <c r="F388" s="127"/>
      <c r="G388" s="110"/>
      <c r="H388" s="110"/>
      <c r="I388" s="127"/>
      <c r="J388" s="127"/>
      <c r="K388" s="127"/>
    </row>
    <row r="389" spans="1:11">
      <c r="A389" s="125"/>
      <c r="B389" s="34"/>
      <c r="C389" s="67"/>
      <c r="D389" s="126"/>
      <c r="E389" s="126"/>
      <c r="F389" s="127"/>
      <c r="G389" s="110"/>
      <c r="H389" s="110"/>
      <c r="I389" s="127"/>
      <c r="J389" s="127"/>
      <c r="K389" s="127"/>
    </row>
    <row r="390" spans="1:11">
      <c r="A390" s="125"/>
      <c r="B390" s="34"/>
      <c r="C390" s="67"/>
      <c r="D390" s="126"/>
      <c r="E390" s="126"/>
      <c r="F390" s="127"/>
      <c r="G390" s="110"/>
      <c r="H390" s="110"/>
      <c r="I390" s="127"/>
      <c r="J390" s="127"/>
      <c r="K390" s="127"/>
    </row>
    <row r="391" spans="1:11">
      <c r="A391" s="125"/>
      <c r="B391" s="34"/>
      <c r="C391" s="67"/>
      <c r="D391" s="126"/>
      <c r="E391" s="126"/>
      <c r="F391" s="127"/>
      <c r="G391" s="110"/>
      <c r="H391" s="110"/>
      <c r="I391" s="127"/>
      <c r="J391" s="127"/>
      <c r="K391" s="127"/>
    </row>
    <row r="392" spans="1:11">
      <c r="A392" s="125"/>
      <c r="B392" s="34"/>
      <c r="C392" s="67"/>
      <c r="D392" s="126"/>
      <c r="E392" s="126"/>
      <c r="F392" s="127"/>
      <c r="G392" s="110"/>
      <c r="H392" s="110"/>
      <c r="I392" s="127"/>
      <c r="J392" s="127"/>
      <c r="K392" s="127"/>
    </row>
    <row r="393" spans="1:11">
      <c r="A393" s="125"/>
      <c r="B393" s="34"/>
      <c r="C393" s="67"/>
      <c r="D393" s="126"/>
      <c r="E393" s="126"/>
      <c r="F393" s="127"/>
      <c r="G393" s="110"/>
      <c r="H393" s="110"/>
      <c r="I393" s="127"/>
      <c r="J393" s="127"/>
      <c r="K393" s="127"/>
    </row>
    <row r="394" spans="1:11">
      <c r="A394" s="125"/>
      <c r="B394" s="34"/>
      <c r="C394" s="67"/>
      <c r="D394" s="126"/>
      <c r="E394" s="126"/>
      <c r="F394" s="127"/>
      <c r="G394" s="110"/>
      <c r="H394" s="110"/>
      <c r="I394" s="127"/>
      <c r="J394" s="127"/>
      <c r="K394" s="127"/>
    </row>
    <row r="395" spans="1:11">
      <c r="A395" s="125"/>
      <c r="B395" s="34"/>
      <c r="C395" s="67"/>
      <c r="D395" s="126"/>
      <c r="E395" s="126"/>
      <c r="F395" s="127"/>
      <c r="G395" s="110"/>
      <c r="H395" s="110"/>
      <c r="I395" s="127"/>
      <c r="J395" s="127"/>
      <c r="K395" s="127"/>
    </row>
    <row r="396" spans="1:11">
      <c r="A396" s="125"/>
      <c r="B396" s="34"/>
      <c r="C396" s="67"/>
      <c r="D396" s="128"/>
      <c r="E396" s="128"/>
      <c r="F396" s="127"/>
      <c r="G396" s="110"/>
      <c r="H396" s="110"/>
      <c r="I396" s="127"/>
      <c r="J396" s="127"/>
      <c r="K396" s="127"/>
    </row>
    <row r="397" spans="1:11">
      <c r="A397" s="125"/>
      <c r="B397" s="34"/>
      <c r="C397" s="67"/>
      <c r="D397" s="128"/>
      <c r="E397" s="128"/>
      <c r="F397" s="127"/>
      <c r="G397" s="110"/>
      <c r="H397" s="110"/>
      <c r="I397" s="127"/>
      <c r="J397" s="127"/>
      <c r="K397" s="127"/>
    </row>
    <row r="398" spans="1:11">
      <c r="A398" s="125"/>
      <c r="B398" s="34"/>
      <c r="C398" s="67"/>
      <c r="D398" s="128"/>
      <c r="E398" s="128"/>
      <c r="F398" s="127"/>
      <c r="G398" s="110"/>
      <c r="H398" s="110"/>
      <c r="I398" s="127"/>
      <c r="J398" s="127"/>
      <c r="K398" s="127"/>
    </row>
    <row r="399" spans="1:11">
      <c r="A399" s="125"/>
      <c r="B399" s="34"/>
      <c r="C399" s="67"/>
      <c r="D399" s="128"/>
      <c r="E399" s="128"/>
      <c r="F399" s="127"/>
      <c r="G399" s="110"/>
      <c r="H399" s="110"/>
      <c r="I399" s="127"/>
      <c r="J399" s="127"/>
      <c r="K399" s="127"/>
    </row>
    <row r="400" spans="1:11">
      <c r="A400" s="125"/>
      <c r="B400" s="34"/>
      <c r="C400" s="67"/>
      <c r="D400" s="128"/>
      <c r="E400" s="128"/>
      <c r="F400" s="127"/>
      <c r="G400" s="110"/>
      <c r="H400" s="110"/>
      <c r="I400" s="127"/>
      <c r="J400" s="127"/>
      <c r="K400" s="127"/>
    </row>
    <row r="401" spans="1:11">
      <c r="A401" s="125"/>
      <c r="B401" s="34"/>
      <c r="C401" s="67"/>
      <c r="D401" s="128"/>
      <c r="E401" s="128"/>
      <c r="F401" s="127"/>
      <c r="G401" s="110"/>
      <c r="H401" s="110"/>
      <c r="I401" s="127"/>
      <c r="J401" s="127"/>
      <c r="K401" s="127"/>
    </row>
    <row r="402" spans="1:11">
      <c r="A402" s="125"/>
      <c r="B402" s="34"/>
      <c r="C402" s="67"/>
      <c r="D402" s="128"/>
      <c r="E402" s="128"/>
      <c r="F402" s="127"/>
      <c r="G402" s="110"/>
      <c r="H402" s="110"/>
      <c r="I402" s="127"/>
      <c r="J402" s="127"/>
      <c r="K402" s="127"/>
    </row>
    <row r="403" spans="1:11">
      <c r="A403" s="125"/>
      <c r="B403" s="34"/>
      <c r="C403" s="67"/>
      <c r="D403" s="128"/>
      <c r="E403" s="128"/>
      <c r="F403" s="127"/>
      <c r="G403" s="110"/>
      <c r="H403" s="110"/>
      <c r="I403" s="127"/>
      <c r="J403" s="127"/>
      <c r="K403" s="127"/>
    </row>
    <row r="404" spans="1:11">
      <c r="A404" s="125"/>
      <c r="B404" s="34"/>
      <c r="C404" s="67"/>
      <c r="D404" s="128"/>
      <c r="E404" s="128"/>
      <c r="F404" s="127"/>
      <c r="G404" s="110"/>
      <c r="H404" s="110"/>
      <c r="I404" s="127"/>
      <c r="J404" s="127"/>
      <c r="K404" s="127"/>
    </row>
    <row r="405" spans="1:11">
      <c r="A405" s="125"/>
      <c r="B405" s="34"/>
      <c r="C405" s="67"/>
      <c r="D405" s="128"/>
      <c r="E405" s="128"/>
      <c r="F405" s="127"/>
      <c r="G405" s="110"/>
      <c r="H405" s="110"/>
      <c r="I405" s="127"/>
      <c r="J405" s="127"/>
      <c r="K405" s="127"/>
    </row>
    <row r="406" spans="1:11">
      <c r="A406" s="125"/>
      <c r="B406" s="34"/>
      <c r="C406" s="67"/>
      <c r="D406" s="34"/>
      <c r="E406" s="34"/>
      <c r="F406" s="127"/>
      <c r="G406" s="110"/>
      <c r="H406" s="110"/>
      <c r="I406" s="127"/>
      <c r="J406" s="127"/>
      <c r="K406" s="127"/>
    </row>
    <row r="407" spans="1:11">
      <c r="A407" s="125"/>
      <c r="B407" s="34"/>
      <c r="C407" s="67"/>
      <c r="D407" s="34"/>
      <c r="E407" s="34"/>
      <c r="F407" s="127"/>
      <c r="G407" s="110"/>
      <c r="H407" s="110"/>
      <c r="I407" s="127"/>
      <c r="J407" s="127"/>
      <c r="K407" s="127"/>
    </row>
    <row r="408" spans="1:11">
      <c r="A408" s="125"/>
      <c r="B408" s="34"/>
      <c r="C408" s="67"/>
      <c r="D408" s="126"/>
      <c r="E408" s="126"/>
      <c r="F408" s="127"/>
      <c r="G408" s="110"/>
      <c r="H408" s="110"/>
      <c r="I408" s="127"/>
      <c r="J408" s="127"/>
      <c r="K408" s="127"/>
    </row>
    <row r="409" spans="1:11">
      <c r="A409" s="125"/>
      <c r="B409" s="34"/>
      <c r="C409" s="67"/>
      <c r="D409" s="126"/>
      <c r="E409" s="126"/>
      <c r="F409" s="127"/>
      <c r="G409" s="110"/>
      <c r="H409" s="110"/>
      <c r="I409" s="127"/>
      <c r="J409" s="127"/>
      <c r="K409" s="127"/>
    </row>
    <row r="410" spans="1:11">
      <c r="A410" s="125"/>
      <c r="B410" s="34"/>
      <c r="C410" s="67"/>
      <c r="D410" s="126"/>
      <c r="E410" s="126"/>
      <c r="F410" s="127"/>
      <c r="G410" s="110"/>
      <c r="H410" s="110"/>
      <c r="I410" s="127"/>
      <c r="J410" s="127"/>
      <c r="K410" s="127"/>
    </row>
    <row r="411" spans="1:11">
      <c r="A411" s="125"/>
      <c r="B411" s="34"/>
      <c r="C411" s="67"/>
      <c r="D411" s="126"/>
      <c r="E411" s="126"/>
      <c r="F411" s="127"/>
      <c r="G411" s="110"/>
      <c r="H411" s="110"/>
      <c r="I411" s="127"/>
      <c r="J411" s="127"/>
      <c r="K411" s="127"/>
    </row>
    <row r="412" spans="1:11">
      <c r="A412" s="125"/>
      <c r="B412" s="34"/>
      <c r="C412" s="67"/>
      <c r="D412" s="126"/>
      <c r="E412" s="126"/>
      <c r="F412" s="127"/>
      <c r="G412" s="110"/>
      <c r="H412" s="110"/>
      <c r="I412" s="127"/>
      <c r="J412" s="127"/>
      <c r="K412" s="127"/>
    </row>
    <row r="413" spans="1:11">
      <c r="A413" s="125"/>
      <c r="B413" s="34"/>
      <c r="C413" s="67"/>
      <c r="D413" s="126"/>
      <c r="E413" s="126"/>
      <c r="F413" s="127"/>
      <c r="G413" s="110"/>
      <c r="H413" s="110"/>
      <c r="I413" s="127"/>
      <c r="J413" s="127"/>
      <c r="K413" s="127"/>
    </row>
    <row r="414" spans="1:11">
      <c r="A414" s="125"/>
      <c r="B414" s="34"/>
      <c r="C414" s="67"/>
      <c r="D414" s="126"/>
      <c r="E414" s="126"/>
      <c r="F414" s="127"/>
      <c r="G414" s="110"/>
      <c r="H414" s="110"/>
      <c r="I414" s="127"/>
      <c r="J414" s="127"/>
      <c r="K414" s="127"/>
    </row>
    <row r="415" spans="1:11">
      <c r="A415" s="125"/>
      <c r="B415" s="34"/>
      <c r="C415" s="67"/>
      <c r="D415" s="126"/>
      <c r="E415" s="126"/>
      <c r="F415" s="127"/>
      <c r="G415" s="110"/>
      <c r="H415" s="110"/>
      <c r="I415" s="127"/>
      <c r="J415" s="127"/>
      <c r="K415" s="127"/>
    </row>
    <row r="416" spans="1:11">
      <c r="A416" s="125"/>
      <c r="B416" s="34"/>
      <c r="C416" s="67"/>
      <c r="D416" s="126"/>
      <c r="E416" s="126"/>
      <c r="F416" s="127"/>
      <c r="G416" s="110"/>
      <c r="H416" s="110"/>
      <c r="I416" s="127"/>
      <c r="J416" s="127"/>
      <c r="K416" s="127"/>
    </row>
    <row r="417" spans="1:11">
      <c r="A417" s="125"/>
      <c r="B417" s="34"/>
      <c r="C417" s="67"/>
      <c r="D417" s="126"/>
      <c r="E417" s="126"/>
      <c r="F417" s="127"/>
      <c r="G417" s="110"/>
      <c r="H417" s="110"/>
      <c r="I417" s="127"/>
      <c r="J417" s="127"/>
      <c r="K417" s="127"/>
    </row>
    <row r="418" spans="1:11">
      <c r="A418" s="125"/>
      <c r="B418" s="34"/>
      <c r="C418" s="67"/>
      <c r="D418" s="126"/>
      <c r="E418" s="126"/>
      <c r="F418" s="127"/>
      <c r="G418" s="110"/>
      <c r="H418" s="110"/>
      <c r="I418" s="127"/>
      <c r="J418" s="127"/>
      <c r="K418" s="127"/>
    </row>
    <row r="419" spans="1:11">
      <c r="A419" s="125"/>
      <c r="B419" s="34"/>
      <c r="C419" s="67"/>
      <c r="D419" s="126"/>
      <c r="E419" s="126"/>
      <c r="F419" s="127"/>
      <c r="G419" s="110"/>
      <c r="H419" s="110"/>
      <c r="I419" s="127"/>
      <c r="J419" s="127"/>
      <c r="K419" s="127"/>
    </row>
    <row r="420" spans="1:11" ht="15">
      <c r="A420" s="538"/>
      <c r="B420" s="538"/>
      <c r="C420" s="538"/>
      <c r="D420" s="538"/>
      <c r="E420" s="538"/>
      <c r="F420" s="538"/>
      <c r="G420" s="538"/>
      <c r="H420" s="538"/>
      <c r="I420" s="538"/>
      <c r="J420" s="223"/>
      <c r="K420" s="319"/>
    </row>
    <row r="421" spans="1:11">
      <c r="A421" s="30"/>
      <c r="B421" s="34"/>
      <c r="C421" s="129"/>
      <c r="D421" s="130"/>
      <c r="E421" s="130"/>
      <c r="F421" s="65"/>
      <c r="G421" s="123"/>
      <c r="H421" s="123"/>
      <c r="I421" s="65"/>
      <c r="J421" s="65"/>
      <c r="K421" s="65"/>
    </row>
    <row r="422" spans="1:11">
      <c r="A422" s="30"/>
      <c r="B422" s="34"/>
      <c r="C422" s="30"/>
      <c r="D422" s="23"/>
      <c r="E422" s="23"/>
      <c r="F422" s="127"/>
      <c r="G422" s="110"/>
      <c r="H422" s="110"/>
      <c r="I422" s="65"/>
      <c r="J422" s="65"/>
      <c r="K422" s="65"/>
    </row>
    <row r="423" spans="1:11" ht="15">
      <c r="A423" s="539"/>
      <c r="B423" s="539"/>
      <c r="C423" s="539"/>
      <c r="D423" s="539"/>
      <c r="E423" s="539"/>
      <c r="F423" s="539"/>
      <c r="G423" s="539"/>
      <c r="H423" s="539"/>
      <c r="I423" s="539"/>
      <c r="J423" s="222"/>
      <c r="K423" s="321"/>
    </row>
    <row r="424" spans="1:11" ht="15">
      <c r="A424" s="538"/>
      <c r="B424" s="538"/>
      <c r="C424" s="538"/>
      <c r="D424" s="538"/>
      <c r="E424" s="538"/>
      <c r="F424" s="538"/>
      <c r="G424" s="538"/>
      <c r="H424" s="538"/>
      <c r="I424" s="538"/>
      <c r="J424" s="223"/>
      <c r="K424" s="319"/>
    </row>
    <row r="425" spans="1:11">
      <c r="A425" s="17"/>
      <c r="B425" s="198"/>
      <c r="C425" s="17"/>
      <c r="D425" s="17"/>
      <c r="E425" s="17"/>
      <c r="F425" s="131"/>
      <c r="G425" s="110"/>
      <c r="H425" s="110"/>
      <c r="I425" s="65"/>
      <c r="J425" s="65"/>
      <c r="K425" s="65"/>
    </row>
    <row r="426" spans="1:11">
      <c r="A426" s="17"/>
      <c r="B426" s="198"/>
      <c r="C426" s="17"/>
      <c r="D426" s="17"/>
      <c r="E426" s="17"/>
      <c r="F426" s="131"/>
      <c r="G426" s="110"/>
      <c r="H426" s="110"/>
      <c r="I426" s="65"/>
      <c r="J426" s="65"/>
      <c r="K426" s="65"/>
    </row>
    <row r="427" spans="1:11">
      <c r="A427" s="17"/>
      <c r="B427" s="198"/>
      <c r="C427" s="17"/>
      <c r="D427" s="17"/>
      <c r="E427" s="17"/>
      <c r="F427" s="131"/>
      <c r="G427" s="110"/>
      <c r="H427" s="110"/>
      <c r="I427" s="65"/>
      <c r="J427" s="65"/>
      <c r="K427" s="65"/>
    </row>
    <row r="428" spans="1:11">
      <c r="A428" s="17"/>
      <c r="B428" s="198"/>
      <c r="C428" s="17"/>
      <c r="D428" s="17"/>
      <c r="E428" s="17"/>
      <c r="F428" s="131"/>
      <c r="G428" s="110"/>
      <c r="H428" s="110"/>
      <c r="I428" s="65"/>
      <c r="J428" s="65"/>
      <c r="K428" s="65"/>
    </row>
    <row r="429" spans="1:11">
      <c r="A429" s="17"/>
      <c r="B429" s="198"/>
      <c r="C429" s="17"/>
      <c r="D429" s="17"/>
      <c r="E429" s="17"/>
      <c r="F429" s="131"/>
      <c r="G429" s="110"/>
      <c r="H429" s="110"/>
      <c r="I429" s="65"/>
      <c r="J429" s="65"/>
      <c r="K429" s="65"/>
    </row>
    <row r="430" spans="1:11">
      <c r="A430" s="17"/>
      <c r="B430" s="198"/>
      <c r="C430" s="17"/>
      <c r="D430" s="17"/>
      <c r="E430" s="17"/>
      <c r="F430" s="131"/>
      <c r="G430" s="110"/>
      <c r="H430" s="110"/>
      <c r="I430" s="65"/>
      <c r="J430" s="65"/>
      <c r="K430" s="65"/>
    </row>
    <row r="431" spans="1:11">
      <c r="A431" s="17"/>
      <c r="B431" s="198"/>
      <c r="C431" s="17"/>
      <c r="D431" s="17"/>
      <c r="E431" s="17"/>
      <c r="F431" s="131"/>
      <c r="G431" s="110"/>
      <c r="H431" s="110"/>
      <c r="I431" s="65"/>
      <c r="J431" s="65"/>
      <c r="K431" s="65"/>
    </row>
    <row r="432" spans="1:11">
      <c r="A432" s="17"/>
      <c r="B432" s="198"/>
      <c r="C432" s="17"/>
      <c r="D432" s="17"/>
      <c r="E432" s="17"/>
      <c r="F432" s="131"/>
      <c r="G432" s="110"/>
      <c r="H432" s="110"/>
      <c r="I432" s="65"/>
      <c r="J432" s="65"/>
      <c r="K432" s="65"/>
    </row>
    <row r="433" spans="1:11">
      <c r="A433" s="17"/>
      <c r="B433" s="198"/>
      <c r="C433" s="17"/>
      <c r="D433" s="17"/>
      <c r="E433" s="17"/>
      <c r="F433" s="131"/>
      <c r="G433" s="110"/>
      <c r="H433" s="110"/>
      <c r="I433" s="65"/>
      <c r="J433" s="65"/>
      <c r="K433" s="65"/>
    </row>
    <row r="434" spans="1:11">
      <c r="A434" s="17"/>
      <c r="B434" s="198"/>
      <c r="C434" s="17"/>
      <c r="D434" s="17"/>
      <c r="E434" s="17"/>
      <c r="F434" s="131"/>
      <c r="G434" s="110"/>
      <c r="H434" s="110"/>
      <c r="I434" s="65"/>
      <c r="J434" s="65"/>
      <c r="K434" s="65"/>
    </row>
    <row r="435" spans="1:11">
      <c r="A435" s="17"/>
      <c r="B435" s="198"/>
      <c r="C435" s="17"/>
      <c r="D435" s="17"/>
      <c r="E435" s="17"/>
      <c r="F435" s="131"/>
      <c r="G435" s="110"/>
      <c r="H435" s="110"/>
      <c r="I435" s="65"/>
      <c r="J435" s="65"/>
      <c r="K435" s="65"/>
    </row>
    <row r="436" spans="1:11">
      <c r="A436" s="17"/>
      <c r="B436" s="198"/>
      <c r="C436" s="17"/>
      <c r="D436" s="17"/>
      <c r="E436" s="17"/>
      <c r="F436" s="131"/>
      <c r="G436" s="110"/>
      <c r="H436" s="110"/>
      <c r="I436" s="65"/>
      <c r="J436" s="65"/>
      <c r="K436" s="65"/>
    </row>
    <row r="437" spans="1:11" ht="15">
      <c r="A437" s="538"/>
      <c r="B437" s="538"/>
      <c r="C437" s="538"/>
      <c r="D437" s="538"/>
      <c r="E437" s="538"/>
      <c r="F437" s="538"/>
      <c r="G437" s="538"/>
      <c r="H437" s="538"/>
      <c r="I437" s="538"/>
      <c r="J437" s="223"/>
      <c r="K437" s="319"/>
    </row>
    <row r="438" spans="1:11">
      <c r="A438" s="17"/>
      <c r="B438" s="198"/>
      <c r="C438" s="17"/>
      <c r="D438" s="17"/>
      <c r="E438" s="17"/>
      <c r="F438" s="131"/>
      <c r="G438" s="110"/>
      <c r="H438" s="110"/>
      <c r="I438" s="65"/>
      <c r="J438" s="65"/>
      <c r="K438" s="65"/>
    </row>
    <row r="439" spans="1:11">
      <c r="A439" s="17"/>
      <c r="B439" s="198"/>
      <c r="C439" s="17"/>
      <c r="D439" s="17"/>
      <c r="E439" s="17"/>
      <c r="F439" s="131"/>
      <c r="G439" s="110"/>
      <c r="H439" s="110"/>
      <c r="I439" s="65"/>
      <c r="J439" s="65"/>
      <c r="K439" s="65"/>
    </row>
    <row r="440" spans="1:11">
      <c r="A440" s="17"/>
      <c r="B440" s="198"/>
      <c r="C440" s="17"/>
      <c r="D440" s="17"/>
      <c r="E440" s="17"/>
      <c r="F440" s="131"/>
      <c r="G440" s="110"/>
      <c r="H440" s="110"/>
      <c r="I440" s="65"/>
      <c r="J440" s="65"/>
      <c r="K440" s="65"/>
    </row>
    <row r="441" spans="1:11">
      <c r="A441" s="17"/>
      <c r="B441" s="198"/>
      <c r="C441" s="17"/>
      <c r="D441" s="17"/>
      <c r="E441" s="17"/>
      <c r="F441" s="131"/>
      <c r="G441" s="110"/>
      <c r="H441" s="110"/>
      <c r="I441" s="65"/>
      <c r="J441" s="65"/>
      <c r="K441" s="65"/>
    </row>
    <row r="442" spans="1:11">
      <c r="A442" s="17"/>
      <c r="B442" s="198"/>
      <c r="C442" s="17"/>
      <c r="D442" s="17"/>
      <c r="E442" s="17"/>
      <c r="F442" s="131"/>
      <c r="G442" s="110"/>
      <c r="H442" s="110"/>
      <c r="I442" s="65"/>
      <c r="J442" s="65"/>
      <c r="K442" s="65"/>
    </row>
    <row r="443" spans="1:11">
      <c r="A443" s="17"/>
      <c r="B443" s="198"/>
      <c r="C443" s="17"/>
      <c r="D443" s="17"/>
      <c r="E443" s="17"/>
      <c r="F443" s="131"/>
      <c r="G443" s="110"/>
      <c r="H443" s="110"/>
      <c r="I443" s="65"/>
      <c r="J443" s="65"/>
      <c r="K443" s="65"/>
    </row>
    <row r="444" spans="1:11">
      <c r="A444" s="17"/>
      <c r="B444" s="198"/>
      <c r="C444" s="17"/>
      <c r="D444" s="17"/>
      <c r="E444" s="17"/>
      <c r="F444" s="131"/>
      <c r="G444" s="110"/>
      <c r="H444" s="110"/>
      <c r="I444" s="65"/>
      <c r="J444" s="65"/>
      <c r="K444" s="65"/>
    </row>
    <row r="445" spans="1:11">
      <c r="A445" s="17"/>
      <c r="B445" s="198"/>
      <c r="C445" s="17"/>
      <c r="D445" s="17"/>
      <c r="E445" s="17"/>
      <c r="F445" s="131"/>
      <c r="G445" s="110"/>
      <c r="H445" s="110"/>
      <c r="I445" s="65"/>
      <c r="J445" s="65"/>
      <c r="K445" s="65"/>
    </row>
    <row r="446" spans="1:11">
      <c r="A446" s="17"/>
      <c r="B446" s="198"/>
      <c r="C446" s="17"/>
      <c r="D446" s="17"/>
      <c r="E446" s="17"/>
      <c r="F446" s="131"/>
      <c r="G446" s="110"/>
      <c r="H446" s="110"/>
      <c r="I446" s="65"/>
      <c r="J446" s="65"/>
      <c r="K446" s="65"/>
    </row>
    <row r="447" spans="1:11">
      <c r="A447" s="17"/>
      <c r="B447" s="198"/>
      <c r="C447" s="17"/>
      <c r="D447" s="17"/>
      <c r="E447" s="17"/>
      <c r="F447" s="131"/>
      <c r="G447" s="110"/>
      <c r="H447" s="110"/>
      <c r="I447" s="65"/>
      <c r="J447" s="65"/>
      <c r="K447" s="65"/>
    </row>
    <row r="448" spans="1:11">
      <c r="A448" s="17"/>
      <c r="B448" s="198"/>
      <c r="C448" s="17"/>
      <c r="D448" s="17"/>
      <c r="E448" s="17"/>
      <c r="F448" s="131"/>
      <c r="G448" s="110"/>
      <c r="H448" s="110"/>
      <c r="I448" s="65"/>
      <c r="J448" s="65"/>
      <c r="K448" s="65"/>
    </row>
    <row r="449" spans="1:11">
      <c r="A449" s="17"/>
      <c r="B449" s="198"/>
      <c r="C449" s="17"/>
      <c r="D449" s="17"/>
      <c r="E449" s="17"/>
      <c r="F449" s="131"/>
      <c r="G449" s="110"/>
      <c r="H449" s="110"/>
      <c r="I449" s="65"/>
      <c r="J449" s="65"/>
      <c r="K449" s="65"/>
    </row>
    <row r="450" spans="1:11" ht="15">
      <c r="A450" s="539"/>
      <c r="B450" s="539"/>
      <c r="C450" s="539"/>
      <c r="D450" s="539"/>
      <c r="E450" s="539"/>
      <c r="F450" s="539"/>
      <c r="G450" s="539"/>
      <c r="H450" s="539"/>
      <c r="I450" s="539"/>
      <c r="J450" s="222"/>
      <c r="K450" s="321"/>
    </row>
    <row r="451" spans="1:11" ht="15">
      <c r="A451" s="538"/>
      <c r="B451" s="538"/>
      <c r="C451" s="538"/>
      <c r="D451" s="538"/>
      <c r="E451" s="538"/>
      <c r="F451" s="538"/>
      <c r="G451" s="538"/>
      <c r="H451" s="538"/>
      <c r="I451" s="538"/>
      <c r="J451" s="223"/>
      <c r="K451" s="319"/>
    </row>
    <row r="452" spans="1:11">
      <c r="A452" s="17"/>
      <c r="B452" s="198"/>
      <c r="C452" s="17"/>
      <c r="D452" s="17"/>
      <c r="E452" s="17"/>
      <c r="F452" s="131"/>
      <c r="G452" s="132"/>
      <c r="H452" s="132"/>
      <c r="I452" s="65"/>
      <c r="J452" s="65"/>
      <c r="K452" s="65"/>
    </row>
    <row r="453" spans="1:11">
      <c r="A453" s="17"/>
      <c r="B453" s="198"/>
      <c r="C453" s="17"/>
      <c r="D453" s="17"/>
      <c r="E453" s="17"/>
      <c r="F453" s="131"/>
      <c r="G453" s="132"/>
      <c r="H453" s="132"/>
      <c r="I453" s="65"/>
      <c r="J453" s="65"/>
      <c r="K453" s="65"/>
    </row>
    <row r="454" spans="1:11">
      <c r="A454" s="17"/>
      <c r="B454" s="198"/>
      <c r="C454" s="17"/>
      <c r="D454" s="17"/>
      <c r="E454" s="17"/>
      <c r="F454" s="131"/>
      <c r="G454" s="132"/>
      <c r="H454" s="132"/>
      <c r="I454" s="65"/>
      <c r="J454" s="65"/>
      <c r="K454" s="65"/>
    </row>
    <row r="455" spans="1:11">
      <c r="A455" s="17"/>
      <c r="B455" s="198"/>
      <c r="C455" s="17"/>
      <c r="D455" s="17"/>
      <c r="E455" s="17"/>
      <c r="F455" s="131"/>
      <c r="G455" s="132"/>
      <c r="H455" s="132"/>
      <c r="I455" s="65"/>
      <c r="J455" s="65"/>
      <c r="K455" s="65"/>
    </row>
    <row r="456" spans="1:11">
      <c r="A456" s="17"/>
      <c r="B456" s="198"/>
      <c r="C456" s="17"/>
      <c r="D456" s="17"/>
      <c r="E456" s="17"/>
      <c r="F456" s="131"/>
      <c r="G456" s="132"/>
      <c r="H456" s="132"/>
      <c r="I456" s="65"/>
      <c r="J456" s="65"/>
      <c r="K456" s="65"/>
    </row>
    <row r="457" spans="1:11">
      <c r="A457" s="17"/>
      <c r="B457" s="198"/>
      <c r="C457" s="17"/>
      <c r="D457" s="17"/>
      <c r="E457" s="17"/>
      <c r="F457" s="131"/>
      <c r="G457" s="132"/>
      <c r="H457" s="132"/>
      <c r="I457" s="65"/>
      <c r="J457" s="65"/>
      <c r="K457" s="65"/>
    </row>
    <row r="458" spans="1:11">
      <c r="A458" s="17"/>
      <c r="B458" s="198"/>
      <c r="C458" s="17"/>
      <c r="D458" s="17"/>
      <c r="E458" s="17"/>
      <c r="F458" s="131"/>
      <c r="G458" s="132"/>
      <c r="H458" s="132"/>
      <c r="I458" s="65"/>
      <c r="J458" s="65"/>
      <c r="K458" s="65"/>
    </row>
    <row r="459" spans="1:11">
      <c r="A459" s="17"/>
      <c r="B459" s="198"/>
      <c r="C459" s="17"/>
      <c r="D459" s="17"/>
      <c r="E459" s="17"/>
      <c r="F459" s="131"/>
      <c r="G459" s="132"/>
      <c r="H459" s="132"/>
      <c r="I459" s="65"/>
      <c r="J459" s="65"/>
      <c r="K459" s="65"/>
    </row>
    <row r="460" spans="1:11">
      <c r="A460" s="17"/>
      <c r="B460" s="198"/>
      <c r="C460" s="17"/>
      <c r="D460" s="17"/>
      <c r="E460" s="17"/>
      <c r="F460" s="131"/>
      <c r="G460" s="132"/>
      <c r="H460" s="132"/>
      <c r="I460" s="65"/>
      <c r="J460" s="65"/>
      <c r="K460" s="65"/>
    </row>
    <row r="461" spans="1:11">
      <c r="A461" s="17"/>
      <c r="B461" s="198"/>
      <c r="C461" s="17"/>
      <c r="D461" s="17"/>
      <c r="E461" s="17"/>
      <c r="F461" s="131"/>
      <c r="G461" s="132"/>
      <c r="H461" s="132"/>
      <c r="I461" s="65"/>
      <c r="J461" s="65"/>
      <c r="K461" s="65"/>
    </row>
    <row r="462" spans="1:11">
      <c r="A462" s="17"/>
      <c r="B462" s="198"/>
      <c r="C462" s="17"/>
      <c r="D462" s="17"/>
      <c r="E462" s="17"/>
      <c r="F462" s="131"/>
      <c r="G462" s="132"/>
      <c r="H462" s="132"/>
      <c r="I462" s="65"/>
      <c r="J462" s="65"/>
      <c r="K462" s="65"/>
    </row>
    <row r="463" spans="1:11">
      <c r="A463" s="17"/>
      <c r="B463" s="198"/>
      <c r="C463" s="17"/>
      <c r="D463" s="17"/>
      <c r="E463" s="17"/>
      <c r="F463" s="131"/>
      <c r="G463" s="110"/>
      <c r="H463" s="110"/>
      <c r="I463" s="65"/>
      <c r="J463" s="65"/>
      <c r="K463" s="65"/>
    </row>
    <row r="464" spans="1:11">
      <c r="A464" s="17"/>
      <c r="B464" s="198"/>
      <c r="C464" s="17"/>
      <c r="D464" s="17"/>
      <c r="E464" s="17"/>
      <c r="F464" s="131"/>
      <c r="G464" s="110"/>
      <c r="H464" s="110"/>
      <c r="I464" s="65"/>
      <c r="J464" s="65"/>
      <c r="K464" s="65"/>
    </row>
    <row r="465" spans="1:11">
      <c r="A465" s="17"/>
      <c r="B465" s="198"/>
      <c r="C465" s="17"/>
      <c r="D465" s="17"/>
      <c r="E465" s="17"/>
      <c r="F465" s="131"/>
      <c r="G465" s="110"/>
      <c r="H465" s="110"/>
      <c r="I465" s="65"/>
      <c r="J465" s="65"/>
      <c r="K465" s="65"/>
    </row>
    <row r="466" spans="1:11" ht="15">
      <c r="A466" s="538"/>
      <c r="B466" s="538"/>
      <c r="C466" s="538"/>
      <c r="D466" s="538"/>
      <c r="E466" s="538"/>
      <c r="F466" s="538"/>
      <c r="G466" s="538"/>
      <c r="H466" s="538"/>
      <c r="I466" s="538"/>
      <c r="J466" s="223"/>
      <c r="K466" s="319"/>
    </row>
    <row r="467" spans="1:11">
      <c r="A467" s="17"/>
      <c r="B467" s="198"/>
      <c r="C467" s="17"/>
      <c r="D467" s="17"/>
      <c r="E467" s="17"/>
      <c r="F467" s="131"/>
      <c r="G467" s="110"/>
      <c r="H467" s="110"/>
      <c r="I467" s="65"/>
      <c r="J467" s="65"/>
      <c r="K467" s="65"/>
    </row>
    <row r="468" spans="1:11">
      <c r="A468" s="17"/>
      <c r="B468" s="198"/>
      <c r="C468" s="17"/>
      <c r="D468" s="17"/>
      <c r="E468" s="17"/>
      <c r="F468" s="131"/>
      <c r="G468" s="110"/>
      <c r="H468" s="110"/>
      <c r="I468" s="65"/>
      <c r="J468" s="65"/>
      <c r="K468" s="65"/>
    </row>
    <row r="469" spans="1:11">
      <c r="A469" s="17"/>
      <c r="B469" s="198"/>
      <c r="C469" s="17"/>
      <c r="D469" s="17"/>
      <c r="E469" s="17"/>
      <c r="F469" s="131"/>
      <c r="G469" s="110"/>
      <c r="H469" s="110"/>
      <c r="I469" s="65"/>
      <c r="J469" s="65"/>
      <c r="K469" s="65"/>
    </row>
    <row r="470" spans="1:11">
      <c r="A470" s="17"/>
      <c r="B470" s="198"/>
      <c r="C470" s="17"/>
      <c r="D470" s="17"/>
      <c r="E470" s="17"/>
      <c r="F470" s="131"/>
      <c r="G470" s="110"/>
      <c r="H470" s="110"/>
      <c r="I470" s="65"/>
      <c r="J470" s="65"/>
      <c r="K470" s="65"/>
    </row>
    <row r="471" spans="1:11">
      <c r="A471" s="17"/>
      <c r="B471" s="198"/>
      <c r="C471" s="17"/>
      <c r="D471" s="17"/>
      <c r="E471" s="17"/>
      <c r="F471" s="131"/>
      <c r="G471" s="110"/>
      <c r="H471" s="110"/>
      <c r="I471" s="65"/>
      <c r="J471" s="65"/>
      <c r="K471" s="65"/>
    </row>
    <row r="472" spans="1:11">
      <c r="A472" s="17"/>
      <c r="B472" s="198"/>
      <c r="C472" s="17"/>
      <c r="D472" s="17"/>
      <c r="E472" s="17"/>
      <c r="F472" s="131"/>
      <c r="G472" s="110"/>
      <c r="H472" s="110"/>
      <c r="I472" s="65"/>
      <c r="J472" s="65"/>
      <c r="K472" s="65"/>
    </row>
    <row r="473" spans="1:11">
      <c r="A473" s="17"/>
      <c r="B473" s="198"/>
      <c r="C473" s="17"/>
      <c r="D473" s="17"/>
      <c r="E473" s="17"/>
      <c r="F473" s="131"/>
      <c r="G473" s="110"/>
      <c r="H473" s="110"/>
      <c r="I473" s="65"/>
      <c r="J473" s="65"/>
      <c r="K473" s="65"/>
    </row>
    <row r="474" spans="1:11">
      <c r="A474" s="17"/>
      <c r="B474" s="198"/>
      <c r="C474" s="17"/>
      <c r="D474" s="17"/>
      <c r="E474" s="17"/>
      <c r="F474" s="131"/>
      <c r="G474" s="110"/>
      <c r="H474" s="110"/>
      <c r="I474" s="65"/>
      <c r="J474" s="65"/>
      <c r="K474" s="65"/>
    </row>
    <row r="475" spans="1:11">
      <c r="A475" s="17"/>
      <c r="B475" s="198"/>
      <c r="C475" s="17"/>
      <c r="D475" s="17"/>
      <c r="E475" s="17"/>
      <c r="F475" s="131"/>
      <c r="G475" s="110"/>
      <c r="H475" s="110"/>
      <c r="I475" s="65"/>
      <c r="J475" s="65"/>
      <c r="K475" s="65"/>
    </row>
    <row r="476" spans="1:11">
      <c r="A476" s="17"/>
      <c r="B476" s="198"/>
      <c r="C476" s="17"/>
      <c r="D476" s="17"/>
      <c r="E476" s="17"/>
      <c r="F476" s="131"/>
      <c r="G476" s="110"/>
      <c r="H476" s="110"/>
      <c r="I476" s="65"/>
      <c r="J476" s="65"/>
      <c r="K476" s="65"/>
    </row>
    <row r="477" spans="1:11">
      <c r="A477" s="17"/>
      <c r="B477" s="198"/>
      <c r="C477" s="17"/>
      <c r="D477" s="17"/>
      <c r="E477" s="17"/>
      <c r="F477" s="131"/>
      <c r="G477" s="110"/>
      <c r="H477" s="110"/>
      <c r="I477" s="65"/>
      <c r="J477" s="65"/>
      <c r="K477" s="65"/>
    </row>
    <row r="478" spans="1:11" ht="15">
      <c r="A478" s="538"/>
      <c r="B478" s="538"/>
      <c r="C478" s="538"/>
      <c r="D478" s="538"/>
      <c r="E478" s="538"/>
      <c r="F478" s="538"/>
      <c r="G478" s="538"/>
      <c r="H478" s="538"/>
      <c r="I478" s="538"/>
      <c r="J478" s="223"/>
      <c r="K478" s="319"/>
    </row>
    <row r="479" spans="1:11">
      <c r="A479" s="17"/>
      <c r="B479" s="198"/>
      <c r="C479" s="17"/>
      <c r="D479" s="17"/>
      <c r="E479" s="17"/>
      <c r="F479" s="131"/>
      <c r="G479" s="110"/>
      <c r="H479" s="110"/>
      <c r="I479" s="65"/>
      <c r="J479" s="65"/>
      <c r="K479" s="65"/>
    </row>
    <row r="480" spans="1:11">
      <c r="A480" s="17"/>
      <c r="B480" s="198"/>
      <c r="C480" s="17"/>
      <c r="D480" s="17"/>
      <c r="E480" s="17"/>
      <c r="F480" s="131"/>
      <c r="G480" s="110"/>
      <c r="H480" s="110"/>
      <c r="I480" s="65"/>
      <c r="J480" s="65"/>
      <c r="K480" s="65"/>
    </row>
    <row r="481" spans="1:11">
      <c r="A481" s="17"/>
      <c r="B481" s="198"/>
      <c r="C481" s="17"/>
      <c r="D481" s="17"/>
      <c r="E481" s="17"/>
      <c r="F481" s="131"/>
      <c r="G481" s="110"/>
      <c r="H481" s="110"/>
      <c r="I481" s="65"/>
      <c r="J481" s="65"/>
      <c r="K481" s="65"/>
    </row>
    <row r="482" spans="1:11">
      <c r="A482" s="17"/>
      <c r="B482" s="198"/>
      <c r="C482" s="17"/>
      <c r="D482" s="17"/>
      <c r="E482" s="17"/>
      <c r="F482" s="131"/>
      <c r="G482" s="110"/>
      <c r="H482" s="110"/>
      <c r="I482" s="65"/>
      <c r="J482" s="65"/>
      <c r="K482" s="65"/>
    </row>
    <row r="483" spans="1:11">
      <c r="A483" s="17"/>
      <c r="B483" s="198"/>
      <c r="C483" s="17"/>
      <c r="D483" s="17"/>
      <c r="E483" s="17"/>
      <c r="F483" s="131"/>
      <c r="G483" s="110"/>
      <c r="H483" s="110"/>
      <c r="I483" s="65"/>
      <c r="J483" s="65"/>
      <c r="K483" s="65"/>
    </row>
    <row r="484" spans="1:11">
      <c r="A484" s="17"/>
      <c r="B484" s="198"/>
      <c r="C484" s="17"/>
      <c r="D484" s="17"/>
      <c r="E484" s="17"/>
      <c r="F484" s="131"/>
      <c r="G484" s="110"/>
      <c r="H484" s="110"/>
      <c r="I484" s="65"/>
      <c r="J484" s="65"/>
      <c r="K484" s="65"/>
    </row>
    <row r="485" spans="1:11">
      <c r="A485" s="17"/>
      <c r="B485" s="198"/>
      <c r="C485" s="17"/>
      <c r="D485" s="17"/>
      <c r="E485" s="17"/>
      <c r="F485" s="131"/>
      <c r="G485" s="110"/>
      <c r="H485" s="110"/>
      <c r="I485" s="65"/>
      <c r="J485" s="65"/>
      <c r="K485" s="65"/>
    </row>
    <row r="486" spans="1:11">
      <c r="A486" s="17"/>
      <c r="B486" s="198"/>
      <c r="C486" s="17"/>
      <c r="D486" s="17"/>
      <c r="E486" s="17"/>
      <c r="F486" s="131"/>
      <c r="G486" s="110"/>
      <c r="H486" s="110"/>
      <c r="I486" s="65"/>
      <c r="J486" s="65"/>
      <c r="K486" s="65"/>
    </row>
    <row r="487" spans="1:11">
      <c r="A487" s="17"/>
      <c r="B487" s="198"/>
      <c r="C487" s="17"/>
      <c r="D487" s="17"/>
      <c r="E487" s="17"/>
      <c r="F487" s="131"/>
      <c r="G487" s="110"/>
      <c r="H487" s="110"/>
      <c r="I487" s="65"/>
      <c r="J487" s="65"/>
      <c r="K487" s="65"/>
    </row>
    <row r="488" spans="1:11">
      <c r="A488" s="17"/>
      <c r="B488" s="198"/>
      <c r="C488" s="17"/>
      <c r="D488" s="17"/>
      <c r="E488" s="17"/>
      <c r="F488" s="131"/>
      <c r="G488" s="110"/>
      <c r="H488" s="110"/>
      <c r="I488" s="65"/>
      <c r="J488" s="65"/>
      <c r="K488" s="65"/>
    </row>
    <row r="489" spans="1:11">
      <c r="A489" s="17"/>
      <c r="B489" s="198"/>
      <c r="C489" s="17"/>
      <c r="D489" s="17"/>
      <c r="E489" s="17"/>
      <c r="F489" s="131"/>
      <c r="G489" s="110"/>
      <c r="H489" s="110"/>
      <c r="I489" s="65"/>
      <c r="J489" s="65"/>
      <c r="K489" s="65"/>
    </row>
    <row r="490" spans="1:11" ht="15">
      <c r="A490" s="538"/>
      <c r="B490" s="538"/>
      <c r="C490" s="538"/>
      <c r="D490" s="538"/>
      <c r="E490" s="538"/>
      <c r="F490" s="538"/>
      <c r="G490" s="538"/>
      <c r="H490" s="538"/>
      <c r="I490" s="538"/>
      <c r="J490" s="223"/>
      <c r="K490" s="319"/>
    </row>
    <row r="491" spans="1:11">
      <c r="A491" s="17"/>
      <c r="B491" s="198"/>
      <c r="C491" s="17"/>
      <c r="D491" s="17"/>
      <c r="E491" s="17"/>
      <c r="F491" s="131"/>
      <c r="G491" s="110"/>
      <c r="H491" s="110"/>
      <c r="I491" s="65"/>
      <c r="J491" s="65"/>
      <c r="K491" s="65"/>
    </row>
    <row r="492" spans="1:11">
      <c r="A492" s="17"/>
      <c r="B492" s="198"/>
      <c r="C492" s="17"/>
      <c r="D492" s="17"/>
      <c r="E492" s="17"/>
      <c r="F492" s="131"/>
      <c r="G492" s="110"/>
      <c r="H492" s="110"/>
      <c r="I492" s="65"/>
      <c r="J492" s="65"/>
      <c r="K492" s="65"/>
    </row>
    <row r="493" spans="1:11">
      <c r="A493" s="17"/>
      <c r="B493" s="198"/>
      <c r="C493" s="17"/>
      <c r="D493" s="17"/>
      <c r="E493" s="17"/>
      <c r="F493" s="131"/>
      <c r="G493" s="110"/>
      <c r="H493" s="110"/>
      <c r="I493" s="65"/>
      <c r="J493" s="65"/>
      <c r="K493" s="65"/>
    </row>
    <row r="494" spans="1:11">
      <c r="A494" s="59"/>
      <c r="B494" s="201"/>
      <c r="C494" s="51"/>
      <c r="D494" s="51"/>
      <c r="E494" s="135"/>
      <c r="F494" s="52"/>
      <c r="G494" s="73"/>
      <c r="H494" s="234"/>
      <c r="I494" s="62"/>
      <c r="J494" s="65"/>
      <c r="K494" s="65"/>
    </row>
    <row r="495" spans="1:11">
      <c r="A495" s="58"/>
      <c r="B495" s="202"/>
      <c r="C495" s="48"/>
      <c r="D495" s="51"/>
      <c r="E495" s="135"/>
      <c r="F495" s="47"/>
      <c r="G495" s="72"/>
      <c r="H495" s="235"/>
      <c r="I495" s="50"/>
      <c r="J495" s="65"/>
      <c r="K495" s="65"/>
    </row>
    <row r="496" spans="1:11">
      <c r="A496" s="58"/>
      <c r="B496" s="202"/>
      <c r="C496" s="48"/>
      <c r="D496" s="51"/>
      <c r="E496" s="135"/>
      <c r="F496" s="47"/>
      <c r="G496" s="72"/>
      <c r="H496" s="235"/>
      <c r="I496" s="50"/>
      <c r="J496" s="65"/>
      <c r="K496" s="65"/>
    </row>
    <row r="497" spans="1:11">
      <c r="A497" s="58"/>
      <c r="B497" s="202"/>
      <c r="C497" s="48"/>
      <c r="D497" s="51"/>
      <c r="E497" s="135"/>
      <c r="F497" s="47"/>
      <c r="G497" s="72"/>
      <c r="H497" s="235"/>
      <c r="I497" s="50"/>
      <c r="J497" s="65"/>
      <c r="K497" s="65"/>
    </row>
    <row r="498" spans="1:11">
      <c r="A498" s="58"/>
      <c r="B498" s="202"/>
      <c r="C498" s="48"/>
      <c r="D498" s="51"/>
      <c r="E498" s="135"/>
      <c r="F498" s="47"/>
      <c r="G498" s="72"/>
      <c r="H498" s="235"/>
      <c r="I498" s="50"/>
      <c r="J498" s="65"/>
      <c r="K498" s="65"/>
    </row>
    <row r="499" spans="1:11">
      <c r="A499" s="58"/>
      <c r="B499" s="202"/>
      <c r="C499" s="48"/>
      <c r="D499" s="51"/>
      <c r="E499" s="135"/>
      <c r="F499" s="47"/>
      <c r="G499" s="72"/>
      <c r="H499" s="235"/>
      <c r="I499" s="50"/>
      <c r="J499" s="65"/>
      <c r="K499" s="65"/>
    </row>
    <row r="500" spans="1:11">
      <c r="A500" s="58"/>
      <c r="B500" s="202"/>
      <c r="C500" s="48"/>
      <c r="D500" s="51"/>
      <c r="E500" s="135"/>
      <c r="F500" s="47"/>
      <c r="G500" s="72"/>
      <c r="H500" s="235"/>
      <c r="I500" s="50"/>
      <c r="J500" s="65"/>
      <c r="K500" s="65"/>
    </row>
    <row r="501" spans="1:11" ht="13.5" thickBot="1">
      <c r="A501" s="60"/>
      <c r="B501" s="203"/>
      <c r="C501" s="48"/>
      <c r="D501" s="48"/>
      <c r="E501" s="49"/>
      <c r="F501" s="47"/>
      <c r="G501" s="74"/>
      <c r="H501" s="236"/>
      <c r="I501" s="61"/>
      <c r="J501" s="65"/>
      <c r="K501" s="65"/>
    </row>
    <row r="502" spans="1:11" ht="15">
      <c r="A502" s="536"/>
      <c r="B502" s="537"/>
      <c r="C502" s="537"/>
      <c r="D502" s="537"/>
      <c r="E502" s="537"/>
      <c r="F502" s="537"/>
      <c r="G502" s="537"/>
      <c r="H502" s="537"/>
      <c r="I502" s="537"/>
      <c r="J502" s="223"/>
      <c r="K502" s="319"/>
    </row>
    <row r="503" spans="1:11">
      <c r="A503" s="48"/>
      <c r="B503" s="197"/>
      <c r="C503" s="71"/>
      <c r="D503" s="48"/>
      <c r="E503" s="48"/>
      <c r="F503" s="97"/>
      <c r="G503" s="97"/>
      <c r="H503" s="97"/>
      <c r="I503" s="97"/>
      <c r="J503" s="230"/>
      <c r="K503" s="230"/>
    </row>
    <row r="504" spans="1:11">
      <c r="A504" s="48"/>
      <c r="B504" s="197"/>
      <c r="C504" s="71"/>
      <c r="D504" s="48"/>
      <c r="E504" s="48"/>
      <c r="F504" s="97"/>
      <c r="G504" s="97"/>
      <c r="H504" s="97"/>
      <c r="I504" s="97"/>
      <c r="J504" s="230"/>
      <c r="K504" s="230"/>
    </row>
    <row r="505" spans="1:11" ht="15">
      <c r="A505" s="533"/>
      <c r="B505" s="534"/>
      <c r="C505" s="534"/>
      <c r="D505" s="534"/>
      <c r="E505" s="534"/>
      <c r="F505" s="534"/>
      <c r="G505" s="534"/>
      <c r="H505" s="534"/>
      <c r="I505" s="535"/>
      <c r="J505" s="231"/>
      <c r="K505" s="231"/>
    </row>
    <row r="506" spans="1:11">
      <c r="A506" s="51"/>
      <c r="B506" s="196"/>
      <c r="C506" s="107"/>
      <c r="D506" s="51"/>
      <c r="E506" s="51"/>
      <c r="F506" s="106"/>
      <c r="G506" s="106"/>
      <c r="H506" s="106"/>
      <c r="I506" s="106"/>
      <c r="J506" s="230"/>
      <c r="K506" s="230"/>
    </row>
    <row r="507" spans="1:11" ht="13.5" thickBot="1">
      <c r="A507" s="48"/>
      <c r="B507" s="197"/>
      <c r="C507" s="108"/>
      <c r="D507" s="48"/>
      <c r="E507" s="48"/>
      <c r="F507" s="97"/>
      <c r="G507" s="97"/>
      <c r="H507" s="97"/>
      <c r="I507" s="97"/>
      <c r="J507" s="230"/>
      <c r="K507" s="230"/>
    </row>
    <row r="508" spans="1:11" ht="15.75" thickBot="1">
      <c r="A508" s="441"/>
      <c r="B508" s="442"/>
      <c r="C508" s="442"/>
      <c r="D508" s="442"/>
      <c r="E508" s="442"/>
      <c r="F508" s="442"/>
      <c r="G508" s="442"/>
      <c r="H508" s="442"/>
      <c r="I508" s="442"/>
      <c r="J508" s="222"/>
      <c r="K508" s="321"/>
    </row>
    <row r="509" spans="1:11" ht="15.75" thickBot="1">
      <c r="A509" s="461"/>
      <c r="B509" s="462"/>
      <c r="C509" s="462"/>
      <c r="D509" s="462"/>
      <c r="E509" s="462"/>
      <c r="F509" s="462"/>
      <c r="G509" s="462"/>
      <c r="H509" s="462"/>
      <c r="I509" s="462"/>
      <c r="J509" s="223"/>
      <c r="K509" s="319"/>
    </row>
    <row r="510" spans="1:11">
      <c r="A510" s="71"/>
      <c r="B510" s="195"/>
      <c r="C510" s="69"/>
      <c r="D510" s="48"/>
      <c r="E510" s="48"/>
      <c r="F510" s="45"/>
      <c r="G510" s="72"/>
      <c r="H510" s="72"/>
      <c r="I510" s="9"/>
      <c r="J510" s="232"/>
      <c r="K510" s="232"/>
    </row>
    <row r="511" spans="1:11">
      <c r="A511" s="71"/>
      <c r="B511" s="195"/>
      <c r="C511" s="69"/>
      <c r="D511" s="48"/>
      <c r="E511" s="48"/>
      <c r="F511" s="45"/>
      <c r="G511" s="72"/>
      <c r="H511" s="72"/>
      <c r="I511" s="9"/>
      <c r="J511" s="232"/>
      <c r="K511" s="232"/>
    </row>
    <row r="512" spans="1:11">
      <c r="A512" s="71"/>
      <c r="B512" s="195"/>
      <c r="C512" s="69"/>
      <c r="D512" s="48"/>
      <c r="E512" s="48"/>
      <c r="F512" s="45"/>
      <c r="G512" s="72"/>
      <c r="H512" s="72"/>
      <c r="I512" s="9"/>
      <c r="J512" s="232"/>
      <c r="K512" s="232"/>
    </row>
    <row r="513" spans="1:11">
      <c r="A513" s="71"/>
      <c r="B513" s="195"/>
      <c r="C513" s="69"/>
      <c r="D513" s="48"/>
      <c r="E513" s="48"/>
      <c r="F513" s="45"/>
      <c r="G513" s="72"/>
      <c r="H513" s="72"/>
      <c r="I513" s="9"/>
      <c r="J513" s="232"/>
      <c r="K513" s="232"/>
    </row>
    <row r="514" spans="1:11">
      <c r="A514" s="71"/>
      <c r="B514" s="195"/>
      <c r="C514" s="69"/>
      <c r="D514" s="48"/>
      <c r="E514" s="48"/>
      <c r="F514" s="45"/>
      <c r="G514" s="72"/>
      <c r="H514" s="72"/>
      <c r="I514" s="9"/>
      <c r="J514" s="232"/>
      <c r="K514" s="232"/>
    </row>
    <row r="515" spans="1:11">
      <c r="A515" s="71"/>
      <c r="B515" s="195"/>
      <c r="C515" s="69"/>
      <c r="D515" s="48"/>
      <c r="E515" s="48"/>
      <c r="F515" s="45"/>
      <c r="G515" s="72"/>
      <c r="H515" s="72"/>
      <c r="I515" s="9"/>
      <c r="J515" s="232"/>
      <c r="K515" s="232"/>
    </row>
    <row r="516" spans="1:11">
      <c r="A516" s="71"/>
      <c r="B516" s="195"/>
      <c r="C516" s="69"/>
      <c r="D516" s="48"/>
      <c r="E516" s="48"/>
      <c r="F516" s="45"/>
      <c r="G516" s="72"/>
      <c r="H516" s="72"/>
      <c r="I516" s="9"/>
      <c r="J516" s="232"/>
      <c r="K516" s="232"/>
    </row>
    <row r="517" spans="1:11">
      <c r="A517" s="71"/>
      <c r="B517" s="195"/>
      <c r="C517" s="69"/>
      <c r="D517" s="48"/>
      <c r="E517" s="48"/>
      <c r="F517" s="45"/>
      <c r="G517" s="72"/>
      <c r="H517" s="72"/>
      <c r="I517" s="9"/>
      <c r="J517" s="232"/>
      <c r="K517" s="232"/>
    </row>
    <row r="518" spans="1:11">
      <c r="A518" s="71"/>
      <c r="B518" s="195"/>
      <c r="C518" s="69"/>
      <c r="D518" s="48"/>
      <c r="E518" s="48"/>
      <c r="F518" s="45"/>
      <c r="G518" s="72"/>
      <c r="H518" s="72"/>
      <c r="I518" s="9"/>
      <c r="J518" s="232"/>
      <c r="K518" s="232"/>
    </row>
    <row r="519" spans="1:11">
      <c r="A519" s="71"/>
      <c r="B519" s="195"/>
      <c r="C519" s="69"/>
      <c r="D519" s="48"/>
      <c r="E519" s="48"/>
      <c r="F519" s="45"/>
      <c r="G519" s="72"/>
      <c r="H519" s="72"/>
      <c r="I519" s="9"/>
      <c r="J519" s="232"/>
      <c r="K519" s="232"/>
    </row>
    <row r="520" spans="1:11">
      <c r="A520" s="71"/>
      <c r="B520" s="195"/>
      <c r="C520" s="69"/>
      <c r="D520" s="48"/>
      <c r="E520" s="48"/>
      <c r="F520" s="45"/>
      <c r="G520" s="72"/>
      <c r="H520" s="72"/>
      <c r="I520" s="9"/>
      <c r="J520" s="232"/>
      <c r="K520" s="232"/>
    </row>
    <row r="521" spans="1:11">
      <c r="A521" s="71"/>
      <c r="B521" s="195"/>
      <c r="C521" s="69"/>
      <c r="D521" s="48"/>
      <c r="E521" s="48"/>
      <c r="F521" s="45"/>
      <c r="G521" s="72"/>
      <c r="H521" s="72"/>
      <c r="I521" s="9"/>
      <c r="J521" s="232"/>
      <c r="K521" s="232"/>
    </row>
    <row r="522" spans="1:11">
      <c r="A522" s="71"/>
      <c r="B522" s="195"/>
      <c r="C522" s="70"/>
      <c r="D522" s="48"/>
      <c r="E522" s="48"/>
      <c r="F522" s="45"/>
      <c r="G522" s="72"/>
      <c r="H522" s="72"/>
      <c r="I522" s="9"/>
      <c r="J522" s="232"/>
      <c r="K522" s="232"/>
    </row>
    <row r="523" spans="1:11">
      <c r="A523" s="71"/>
      <c r="B523" s="195"/>
      <c r="C523" s="69"/>
      <c r="D523" s="48"/>
      <c r="E523" s="48"/>
      <c r="F523" s="45"/>
      <c r="G523" s="72"/>
      <c r="H523" s="72"/>
      <c r="I523" s="9"/>
      <c r="J523" s="232"/>
      <c r="K523" s="232"/>
    </row>
  </sheetData>
  <autoFilter ref="M11:M289"/>
  <mergeCells count="124">
    <mergeCell ref="A42:L42"/>
    <mergeCell ref="A43:L43"/>
    <mergeCell ref="L53:L57"/>
    <mergeCell ref="B44:B51"/>
    <mergeCell ref="L44:L51"/>
    <mergeCell ref="A125:L125"/>
    <mergeCell ref="A52:L52"/>
    <mergeCell ref="A59:L59"/>
    <mergeCell ref="A111:L111"/>
    <mergeCell ref="L60:L61"/>
    <mergeCell ref="B60:B61"/>
    <mergeCell ref="L92:L93"/>
    <mergeCell ref="A58:L58"/>
    <mergeCell ref="A74:L74"/>
    <mergeCell ref="A63:L63"/>
    <mergeCell ref="A73:L73"/>
    <mergeCell ref="A81:L81"/>
    <mergeCell ref="A94:L94"/>
    <mergeCell ref="B64:B72"/>
    <mergeCell ref="L64:L72"/>
    <mergeCell ref="B84:B85"/>
    <mergeCell ref="L82:L90"/>
    <mergeCell ref="B86:B90"/>
    <mergeCell ref="B55:B57"/>
    <mergeCell ref="D3:L3"/>
    <mergeCell ref="A10:L10"/>
    <mergeCell ref="A1:C5"/>
    <mergeCell ref="D1:L1"/>
    <mergeCell ref="D2:L2"/>
    <mergeCell ref="A29:L29"/>
    <mergeCell ref="D4:L4"/>
    <mergeCell ref="A9:L9"/>
    <mergeCell ref="A6:L6"/>
    <mergeCell ref="D5:L5"/>
    <mergeCell ref="A7:L7"/>
    <mergeCell ref="A11:L11"/>
    <mergeCell ref="B12:B28"/>
    <mergeCell ref="L12:L28"/>
    <mergeCell ref="B30:B41"/>
    <mergeCell ref="L30:L41"/>
    <mergeCell ref="B53:B54"/>
    <mergeCell ref="A509:I509"/>
    <mergeCell ref="A508:I508"/>
    <mergeCell ref="A505:I505"/>
    <mergeCell ref="A502:I502"/>
    <mergeCell ref="A490:I490"/>
    <mergeCell ref="A478:I478"/>
    <mergeCell ref="A348:I348"/>
    <mergeCell ref="A347:I347"/>
    <mergeCell ref="A424:I424"/>
    <mergeCell ref="A423:I423"/>
    <mergeCell ref="A420:I420"/>
    <mergeCell ref="A367:I367"/>
    <mergeCell ref="A450:I450"/>
    <mergeCell ref="A466:I466"/>
    <mergeCell ref="A437:I437"/>
    <mergeCell ref="A451:I451"/>
    <mergeCell ref="A363:I363"/>
    <mergeCell ref="A358:I358"/>
    <mergeCell ref="A349:I349"/>
    <mergeCell ref="B112:B124"/>
    <mergeCell ref="L96:L108"/>
    <mergeCell ref="B106:B108"/>
    <mergeCell ref="L159:L171"/>
    <mergeCell ref="A158:L158"/>
    <mergeCell ref="B127:B141"/>
    <mergeCell ref="L216:L226"/>
    <mergeCell ref="A242:L242"/>
    <mergeCell ref="B209:B211"/>
    <mergeCell ref="L173:L211"/>
    <mergeCell ref="B173:B208"/>
    <mergeCell ref="B159:B171"/>
    <mergeCell ref="A212:L212"/>
    <mergeCell ref="L213:L214"/>
    <mergeCell ref="B228:B241"/>
    <mergeCell ref="L228:L241"/>
    <mergeCell ref="L127:L142"/>
    <mergeCell ref="A126:L126"/>
    <mergeCell ref="B75:B80"/>
    <mergeCell ref="L144:L157"/>
    <mergeCell ref="L75:L80"/>
    <mergeCell ref="A95:L95"/>
    <mergeCell ref="B92:B93"/>
    <mergeCell ref="B82:B83"/>
    <mergeCell ref="A91:L91"/>
    <mergeCell ref="A331:I331"/>
    <mergeCell ref="A317:I317"/>
    <mergeCell ref="A307:I307"/>
    <mergeCell ref="L278:L288"/>
    <mergeCell ref="A293:I293"/>
    <mergeCell ref="A259:L259"/>
    <mergeCell ref="B278:B288"/>
    <mergeCell ref="A306:I306"/>
    <mergeCell ref="A326:I326"/>
    <mergeCell ref="A289:L289"/>
    <mergeCell ref="B266:B268"/>
    <mergeCell ref="B260:B265"/>
    <mergeCell ref="L260:L276"/>
    <mergeCell ref="B275:B276"/>
    <mergeCell ref="L112:L124"/>
    <mergeCell ref="B96:B103"/>
    <mergeCell ref="A109:L109"/>
    <mergeCell ref="A341:I341"/>
    <mergeCell ref="A332:I332"/>
    <mergeCell ref="A291:I291"/>
    <mergeCell ref="A327:I327"/>
    <mergeCell ref="A227:L227"/>
    <mergeCell ref="A143:L143"/>
    <mergeCell ref="A172:L172"/>
    <mergeCell ref="A215:L215"/>
    <mergeCell ref="A294:I294"/>
    <mergeCell ref="A254:L254"/>
    <mergeCell ref="A277:L277"/>
    <mergeCell ref="A292:I292"/>
    <mergeCell ref="B243:B246"/>
    <mergeCell ref="L243:L246"/>
    <mergeCell ref="B216:B226"/>
    <mergeCell ref="A247:L247"/>
    <mergeCell ref="L255:L258"/>
    <mergeCell ref="B255:B258"/>
    <mergeCell ref="L248:L253"/>
    <mergeCell ref="B248:B253"/>
    <mergeCell ref="B144:B157"/>
    <mergeCell ref="B271:B274"/>
  </mergeCells>
  <phoneticPr fontId="35" type="noConversion"/>
  <pageMargins left="0.27559055118110237" right="0.15748031496062992" top="0.35433070866141736" bottom="0.23622047244094491" header="0.31496062992125984" footer="0.27559055118110237"/>
  <pageSetup paperSize="9" scale="70" orientation="portrait" r:id="rId1"/>
  <headerFooter>
    <oddFooter>&amp;C&amp;12&amp;P</oddFooter>
  </headerFooter>
  <rowBreaks count="4" manualBreakCount="4">
    <brk id="72" max="11" man="1"/>
    <brk id="121" max="11" man="1"/>
    <brk id="194" max="11" man="1"/>
    <brk id="253" max="1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Лист9">
    <tabColor rgb="FF6893C6"/>
  </sheetPr>
  <dimension ref="A1:M62"/>
  <sheetViews>
    <sheetView topLeftCell="C1" workbookViewId="0">
      <pane ySplit="8" topLeftCell="A9" activePane="bottomLeft" state="frozen"/>
      <selection activeCell="C1" sqref="C1"/>
      <selection pane="bottomLeft" activeCell="C1" sqref="C1:E5"/>
    </sheetView>
  </sheetViews>
  <sheetFormatPr defaultRowHeight="12.75"/>
  <cols>
    <col min="1" max="1" width="1" hidden="1" customWidth="1"/>
    <col min="2" max="2" width="11.140625" hidden="1" customWidth="1"/>
    <col min="3" max="3" width="5.42578125" customWidth="1"/>
    <col min="4" max="4" width="15.42578125" customWidth="1"/>
    <col min="5" max="5" width="50" customWidth="1"/>
    <col min="6" max="6" width="7.5703125" customWidth="1"/>
    <col min="7" max="7" width="8" customWidth="1"/>
    <col min="8" max="8" width="8.42578125" customWidth="1"/>
    <col min="9" max="10" width="9.42578125" customWidth="1"/>
    <col min="11" max="11" width="8.5703125" customWidth="1"/>
    <col min="12" max="12" width="8.28515625" customWidth="1"/>
    <col min="13" max="13" width="23.140625" hidden="1" customWidth="1"/>
  </cols>
  <sheetData>
    <row r="1" spans="2:13" ht="12.75" customHeight="1">
      <c r="C1" s="469" t="s">
        <v>18</v>
      </c>
      <c r="D1" s="470"/>
      <c r="E1" s="470"/>
      <c r="F1" s="86"/>
      <c r="G1" s="86" t="s">
        <v>66</v>
      </c>
      <c r="H1" s="86"/>
      <c r="I1" s="86"/>
      <c r="J1" s="86"/>
      <c r="K1" s="86"/>
      <c r="L1" s="87"/>
    </row>
    <row r="2" spans="2:13" ht="12.75" customHeight="1">
      <c r="C2" s="549"/>
      <c r="D2" s="550"/>
      <c r="E2" s="550"/>
      <c r="F2" s="88"/>
      <c r="G2" s="88" t="s">
        <v>355</v>
      </c>
      <c r="H2" s="88"/>
      <c r="I2" s="88"/>
      <c r="J2" s="88"/>
      <c r="K2" s="88"/>
      <c r="L2" s="89"/>
    </row>
    <row r="3" spans="2:13" ht="12.75" customHeight="1">
      <c r="C3" s="549"/>
      <c r="D3" s="550"/>
      <c r="E3" s="550"/>
      <c r="F3" s="90"/>
      <c r="G3" s="90" t="s">
        <v>166</v>
      </c>
      <c r="H3" s="90"/>
      <c r="I3" s="90"/>
      <c r="J3" s="90"/>
      <c r="K3" s="90"/>
      <c r="L3" s="91"/>
    </row>
    <row r="4" spans="2:13" ht="12.75" customHeight="1">
      <c r="C4" s="549"/>
      <c r="D4" s="550"/>
      <c r="E4" s="550"/>
      <c r="F4" s="92"/>
      <c r="G4" s="92" t="s">
        <v>0</v>
      </c>
      <c r="H4" s="92"/>
      <c r="I4" s="92"/>
      <c r="J4" s="92"/>
      <c r="K4" s="92"/>
      <c r="L4" s="93"/>
    </row>
    <row r="5" spans="2:13" ht="12.75" customHeight="1" thickBot="1">
      <c r="C5" s="551"/>
      <c r="D5" s="552"/>
      <c r="E5" s="552"/>
      <c r="F5" s="94"/>
      <c r="G5" s="94"/>
      <c r="H5" s="94"/>
      <c r="I5" s="94"/>
      <c r="J5" s="94"/>
      <c r="K5" s="94"/>
      <c r="L5" s="95"/>
    </row>
    <row r="6" spans="2:13" ht="21" customHeight="1">
      <c r="C6" s="608" t="s">
        <v>56</v>
      </c>
      <c r="D6" s="609"/>
      <c r="E6" s="609"/>
      <c r="F6" s="609"/>
      <c r="G6" s="609"/>
      <c r="H6" s="609"/>
      <c r="I6" s="609"/>
      <c r="J6" s="609"/>
      <c r="K6" s="609"/>
      <c r="L6" s="610"/>
    </row>
    <row r="7" spans="2:13" ht="20.100000000000001" customHeight="1" thickBot="1">
      <c r="C7" s="613" t="s">
        <v>47</v>
      </c>
      <c r="D7" s="614"/>
      <c r="E7" s="614"/>
      <c r="F7" s="614"/>
      <c r="G7" s="614"/>
      <c r="H7" s="614"/>
      <c r="I7" s="614"/>
      <c r="J7" s="614"/>
      <c r="K7" s="614"/>
      <c r="L7" s="615"/>
    </row>
    <row r="8" spans="2:13" ht="31.5" customHeight="1" thickBot="1">
      <c r="C8" s="340" t="s">
        <v>27</v>
      </c>
      <c r="D8" s="341" t="s">
        <v>12</v>
      </c>
      <c r="E8" s="342" t="s">
        <v>11</v>
      </c>
      <c r="F8" s="342" t="s">
        <v>28</v>
      </c>
      <c r="G8" s="342" t="s">
        <v>3</v>
      </c>
      <c r="H8" s="342" t="s">
        <v>13</v>
      </c>
      <c r="I8" s="343" t="s">
        <v>14</v>
      </c>
      <c r="J8" s="343" t="s">
        <v>196</v>
      </c>
      <c r="K8" s="342" t="s">
        <v>87</v>
      </c>
      <c r="L8" s="344" t="s">
        <v>60</v>
      </c>
    </row>
    <row r="9" spans="2:13" ht="16.5" customHeight="1" thickBot="1">
      <c r="C9" s="441" t="s">
        <v>68</v>
      </c>
      <c r="D9" s="442"/>
      <c r="E9" s="442"/>
      <c r="F9" s="442"/>
      <c r="G9" s="442"/>
      <c r="H9" s="442"/>
      <c r="I9" s="442"/>
      <c r="J9" s="442"/>
      <c r="K9" s="442"/>
      <c r="L9" s="443"/>
      <c r="M9" t="s">
        <v>198</v>
      </c>
    </row>
    <row r="10" spans="2:13" ht="26.25" customHeight="1">
      <c r="B10" s="255">
        <v>3278735</v>
      </c>
      <c r="C10" s="355">
        <v>1</v>
      </c>
      <c r="D10" s="356">
        <v>3278735</v>
      </c>
      <c r="E10" s="616" t="s">
        <v>380</v>
      </c>
      <c r="F10" s="357" t="s">
        <v>29</v>
      </c>
      <c r="G10" s="357" t="s">
        <v>37</v>
      </c>
      <c r="H10" s="357">
        <v>12</v>
      </c>
      <c r="I10" s="358">
        <v>13.53</v>
      </c>
      <c r="J10" s="358">
        <f>ROUND(I10*(1-VLOOKUP(M10,скидки!A2:B121,2,0)),2)</f>
        <v>13.53</v>
      </c>
      <c r="K10" s="357" t="s">
        <v>38</v>
      </c>
      <c r="L10" s="359"/>
      <c r="M10" t="s">
        <v>345</v>
      </c>
    </row>
    <row r="11" spans="2:13" s="279" customFormat="1" ht="36" customHeight="1">
      <c r="B11" s="255"/>
      <c r="C11" s="257">
        <v>2</v>
      </c>
      <c r="D11" s="337">
        <v>2880491</v>
      </c>
      <c r="E11" s="617"/>
      <c r="F11" s="3" t="s">
        <v>31</v>
      </c>
      <c r="G11" s="3" t="s">
        <v>37</v>
      </c>
      <c r="H11" s="3">
        <v>20</v>
      </c>
      <c r="I11" s="54">
        <v>20.94</v>
      </c>
      <c r="J11" s="54">
        <f>ROUND(I11*(1-VLOOKUP(M11,скидки!A4:B122,2,0)),2)</f>
        <v>20.94</v>
      </c>
      <c r="K11" s="3" t="s">
        <v>38</v>
      </c>
      <c r="L11" s="339"/>
      <c r="M11" s="218" t="s">
        <v>345</v>
      </c>
    </row>
    <row r="12" spans="2:13" ht="40.5" customHeight="1">
      <c r="B12" s="255">
        <v>3283917</v>
      </c>
      <c r="C12" s="257">
        <v>3</v>
      </c>
      <c r="D12" s="187">
        <v>3283917</v>
      </c>
      <c r="E12" s="338" t="s">
        <v>284</v>
      </c>
      <c r="F12" s="3" t="s">
        <v>23</v>
      </c>
      <c r="G12" s="3" t="s">
        <v>37</v>
      </c>
      <c r="H12" s="3">
        <v>20</v>
      </c>
      <c r="I12" s="54">
        <v>8.01</v>
      </c>
      <c r="J12" s="54">
        <f>ROUND(I12*(1-VLOOKUP(M12,скидки!A5:B123,2,0)),2)</f>
        <v>8.01</v>
      </c>
      <c r="K12" s="3" t="s">
        <v>15</v>
      </c>
      <c r="L12" s="339"/>
      <c r="M12" s="279" t="s">
        <v>340</v>
      </c>
    </row>
    <row r="13" spans="2:13" ht="24" customHeight="1">
      <c r="B13" s="255">
        <v>3283127</v>
      </c>
      <c r="C13" s="606">
        <v>4</v>
      </c>
      <c r="D13" s="187">
        <v>3283127</v>
      </c>
      <c r="E13" s="611" t="s">
        <v>362</v>
      </c>
      <c r="F13" s="3" t="s">
        <v>24</v>
      </c>
      <c r="G13" s="3" t="s">
        <v>37</v>
      </c>
      <c r="H13" s="3">
        <v>1</v>
      </c>
      <c r="I13" s="54">
        <v>2524.8000000000002</v>
      </c>
      <c r="J13" s="54">
        <f>ROUND(I13*(1-VLOOKUP(M13,скидки!A6:B124,2,0)),2)</f>
        <v>2524.8000000000002</v>
      </c>
      <c r="K13" s="3" t="s">
        <v>15</v>
      </c>
      <c r="L13" s="339"/>
      <c r="M13" s="279" t="s">
        <v>345</v>
      </c>
    </row>
    <row r="14" spans="2:13" s="279" customFormat="1" ht="39.75" customHeight="1">
      <c r="B14" s="255"/>
      <c r="C14" s="606"/>
      <c r="D14" s="187">
        <v>4099095</v>
      </c>
      <c r="E14" s="612"/>
      <c r="F14" s="3" t="s">
        <v>25</v>
      </c>
      <c r="G14" s="3" t="s">
        <v>37</v>
      </c>
      <c r="H14" s="3">
        <v>1</v>
      </c>
      <c r="I14" s="54">
        <v>721.92</v>
      </c>
      <c r="J14" s="54">
        <f>ROUND(I14*(1-VLOOKUP(M14,скидки!A7:B128,2,0)),2)</f>
        <v>721.92</v>
      </c>
      <c r="K14" s="3" t="s">
        <v>15</v>
      </c>
      <c r="L14" s="339"/>
      <c r="M14" s="279" t="s">
        <v>345</v>
      </c>
    </row>
    <row r="15" spans="2:13" s="279" customFormat="1" ht="33.75" customHeight="1">
      <c r="B15" s="255"/>
      <c r="C15" s="606"/>
      <c r="D15" s="187">
        <v>3283071</v>
      </c>
      <c r="E15" s="598" t="s">
        <v>381</v>
      </c>
      <c r="F15" s="3" t="s">
        <v>24</v>
      </c>
      <c r="G15" s="3" t="s">
        <v>37</v>
      </c>
      <c r="H15" s="3">
        <v>1</v>
      </c>
      <c r="I15" s="54">
        <v>2524.8000000000002</v>
      </c>
      <c r="J15" s="54">
        <f>ROUND(I15*(1-VLOOKUP(M15,скидки!A8:B129,2,0)),2)</f>
        <v>2524.8000000000002</v>
      </c>
      <c r="K15" s="3" t="s">
        <v>15</v>
      </c>
      <c r="L15" s="339"/>
      <c r="M15" s="279" t="s">
        <v>345</v>
      </c>
    </row>
    <row r="16" spans="2:13" s="279" customFormat="1" ht="24" customHeight="1">
      <c r="B16" s="255"/>
      <c r="C16" s="606"/>
      <c r="D16" s="187">
        <v>4099096</v>
      </c>
      <c r="E16" s="603"/>
      <c r="F16" s="3" t="s">
        <v>25</v>
      </c>
      <c r="G16" s="3" t="s">
        <v>37</v>
      </c>
      <c r="H16" s="3">
        <v>1</v>
      </c>
      <c r="I16" s="54">
        <v>739.2</v>
      </c>
      <c r="J16" s="54">
        <f>ROUND(I16*(1-VLOOKUP(M16,скидки!A9:B130,2,0)),2)</f>
        <v>739.2</v>
      </c>
      <c r="K16" s="3" t="s">
        <v>15</v>
      </c>
      <c r="L16" s="339"/>
      <c r="M16" s="279" t="s">
        <v>345</v>
      </c>
    </row>
    <row r="17" spans="2:13" s="279" customFormat="1" ht="39" customHeight="1">
      <c r="B17" s="255"/>
      <c r="C17" s="606"/>
      <c r="D17" s="187">
        <v>3283071</v>
      </c>
      <c r="E17" s="598" t="s">
        <v>382</v>
      </c>
      <c r="F17" s="3" t="s">
        <v>24</v>
      </c>
      <c r="G17" s="3" t="s">
        <v>37</v>
      </c>
      <c r="H17" s="3">
        <v>1</v>
      </c>
      <c r="I17" s="54">
        <v>2524.8000000000002</v>
      </c>
      <c r="J17" s="54">
        <f>ROUND(I17*(1-VLOOKUP(M17,скидки!A10:B131,2,0)),2)</f>
        <v>2524.8000000000002</v>
      </c>
      <c r="K17" s="3" t="s">
        <v>15</v>
      </c>
      <c r="L17" s="339"/>
      <c r="M17" s="279" t="s">
        <v>345</v>
      </c>
    </row>
    <row r="18" spans="2:13" ht="36.75" customHeight="1">
      <c r="B18" s="255">
        <v>4099095</v>
      </c>
      <c r="C18" s="606"/>
      <c r="D18" s="187">
        <v>4102813</v>
      </c>
      <c r="E18" s="604"/>
      <c r="F18" s="3" t="s">
        <v>25</v>
      </c>
      <c r="G18" s="3" t="s">
        <v>37</v>
      </c>
      <c r="H18" s="3">
        <v>1</v>
      </c>
      <c r="I18" s="54">
        <v>1161.5999999999999</v>
      </c>
      <c r="J18" s="54">
        <f>ROUND(I18*(1-VLOOKUP(M18,скидки!A11:B132,2,0)),2)</f>
        <v>1161.5999999999999</v>
      </c>
      <c r="K18" s="3" t="s">
        <v>15</v>
      </c>
      <c r="L18" s="622" t="s">
        <v>21</v>
      </c>
      <c r="M18" s="279" t="s">
        <v>345</v>
      </c>
    </row>
    <row r="19" spans="2:13" s="279" customFormat="1" ht="31.5" customHeight="1">
      <c r="B19" s="255"/>
      <c r="C19" s="365"/>
      <c r="D19" s="187">
        <v>4024907</v>
      </c>
      <c r="E19" s="598" t="s">
        <v>363</v>
      </c>
      <c r="F19" s="3" t="s">
        <v>41</v>
      </c>
      <c r="G19" s="3" t="s">
        <v>42</v>
      </c>
      <c r="H19" s="3">
        <v>12</v>
      </c>
      <c r="I19" s="54">
        <v>10.02</v>
      </c>
      <c r="J19" s="54">
        <f>ROUND(I19*(1-VLOOKUP(M19,скидки!A12:B133,2,0)),2)</f>
        <v>10.02</v>
      </c>
      <c r="K19" s="3" t="s">
        <v>15</v>
      </c>
      <c r="L19" s="622"/>
      <c r="M19" s="279" t="s">
        <v>341</v>
      </c>
    </row>
    <row r="20" spans="2:13" s="279" customFormat="1" ht="31.5" customHeight="1">
      <c r="B20" s="255"/>
      <c r="C20" s="365"/>
      <c r="D20" s="187">
        <v>4024918</v>
      </c>
      <c r="E20" s="604"/>
      <c r="F20" s="3" t="s">
        <v>23</v>
      </c>
      <c r="G20" s="3" t="s">
        <v>42</v>
      </c>
      <c r="H20" s="3">
        <v>20</v>
      </c>
      <c r="I20" s="54">
        <v>12.38</v>
      </c>
      <c r="J20" s="54">
        <f>ROUND(I20*(1-VLOOKUP(M20,скидки!A13:B134,2,0)),2)</f>
        <v>12.38</v>
      </c>
      <c r="K20" s="3" t="s">
        <v>40</v>
      </c>
      <c r="L20" s="622"/>
      <c r="M20" s="279" t="s">
        <v>341</v>
      </c>
    </row>
    <row r="21" spans="2:13" s="279" customFormat="1" ht="39" customHeight="1">
      <c r="B21" s="255"/>
      <c r="C21" s="607">
        <v>5</v>
      </c>
      <c r="D21" s="187">
        <v>4024920</v>
      </c>
      <c r="E21" s="347" t="s">
        <v>364</v>
      </c>
      <c r="F21" s="3" t="s">
        <v>23</v>
      </c>
      <c r="G21" s="3" t="s">
        <v>37</v>
      </c>
      <c r="H21" s="3">
        <v>20</v>
      </c>
      <c r="I21" s="54">
        <v>13.04</v>
      </c>
      <c r="J21" s="54">
        <f>ROUND(I21*(1-VLOOKUP(M21,скидки!A14:B135,2,0)),2)</f>
        <v>13.04</v>
      </c>
      <c r="K21" s="3" t="s">
        <v>15</v>
      </c>
      <c r="L21" s="622"/>
      <c r="M21" s="279" t="s">
        <v>341</v>
      </c>
    </row>
    <row r="22" spans="2:13" s="279" customFormat="1" ht="31.5" customHeight="1">
      <c r="B22" s="255"/>
      <c r="C22" s="620"/>
      <c r="D22" s="187">
        <v>4024909</v>
      </c>
      <c r="E22" s="618" t="s">
        <v>635</v>
      </c>
      <c r="F22" s="3" t="s">
        <v>29</v>
      </c>
      <c r="G22" s="3" t="s">
        <v>42</v>
      </c>
      <c r="H22" s="3">
        <v>12</v>
      </c>
      <c r="I22" s="54">
        <v>10.02</v>
      </c>
      <c r="J22" s="54">
        <f>ROUND(I22*(1-VLOOKUP(M22,скидки!A15:B136,2,0)),2)</f>
        <v>10.02</v>
      </c>
      <c r="K22" s="3" t="s">
        <v>40</v>
      </c>
      <c r="L22" s="622"/>
      <c r="M22" s="279" t="s">
        <v>341</v>
      </c>
    </row>
    <row r="23" spans="2:13" s="279" customFormat="1" ht="33" customHeight="1">
      <c r="B23" s="255"/>
      <c r="C23" s="620"/>
      <c r="D23" s="187">
        <v>4024919</v>
      </c>
      <c r="E23" s="619"/>
      <c r="F23" s="3" t="s">
        <v>23</v>
      </c>
      <c r="G23" s="3" t="s">
        <v>42</v>
      </c>
      <c r="H23" s="3">
        <v>20</v>
      </c>
      <c r="I23" s="54">
        <v>13.69</v>
      </c>
      <c r="J23" s="54">
        <f>ROUND(I23*(1-VLOOKUP(M23,скидки!A18:B137,2,0)),2)</f>
        <v>13.69</v>
      </c>
      <c r="K23" s="3" t="s">
        <v>40</v>
      </c>
      <c r="L23" s="622"/>
      <c r="M23" s="279" t="s">
        <v>341</v>
      </c>
    </row>
    <row r="24" spans="2:13" ht="35.25" customHeight="1">
      <c r="B24" s="256">
        <v>4104466</v>
      </c>
      <c r="C24" s="620"/>
      <c r="D24" s="188">
        <v>4104466</v>
      </c>
      <c r="E24" s="618" t="s">
        <v>365</v>
      </c>
      <c r="F24" s="3" t="s">
        <v>41</v>
      </c>
      <c r="G24" s="3" t="s">
        <v>42</v>
      </c>
      <c r="H24" s="3">
        <v>12</v>
      </c>
      <c r="I24" s="54">
        <v>13.66</v>
      </c>
      <c r="J24" s="54">
        <f>ROUND(I24*(1-VLOOKUP(M24,скидки!A19:B138,2,0)),2)</f>
        <v>13.66</v>
      </c>
      <c r="K24" s="3" t="s">
        <v>40</v>
      </c>
      <c r="L24" s="622"/>
      <c r="M24" s="279" t="s">
        <v>341</v>
      </c>
    </row>
    <row r="25" spans="2:13" s="279" customFormat="1" ht="34.5" customHeight="1">
      <c r="B25" s="256"/>
      <c r="C25" s="620"/>
      <c r="D25" s="188">
        <v>4109856</v>
      </c>
      <c r="E25" s="619"/>
      <c r="F25" s="3" t="s">
        <v>162</v>
      </c>
      <c r="G25" s="3" t="s">
        <v>42</v>
      </c>
      <c r="H25" s="3">
        <v>12</v>
      </c>
      <c r="I25" s="54">
        <v>20.309999999999999</v>
      </c>
      <c r="J25" s="54">
        <f>ROUND(I25*(1-VLOOKUP(M25,скидки!A20:B139,2,0)),2)</f>
        <v>20.309999999999999</v>
      </c>
      <c r="K25" s="3" t="s">
        <v>40</v>
      </c>
      <c r="L25" s="622"/>
      <c r="M25" s="279" t="s">
        <v>341</v>
      </c>
    </row>
    <row r="26" spans="2:13" s="279" customFormat="1" ht="57.75" customHeight="1">
      <c r="B26" s="256"/>
      <c r="C26" s="621"/>
      <c r="D26" s="188">
        <v>4024906</v>
      </c>
      <c r="E26" s="345" t="s">
        <v>383</v>
      </c>
      <c r="F26" s="3" t="s">
        <v>41</v>
      </c>
      <c r="G26" s="3" t="s">
        <v>42</v>
      </c>
      <c r="H26" s="3">
        <v>12</v>
      </c>
      <c r="I26" s="54">
        <v>12.02</v>
      </c>
      <c r="J26" s="54">
        <f>ROUND(I26*(1-VLOOKUP(M26,скидки!A21:B140,2,0)),2)</f>
        <v>12.02</v>
      </c>
      <c r="K26" s="3" t="s">
        <v>40</v>
      </c>
      <c r="L26" s="622"/>
      <c r="M26" s="279" t="s">
        <v>341</v>
      </c>
    </row>
    <row r="27" spans="2:13" ht="31.5" customHeight="1">
      <c r="B27" s="255">
        <v>3279090</v>
      </c>
      <c r="C27" s="607">
        <v>6</v>
      </c>
      <c r="D27" s="187">
        <v>3279090</v>
      </c>
      <c r="E27" s="591" t="s">
        <v>636</v>
      </c>
      <c r="F27" s="3" t="s">
        <v>39</v>
      </c>
      <c r="G27" s="3" t="s">
        <v>37</v>
      </c>
      <c r="H27" s="3">
        <v>12</v>
      </c>
      <c r="I27" s="54">
        <v>12.28</v>
      </c>
      <c r="J27" s="54">
        <f>ROUND(I27*(1-VLOOKUP(M27,скидки!A22:B141,2,0)),2)</f>
        <v>12.28</v>
      </c>
      <c r="K27" s="3" t="s">
        <v>15</v>
      </c>
      <c r="L27" s="622"/>
      <c r="M27" s="279" t="s">
        <v>342</v>
      </c>
    </row>
    <row r="28" spans="2:13" ht="32.25" customHeight="1">
      <c r="B28" s="255">
        <v>3279961</v>
      </c>
      <c r="C28" s="620"/>
      <c r="D28" s="187">
        <v>3279961</v>
      </c>
      <c r="E28" s="592"/>
      <c r="F28" s="3" t="s">
        <v>23</v>
      </c>
      <c r="G28" s="3" t="s">
        <v>37</v>
      </c>
      <c r="H28" s="3">
        <v>20</v>
      </c>
      <c r="I28" s="54">
        <v>22.83</v>
      </c>
      <c r="J28" s="54">
        <f>ROUND(I28*(1-VLOOKUP(M28,скидки!A23:B142,2,0)),2)</f>
        <v>22.83</v>
      </c>
      <c r="K28" s="3" t="s">
        <v>40</v>
      </c>
      <c r="L28" s="622"/>
      <c r="M28" s="279" t="s">
        <v>342</v>
      </c>
    </row>
    <row r="29" spans="2:13" s="279" customFormat="1" ht="33.75" customHeight="1">
      <c r="B29" s="255"/>
      <c r="C29" s="621"/>
      <c r="D29" s="187">
        <v>4108014</v>
      </c>
      <c r="E29" s="346" t="s">
        <v>384</v>
      </c>
      <c r="F29" s="3" t="s">
        <v>41</v>
      </c>
      <c r="G29" s="3" t="s">
        <v>37</v>
      </c>
      <c r="H29" s="3">
        <v>12</v>
      </c>
      <c r="I29" s="54">
        <v>13.15</v>
      </c>
      <c r="J29" s="54">
        <f>ROUND(I29*(1-VLOOKUP(M29,скидки!A24:B143,2,0)),2)</f>
        <v>13.15</v>
      </c>
      <c r="K29" s="3" t="s">
        <v>40</v>
      </c>
      <c r="L29" s="622"/>
      <c r="M29" s="279" t="s">
        <v>342</v>
      </c>
    </row>
    <row r="30" spans="2:13" ht="38.25" customHeight="1">
      <c r="B30" s="255">
        <v>3283534</v>
      </c>
      <c r="C30" s="606">
        <v>7</v>
      </c>
      <c r="D30" s="3">
        <v>3283534</v>
      </c>
      <c r="E30" s="618" t="s">
        <v>283</v>
      </c>
      <c r="F30" s="3" t="s">
        <v>24</v>
      </c>
      <c r="G30" s="3" t="s">
        <v>37</v>
      </c>
      <c r="H30" s="3">
        <v>1</v>
      </c>
      <c r="I30" s="54">
        <v>5014.91</v>
      </c>
      <c r="J30" s="54">
        <f>ROUND(I30*(1-VLOOKUP(M30,скидки!A25:B144,2,0)),2)</f>
        <v>5014.91</v>
      </c>
      <c r="K30" s="3" t="s">
        <v>15</v>
      </c>
      <c r="L30" s="622"/>
      <c r="M30" s="279" t="s">
        <v>344</v>
      </c>
    </row>
    <row r="31" spans="2:13" ht="35.25" customHeight="1">
      <c r="B31" s="255">
        <v>4092292</v>
      </c>
      <c r="C31" s="606"/>
      <c r="D31" s="3">
        <v>4092292</v>
      </c>
      <c r="E31" s="619"/>
      <c r="F31" s="3" t="s">
        <v>25</v>
      </c>
      <c r="G31" s="3" t="s">
        <v>37</v>
      </c>
      <c r="H31" s="3">
        <v>1</v>
      </c>
      <c r="I31" s="54">
        <v>1593.41</v>
      </c>
      <c r="J31" s="54">
        <f>ROUND(I31*(1-VLOOKUP(M31,скидки!A26:B145,2,0)),2)</f>
        <v>1593.41</v>
      </c>
      <c r="K31" s="3" t="s">
        <v>15</v>
      </c>
      <c r="L31" s="622"/>
      <c r="M31" s="279" t="s">
        <v>344</v>
      </c>
    </row>
    <row r="32" spans="2:13" s="279" customFormat="1" ht="52.5" customHeight="1">
      <c r="B32" s="350"/>
      <c r="C32" s="606"/>
      <c r="D32" s="3">
        <v>4061419</v>
      </c>
      <c r="E32" s="348" t="s">
        <v>385</v>
      </c>
      <c r="F32" s="3" t="s">
        <v>338</v>
      </c>
      <c r="G32" s="3" t="s">
        <v>37</v>
      </c>
      <c r="H32" s="3">
        <v>14</v>
      </c>
      <c r="I32" s="54">
        <v>64.39</v>
      </c>
      <c r="J32" s="54">
        <f>ROUND(I32*(1-VLOOKUP(M32,скидки!A27:B146,2,0)),2)</f>
        <v>64.39</v>
      </c>
      <c r="K32" s="3" t="s">
        <v>15</v>
      </c>
      <c r="L32" s="622"/>
      <c r="M32" s="279" t="s">
        <v>344</v>
      </c>
    </row>
    <row r="33" spans="2:13" s="279" customFormat="1" ht="52.5" customHeight="1" thickBot="1">
      <c r="B33" s="350"/>
      <c r="C33" s="349">
        <v>8</v>
      </c>
      <c r="D33" s="292">
        <v>4104306</v>
      </c>
      <c r="E33" s="360" t="s">
        <v>366</v>
      </c>
      <c r="F33" s="292" t="s">
        <v>23</v>
      </c>
      <c r="G33" s="292" t="s">
        <v>37</v>
      </c>
      <c r="H33" s="292">
        <v>12</v>
      </c>
      <c r="I33" s="293">
        <v>24.85</v>
      </c>
      <c r="J33" s="293">
        <f>ROUND(I33*(1-VLOOKUP(M33,скидки!A22:B142,2,0)),2)</f>
        <v>24.85</v>
      </c>
      <c r="K33" s="292" t="s">
        <v>15</v>
      </c>
      <c r="L33" s="351"/>
      <c r="M33" s="279" t="s">
        <v>342</v>
      </c>
    </row>
    <row r="34" spans="2:13" ht="15.75" thickBot="1">
      <c r="C34" s="605" t="s">
        <v>153</v>
      </c>
      <c r="D34" s="596"/>
      <c r="E34" s="596"/>
      <c r="F34" s="596"/>
      <c r="G34" s="596"/>
      <c r="H34" s="596"/>
      <c r="I34" s="596"/>
      <c r="J34" s="596"/>
      <c r="K34" s="596"/>
      <c r="L34" s="597"/>
      <c r="M34" s="279" t="e">
        <v>#N/A</v>
      </c>
    </row>
    <row r="35" spans="2:13" ht="15.75" customHeight="1" thickBot="1">
      <c r="C35" s="605" t="s">
        <v>154</v>
      </c>
      <c r="D35" s="596"/>
      <c r="E35" s="596"/>
      <c r="F35" s="596"/>
      <c r="G35" s="596"/>
      <c r="H35" s="596"/>
      <c r="I35" s="596"/>
      <c r="J35" s="596"/>
      <c r="K35" s="596"/>
      <c r="L35" s="597"/>
      <c r="M35" s="279" t="e">
        <v>#N/A</v>
      </c>
    </row>
    <row r="36" spans="2:13" ht="35.25" customHeight="1">
      <c r="B36" s="333">
        <v>4098094</v>
      </c>
      <c r="C36" s="355">
        <f>C33+1</f>
        <v>9</v>
      </c>
      <c r="D36" s="356">
        <v>4098094</v>
      </c>
      <c r="E36" s="267" t="s">
        <v>285</v>
      </c>
      <c r="F36" s="357" t="s">
        <v>67</v>
      </c>
      <c r="G36" s="357" t="s">
        <v>44</v>
      </c>
      <c r="H36" s="357">
        <v>1</v>
      </c>
      <c r="I36" s="358">
        <v>778.98</v>
      </c>
      <c r="J36" s="358">
        <f>ROUND(I36*(1-VLOOKUP(M36,скидки!A30:B148,2,0)),2)</f>
        <v>778.98</v>
      </c>
      <c r="K36" s="357" t="s">
        <v>38</v>
      </c>
      <c r="L36" s="600" t="s">
        <v>21</v>
      </c>
      <c r="M36" s="279" t="s">
        <v>346</v>
      </c>
    </row>
    <row r="37" spans="2:13" ht="25.5" customHeight="1">
      <c r="B37" s="333">
        <v>3282082</v>
      </c>
      <c r="C37" s="606">
        <f>C36+1</f>
        <v>10</v>
      </c>
      <c r="D37" s="187">
        <v>3282082</v>
      </c>
      <c r="E37" s="598" t="s">
        <v>286</v>
      </c>
      <c r="F37" s="10" t="s">
        <v>45</v>
      </c>
      <c r="G37" s="3" t="s">
        <v>43</v>
      </c>
      <c r="H37" s="3">
        <v>1</v>
      </c>
      <c r="I37" s="53">
        <v>21.64</v>
      </c>
      <c r="J37" s="54">
        <f>ROUND(I37*(1-VLOOKUP(M37,скидки!A31:B149,2,0)),2)</f>
        <v>21.64</v>
      </c>
      <c r="K37" s="3" t="s">
        <v>15</v>
      </c>
      <c r="L37" s="601"/>
      <c r="M37" s="279" t="s">
        <v>346</v>
      </c>
    </row>
    <row r="38" spans="2:13" ht="29.25" customHeight="1">
      <c r="B38" s="333">
        <v>3282091</v>
      </c>
      <c r="C38" s="607"/>
      <c r="D38" s="189">
        <v>3282091</v>
      </c>
      <c r="E38" s="599"/>
      <c r="F38" s="56" t="s">
        <v>46</v>
      </c>
      <c r="G38" s="56" t="s">
        <v>19</v>
      </c>
      <c r="H38" s="56">
        <v>1</v>
      </c>
      <c r="I38" s="57">
        <v>86.54</v>
      </c>
      <c r="J38" s="57">
        <f>ROUND(I38*(1-VLOOKUP(M38,скидки!A32:B150,2,0)),2)</f>
        <v>86.54</v>
      </c>
      <c r="K38" s="56" t="s">
        <v>15</v>
      </c>
      <c r="L38" s="601"/>
      <c r="M38" s="279" t="s">
        <v>346</v>
      </c>
    </row>
    <row r="39" spans="2:13" s="279" customFormat="1" ht="39.75" customHeight="1" thickBot="1">
      <c r="B39" s="352"/>
      <c r="C39" s="349">
        <f>C37+1</f>
        <v>11</v>
      </c>
      <c r="D39" s="292">
        <v>4108847</v>
      </c>
      <c r="E39" s="360" t="s">
        <v>354</v>
      </c>
      <c r="F39" s="292" t="s">
        <v>339</v>
      </c>
      <c r="G39" s="292" t="s">
        <v>19</v>
      </c>
      <c r="H39" s="292">
        <v>4</v>
      </c>
      <c r="I39" s="293">
        <v>25.43</v>
      </c>
      <c r="J39" s="293">
        <f>ROUND(I39*(1-VLOOKUP(M39,скидки!A33:B151,2,0)),2)</f>
        <v>25.43</v>
      </c>
      <c r="K39" s="292" t="s">
        <v>15</v>
      </c>
      <c r="L39" s="602"/>
      <c r="M39" s="279" t="s">
        <v>258</v>
      </c>
    </row>
    <row r="40" spans="2:13" ht="14.25" customHeight="1" thickBot="1">
      <c r="C40" s="461" t="s">
        <v>262</v>
      </c>
      <c r="D40" s="596"/>
      <c r="E40" s="596"/>
      <c r="F40" s="596"/>
      <c r="G40" s="596"/>
      <c r="H40" s="596"/>
      <c r="I40" s="596"/>
      <c r="J40" s="596"/>
      <c r="K40" s="596"/>
      <c r="L40" s="597"/>
      <c r="M40" s="279" t="e">
        <v>#N/A</v>
      </c>
    </row>
    <row r="41" spans="2:13" ht="12.95" customHeight="1">
      <c r="B41" s="238">
        <v>4064450</v>
      </c>
      <c r="C41" s="239">
        <f>C39+1</f>
        <v>12</v>
      </c>
      <c r="D41" s="356">
        <v>4064450</v>
      </c>
      <c r="E41" s="240" t="s">
        <v>386</v>
      </c>
      <c r="F41" s="241" t="s">
        <v>54</v>
      </c>
      <c r="G41" s="241" t="s">
        <v>37</v>
      </c>
      <c r="H41" s="241">
        <v>36</v>
      </c>
      <c r="I41" s="243">
        <v>23.38</v>
      </c>
      <c r="J41" s="249">
        <f>ROUND(I41*(1-VLOOKUP(M41,скидки!A34:B152,2,0)),2)</f>
        <v>23.38</v>
      </c>
      <c r="K41" s="245" t="s">
        <v>15</v>
      </c>
      <c r="L41" s="593" t="s">
        <v>21</v>
      </c>
      <c r="M41" s="279" t="s">
        <v>257</v>
      </c>
    </row>
    <row r="42" spans="2:13" ht="12.95" customHeight="1">
      <c r="B42" s="238">
        <v>4064451</v>
      </c>
      <c r="C42" s="242">
        <f>C41+1</f>
        <v>13</v>
      </c>
      <c r="D42" s="187">
        <v>4064451</v>
      </c>
      <c r="E42" s="7" t="s">
        <v>387</v>
      </c>
      <c r="F42" s="4" t="s">
        <v>54</v>
      </c>
      <c r="G42" s="4" t="s">
        <v>37</v>
      </c>
      <c r="H42" s="4">
        <v>24</v>
      </c>
      <c r="I42" s="244">
        <v>32.880000000000003</v>
      </c>
      <c r="J42" s="13">
        <f>ROUND(I42*(1-VLOOKUP(M42,скидки!A35:B153,2,0)),2)</f>
        <v>32.880000000000003</v>
      </c>
      <c r="K42" s="246" t="s">
        <v>15</v>
      </c>
      <c r="L42" s="594"/>
      <c r="M42" s="279" t="s">
        <v>257</v>
      </c>
    </row>
    <row r="43" spans="2:13" ht="12.95" customHeight="1" thickBot="1">
      <c r="B43" s="238">
        <v>4064452</v>
      </c>
      <c r="C43" s="242">
        <f>C42+1</f>
        <v>14</v>
      </c>
      <c r="D43" s="368">
        <v>4064452</v>
      </c>
      <c r="E43" s="250" t="s">
        <v>388</v>
      </c>
      <c r="F43" s="251" t="s">
        <v>54</v>
      </c>
      <c r="G43" s="251" t="s">
        <v>37</v>
      </c>
      <c r="H43" s="251">
        <v>22</v>
      </c>
      <c r="I43" s="252">
        <v>36.54</v>
      </c>
      <c r="J43" s="253">
        <f>ROUND(I43*(1-VLOOKUP(M43,скидки!A41:B154,2,0)),2)</f>
        <v>36.54</v>
      </c>
      <c r="K43" s="254" t="s">
        <v>15</v>
      </c>
      <c r="L43" s="595"/>
      <c r="M43" s="279" t="s">
        <v>257</v>
      </c>
    </row>
    <row r="44" spans="2:13" s="19" customFormat="1" ht="15.75" customHeight="1" thickBot="1">
      <c r="C44" s="461" t="s">
        <v>63</v>
      </c>
      <c r="D44" s="462"/>
      <c r="E44" s="462"/>
      <c r="F44" s="462"/>
      <c r="G44" s="462"/>
      <c r="H44" s="462"/>
      <c r="I44" s="462"/>
      <c r="J44" s="462"/>
      <c r="K44" s="462"/>
      <c r="L44" s="463"/>
      <c r="M44" s="24" t="e">
        <v>#N/A</v>
      </c>
    </row>
    <row r="45" spans="2:13" s="24" customFormat="1" ht="18.75" customHeight="1">
      <c r="B45" s="43">
        <v>3281116</v>
      </c>
      <c r="C45" s="64">
        <f>C43+1</f>
        <v>15</v>
      </c>
      <c r="D45" s="361">
        <v>3281116</v>
      </c>
      <c r="E45" s="270" t="s">
        <v>367</v>
      </c>
      <c r="F45" s="361" t="s">
        <v>30</v>
      </c>
      <c r="G45" s="361" t="s">
        <v>16</v>
      </c>
      <c r="H45" s="27">
        <v>12</v>
      </c>
      <c r="I45" s="260">
        <v>8.08</v>
      </c>
      <c r="J45" s="260">
        <f>ROUND(I45*(1-VLOOKUP(M45,скидки!A:B,2,0)),2)</f>
        <v>8.08</v>
      </c>
      <c r="K45" s="260" t="s">
        <v>15</v>
      </c>
      <c r="L45" s="590" t="s">
        <v>21</v>
      </c>
      <c r="M45" s="24" t="s">
        <v>376</v>
      </c>
    </row>
    <row r="46" spans="2:13" s="25" customFormat="1" ht="58.5" customHeight="1">
      <c r="B46" s="43">
        <v>4015554</v>
      </c>
      <c r="C46" s="336">
        <f>C45+1</f>
        <v>16</v>
      </c>
      <c r="D46" s="298">
        <v>3295231</v>
      </c>
      <c r="E46" s="41" t="s">
        <v>368</v>
      </c>
      <c r="F46" s="362" t="s">
        <v>30</v>
      </c>
      <c r="G46" s="362" t="s">
        <v>16</v>
      </c>
      <c r="H46" s="362">
        <v>12</v>
      </c>
      <c r="I46" s="364">
        <v>3</v>
      </c>
      <c r="J46" s="364">
        <f>ROUND(I46*(1-VLOOKUP(M46,скидки!A:B,2,0)),2)</f>
        <v>3</v>
      </c>
      <c r="K46" s="364" t="s">
        <v>15</v>
      </c>
      <c r="L46" s="452"/>
      <c r="M46" s="24" t="s">
        <v>374</v>
      </c>
    </row>
    <row r="47" spans="2:13" s="25" customFormat="1" ht="30.75" customHeight="1">
      <c r="B47" s="43"/>
      <c r="C47" s="336">
        <f t="shared" ref="C47:C61" si="0">C46+1</f>
        <v>17</v>
      </c>
      <c r="D47" s="298">
        <v>3279111</v>
      </c>
      <c r="E47" s="41" t="s">
        <v>369</v>
      </c>
      <c r="F47" s="362" t="s">
        <v>29</v>
      </c>
      <c r="G47" s="362" t="s">
        <v>16</v>
      </c>
      <c r="H47" s="362">
        <v>12</v>
      </c>
      <c r="I47" s="364">
        <v>3.15</v>
      </c>
      <c r="J47" s="364">
        <f>ROUND(I47*(1-VLOOKUP(M47,скидки!A:B,2,0)),2)</f>
        <v>3.15</v>
      </c>
      <c r="K47" s="364" t="s">
        <v>15</v>
      </c>
      <c r="L47" s="452"/>
      <c r="M47" s="24" t="s">
        <v>374</v>
      </c>
    </row>
    <row r="48" spans="2:13" s="25" customFormat="1" ht="28.5" customHeight="1">
      <c r="B48" s="43">
        <v>4068750</v>
      </c>
      <c r="C48" s="336">
        <f>C47+1</f>
        <v>18</v>
      </c>
      <c r="D48" s="298">
        <v>4102007</v>
      </c>
      <c r="E48" s="586" t="s">
        <v>370</v>
      </c>
      <c r="F48" s="362" t="s">
        <v>30</v>
      </c>
      <c r="G48" s="362" t="s">
        <v>16</v>
      </c>
      <c r="H48" s="362">
        <v>12</v>
      </c>
      <c r="I48" s="26">
        <v>4.4400000000000004</v>
      </c>
      <c r="J48" s="364">
        <f>ROUND(I48*(1-VLOOKUP(M48,скидки!A:B,2,0)),2)</f>
        <v>4.4400000000000004</v>
      </c>
      <c r="K48" s="364" t="s">
        <v>15</v>
      </c>
      <c r="L48" s="452"/>
      <c r="M48" s="24" t="s">
        <v>375</v>
      </c>
    </row>
    <row r="49" spans="2:13" s="24" customFormat="1" ht="27.75" customHeight="1">
      <c r="B49" s="43">
        <v>4068753</v>
      </c>
      <c r="C49" s="336">
        <f t="shared" si="0"/>
        <v>19</v>
      </c>
      <c r="D49" s="362">
        <v>4103779</v>
      </c>
      <c r="E49" s="587"/>
      <c r="F49" s="362" t="s">
        <v>31</v>
      </c>
      <c r="G49" s="362" t="s">
        <v>16</v>
      </c>
      <c r="H49" s="362">
        <v>20</v>
      </c>
      <c r="I49" s="364">
        <v>7.17</v>
      </c>
      <c r="J49" s="364">
        <f>ROUND(I49*(1-VLOOKUP(M49,скидки!A:B,2,0)),2)</f>
        <v>7.17</v>
      </c>
      <c r="K49" s="364" t="s">
        <v>15</v>
      </c>
      <c r="L49" s="452"/>
      <c r="M49" s="24" t="s">
        <v>375</v>
      </c>
    </row>
    <row r="50" spans="2:13" s="24" customFormat="1" ht="27.75" customHeight="1">
      <c r="B50" s="43"/>
      <c r="C50" s="336">
        <f t="shared" si="0"/>
        <v>20</v>
      </c>
      <c r="D50" s="417">
        <v>3320316</v>
      </c>
      <c r="E50" s="588" t="s">
        <v>641</v>
      </c>
      <c r="F50" s="417" t="s">
        <v>29</v>
      </c>
      <c r="G50" s="417" t="s">
        <v>16</v>
      </c>
      <c r="H50" s="417">
        <v>12</v>
      </c>
      <c r="I50" s="418">
        <v>3.4</v>
      </c>
      <c r="J50" s="418">
        <f>ROUND(I50*(1-VLOOKUP(M50,скидки!A:B,2,0)),2)</f>
        <v>3.4</v>
      </c>
      <c r="K50" s="418" t="s">
        <v>15</v>
      </c>
      <c r="L50" s="452"/>
      <c r="M50" s="24" t="s">
        <v>375</v>
      </c>
    </row>
    <row r="51" spans="2:13" s="24" customFormat="1" ht="27.75" customHeight="1">
      <c r="B51" s="43"/>
      <c r="C51" s="336">
        <f t="shared" si="0"/>
        <v>21</v>
      </c>
      <c r="D51" s="417">
        <v>3328937</v>
      </c>
      <c r="E51" s="589"/>
      <c r="F51" s="417" t="s">
        <v>23</v>
      </c>
      <c r="G51" s="417" t="s">
        <v>16</v>
      </c>
      <c r="H51" s="417">
        <v>20</v>
      </c>
      <c r="I51" s="418">
        <v>5.67</v>
      </c>
      <c r="J51" s="418">
        <f>ROUND(I51*(1-VLOOKUP(M51,скидки!A:B,2,0)),2)</f>
        <v>5.67</v>
      </c>
      <c r="K51" s="418" t="s">
        <v>15</v>
      </c>
      <c r="L51" s="452"/>
      <c r="M51" s="24" t="s">
        <v>375</v>
      </c>
    </row>
    <row r="52" spans="2:13" s="24" customFormat="1" ht="27.75" customHeight="1">
      <c r="B52" s="43"/>
      <c r="C52" s="336">
        <f t="shared" si="0"/>
        <v>22</v>
      </c>
      <c r="D52" s="417">
        <v>3279677</v>
      </c>
      <c r="E52" s="588" t="s">
        <v>642</v>
      </c>
      <c r="F52" s="417" t="s">
        <v>29</v>
      </c>
      <c r="G52" s="417" t="s">
        <v>16</v>
      </c>
      <c r="H52" s="417">
        <v>12</v>
      </c>
      <c r="I52" s="418">
        <v>3.7</v>
      </c>
      <c r="J52" s="418">
        <f>ROUND(I52*(1-VLOOKUP(M52,скидки!A:B,2,0)),2)</f>
        <v>3.7</v>
      </c>
      <c r="K52" s="418" t="s">
        <v>15</v>
      </c>
      <c r="L52" s="452"/>
      <c r="M52" s="24" t="s">
        <v>375</v>
      </c>
    </row>
    <row r="53" spans="2:13" s="24" customFormat="1" ht="27.75" customHeight="1">
      <c r="B53" s="43"/>
      <c r="C53" s="336">
        <f t="shared" si="0"/>
        <v>23</v>
      </c>
      <c r="D53" s="417">
        <v>3328945</v>
      </c>
      <c r="E53" s="589"/>
      <c r="F53" s="417" t="s">
        <v>23</v>
      </c>
      <c r="G53" s="417" t="s">
        <v>16</v>
      </c>
      <c r="H53" s="417">
        <v>20</v>
      </c>
      <c r="I53" s="418">
        <v>8.3800000000000008</v>
      </c>
      <c r="J53" s="418">
        <f>ROUND(I53*(1-VLOOKUP(M53,скидки!A:B,2,0)),2)</f>
        <v>8.3800000000000008</v>
      </c>
      <c r="K53" s="418" t="s">
        <v>15</v>
      </c>
      <c r="L53" s="452"/>
      <c r="M53" s="24" t="s">
        <v>375</v>
      </c>
    </row>
    <row r="54" spans="2:13" s="24" customFormat="1" ht="34.5" customHeight="1">
      <c r="B54" s="43">
        <v>4015572</v>
      </c>
      <c r="C54" s="336">
        <f t="shared" si="0"/>
        <v>24</v>
      </c>
      <c r="D54" s="417">
        <v>3320308</v>
      </c>
      <c r="E54" s="586" t="s">
        <v>643</v>
      </c>
      <c r="F54" s="362" t="s">
        <v>30</v>
      </c>
      <c r="G54" s="362" t="s">
        <v>16</v>
      </c>
      <c r="H54" s="362">
        <v>12</v>
      </c>
      <c r="I54" s="26">
        <v>3.7</v>
      </c>
      <c r="J54" s="364">
        <f>ROUND(I54*(1-VLOOKUP(M54,скидки!A:B,2,0)),2)</f>
        <v>3.7</v>
      </c>
      <c r="K54" s="364" t="s">
        <v>15</v>
      </c>
      <c r="L54" s="452"/>
      <c r="M54" s="24" t="s">
        <v>375</v>
      </c>
    </row>
    <row r="55" spans="2:13" s="24" customFormat="1" ht="28.5" customHeight="1">
      <c r="B55" s="43">
        <v>3328937</v>
      </c>
      <c r="C55" s="336">
        <f t="shared" si="0"/>
        <v>25</v>
      </c>
      <c r="D55" s="417">
        <v>3152405</v>
      </c>
      <c r="E55" s="587"/>
      <c r="F55" s="362" t="s">
        <v>31</v>
      </c>
      <c r="G55" s="362" t="s">
        <v>16</v>
      </c>
      <c r="H55" s="362">
        <v>20</v>
      </c>
      <c r="I55" s="364">
        <v>5.67</v>
      </c>
      <c r="J55" s="364">
        <f>ROUND(I55*(1-VLOOKUP(M55,скидки!A:B,2,0)),2)</f>
        <v>5.67</v>
      </c>
      <c r="K55" s="364" t="s">
        <v>15</v>
      </c>
      <c r="L55" s="452"/>
      <c r="M55" s="24" t="s">
        <v>375</v>
      </c>
    </row>
    <row r="56" spans="2:13" s="24" customFormat="1" ht="42" customHeight="1">
      <c r="B56" s="43"/>
      <c r="C56" s="336">
        <f t="shared" si="0"/>
        <v>26</v>
      </c>
      <c r="D56" s="362">
        <v>4067951</v>
      </c>
      <c r="E56" s="381" t="s">
        <v>579</v>
      </c>
      <c r="F56" s="362" t="s">
        <v>23</v>
      </c>
      <c r="G56" s="362" t="s">
        <v>16</v>
      </c>
      <c r="H56" s="362">
        <v>20</v>
      </c>
      <c r="I56" s="364">
        <v>6.98</v>
      </c>
      <c r="J56" s="364">
        <f>ROUND(I56*(1-VLOOKUP(M56,скидки!A:B,2,0)),2)</f>
        <v>6.98</v>
      </c>
      <c r="K56" s="364" t="s">
        <v>15</v>
      </c>
      <c r="L56" s="452"/>
      <c r="M56" s="24" t="s">
        <v>375</v>
      </c>
    </row>
    <row r="57" spans="2:13" s="24" customFormat="1" ht="42" customHeight="1">
      <c r="B57" s="43"/>
      <c r="C57" s="336">
        <f t="shared" si="0"/>
        <v>27</v>
      </c>
      <c r="D57" s="380">
        <v>4067950</v>
      </c>
      <c r="E57" s="381" t="s">
        <v>580</v>
      </c>
      <c r="F57" s="380" t="s">
        <v>23</v>
      </c>
      <c r="G57" s="380" t="s">
        <v>16</v>
      </c>
      <c r="H57" s="380">
        <v>20</v>
      </c>
      <c r="I57" s="382">
        <v>6.98</v>
      </c>
      <c r="J57" s="382">
        <f>ROUND(I57*(1-VLOOKUP(M57,скидки!A:B,2,0)),2)</f>
        <v>6.98</v>
      </c>
      <c r="K57" s="382" t="s">
        <v>15</v>
      </c>
      <c r="L57" s="452"/>
      <c r="M57" s="24" t="s">
        <v>375</v>
      </c>
    </row>
    <row r="58" spans="2:13" s="24" customFormat="1" ht="42" customHeight="1">
      <c r="B58" s="43"/>
      <c r="C58" s="336">
        <f t="shared" si="0"/>
        <v>28</v>
      </c>
      <c r="D58" s="380">
        <v>4067952</v>
      </c>
      <c r="E58" s="381" t="s">
        <v>581</v>
      </c>
      <c r="F58" s="380" t="s">
        <v>23</v>
      </c>
      <c r="G58" s="380" t="s">
        <v>16</v>
      </c>
      <c r="H58" s="380">
        <v>20</v>
      </c>
      <c r="I58" s="382">
        <v>7.89</v>
      </c>
      <c r="J58" s="382">
        <f>ROUND(I58*(1-VLOOKUP(M58,скидки!A:B,2,0)),2)</f>
        <v>7.89</v>
      </c>
      <c r="K58" s="382" t="s">
        <v>15</v>
      </c>
      <c r="L58" s="452"/>
      <c r="M58" s="24" t="s">
        <v>375</v>
      </c>
    </row>
    <row r="59" spans="2:13" s="24" customFormat="1" ht="54.75" customHeight="1">
      <c r="B59" s="43">
        <v>4002555</v>
      </c>
      <c r="C59" s="336">
        <f t="shared" si="0"/>
        <v>29</v>
      </c>
      <c r="D59" s="362">
        <v>4002555</v>
      </c>
      <c r="E59" s="363" t="s">
        <v>371</v>
      </c>
      <c r="F59" s="362" t="s">
        <v>30</v>
      </c>
      <c r="G59" s="362" t="s">
        <v>16</v>
      </c>
      <c r="H59" s="362">
        <v>12</v>
      </c>
      <c r="I59" s="364">
        <v>4.78</v>
      </c>
      <c r="J59" s="364">
        <f>ROUND(I59*(1-VLOOKUP(M59,скидки!A:B,2,0)),2)</f>
        <v>4.78</v>
      </c>
      <c r="K59" s="364" t="s">
        <v>15</v>
      </c>
      <c r="L59" s="452"/>
      <c r="M59" s="24" t="s">
        <v>374</v>
      </c>
    </row>
    <row r="60" spans="2:13" s="25" customFormat="1" ht="53.25" customHeight="1">
      <c r="B60" s="43">
        <v>3281914</v>
      </c>
      <c r="C60" s="336">
        <f t="shared" si="0"/>
        <v>30</v>
      </c>
      <c r="D60" s="298">
        <v>3281914</v>
      </c>
      <c r="E60" s="363" t="s">
        <v>372</v>
      </c>
      <c r="F60" s="362" t="s">
        <v>30</v>
      </c>
      <c r="G60" s="362" t="s">
        <v>16</v>
      </c>
      <c r="H60" s="362">
        <v>12</v>
      </c>
      <c r="I60" s="364">
        <v>4.76</v>
      </c>
      <c r="J60" s="364">
        <f>ROUND(I60*(1-VLOOKUP(M60,скидки!A:B,2,0)),2)</f>
        <v>4.76</v>
      </c>
      <c r="K60" s="364" t="s">
        <v>15</v>
      </c>
      <c r="L60" s="452"/>
      <c r="M60" s="24" t="s">
        <v>374</v>
      </c>
    </row>
    <row r="61" spans="2:13" s="25" customFormat="1" ht="51.75" customHeight="1" thickBot="1">
      <c r="B61" s="44"/>
      <c r="C61" s="68">
        <f t="shared" si="0"/>
        <v>31</v>
      </c>
      <c r="D61" s="39">
        <v>4058819</v>
      </c>
      <c r="E61" s="369" t="s">
        <v>373</v>
      </c>
      <c r="F61" s="28" t="s">
        <v>30</v>
      </c>
      <c r="G61" s="28" t="s">
        <v>16</v>
      </c>
      <c r="H61" s="28">
        <v>12</v>
      </c>
      <c r="I61" s="40">
        <v>5.63</v>
      </c>
      <c r="J61" s="40">
        <f>ROUND(I61*(1-VLOOKUP(M61,скидки!A:B,2,0)),2)</f>
        <v>5.63</v>
      </c>
      <c r="K61" s="40" t="s">
        <v>15</v>
      </c>
      <c r="L61" s="453"/>
      <c r="M61" s="24" t="s">
        <v>374</v>
      </c>
    </row>
    <row r="62" spans="2:13" ht="21" customHeight="1">
      <c r="C62" s="585" t="s">
        <v>379</v>
      </c>
      <c r="D62" s="585"/>
      <c r="E62" s="585"/>
      <c r="F62" s="585"/>
      <c r="G62" s="585"/>
      <c r="H62" s="585"/>
      <c r="I62" s="585"/>
      <c r="J62" s="585"/>
      <c r="K62" s="585"/>
      <c r="L62" s="585"/>
    </row>
  </sheetData>
  <autoFilter ref="A9:M62"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</autoFilter>
  <mergeCells count="32">
    <mergeCell ref="C62:L62"/>
    <mergeCell ref="C1:E5"/>
    <mergeCell ref="C9:L9"/>
    <mergeCell ref="C13:C18"/>
    <mergeCell ref="C6:L6"/>
    <mergeCell ref="E13:E14"/>
    <mergeCell ref="C7:L7"/>
    <mergeCell ref="C35:L35"/>
    <mergeCell ref="E10:E11"/>
    <mergeCell ref="E22:E23"/>
    <mergeCell ref="E24:E25"/>
    <mergeCell ref="C21:C26"/>
    <mergeCell ref="C27:C29"/>
    <mergeCell ref="C30:C32"/>
    <mergeCell ref="L18:L32"/>
    <mergeCell ref="E30:E31"/>
    <mergeCell ref="E15:E16"/>
    <mergeCell ref="E17:E18"/>
    <mergeCell ref="E19:E20"/>
    <mergeCell ref="C34:L34"/>
    <mergeCell ref="C44:L44"/>
    <mergeCell ref="C37:C38"/>
    <mergeCell ref="E48:E49"/>
    <mergeCell ref="E54:E55"/>
    <mergeCell ref="L45:L61"/>
    <mergeCell ref="E27:E28"/>
    <mergeCell ref="L41:L43"/>
    <mergeCell ref="C40:L40"/>
    <mergeCell ref="E37:E38"/>
    <mergeCell ref="L36:L39"/>
    <mergeCell ref="E52:E53"/>
    <mergeCell ref="E50:E51"/>
  </mergeCells>
  <phoneticPr fontId="0" type="noConversion"/>
  <pageMargins left="0.62992125984251968" right="0.27559055118110237" top="0.47244094488188981" bottom="0.19685039370078741" header="0" footer="0"/>
  <pageSetup paperSize="9" scale="72" orientation="portrait" r:id="rId1"/>
  <headerFooter alignWithMargins="0">
    <oddHeader>&amp;R&amp;D</oddHeader>
    <oddFooter>&amp;C&amp;12&amp;P</oddFooter>
  </headerFooter>
  <rowBreaks count="1" manualBreakCount="1">
    <brk id="33" min="2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6</vt:i4>
      </vt:variant>
    </vt:vector>
  </HeadingPairs>
  <TitlesOfParts>
    <vt:vector size="11" baseType="lpstr">
      <vt:lpstr>Оглавление</vt:lpstr>
      <vt:lpstr>скидки</vt:lpstr>
      <vt:lpstr>Новинки</vt:lpstr>
      <vt:lpstr>Крепеж</vt:lpstr>
      <vt:lpstr>Спец. предложение</vt:lpstr>
      <vt:lpstr>Крепеж!Заголовки_для_печати</vt:lpstr>
      <vt:lpstr>Новинки!Заголовки_для_печати</vt:lpstr>
      <vt:lpstr>Крепеж!Область_печати</vt:lpstr>
      <vt:lpstr>Новинки!Область_печати</vt:lpstr>
      <vt:lpstr>Оглавление!Область_печати</vt:lpstr>
      <vt:lpstr>'Спец. предложение'!Область_печати</vt:lpstr>
    </vt:vector>
  </TitlesOfParts>
  <Company>Technor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userc2</dc:creator>
  <cp:lastModifiedBy>valeria_sycheva</cp:lastModifiedBy>
  <cp:lastPrinted>2017-10-13T06:34:41Z</cp:lastPrinted>
  <dcterms:created xsi:type="dcterms:W3CDTF">2005-03-21T07:58:04Z</dcterms:created>
  <dcterms:modified xsi:type="dcterms:W3CDTF">2017-10-16T14:07:16Z</dcterms:modified>
</cp:coreProperties>
</file>