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46e378cb5669c/Documents/Business Insights and Analytics/Winter 2023/Marketing Metrics - MKTG-5300-0LA/week4/"/>
    </mc:Choice>
  </mc:AlternateContent>
  <xr:revisionPtr revIDLastSave="6966" documentId="13_ncr:1_{6FB7CEC4-78F8-49D4-837C-E731D70B0CC1}" xr6:coauthVersionLast="47" xr6:coauthVersionMax="47" xr10:uidLastSave="{76130CDD-C92B-4A2E-8A92-AD2E7C640187}"/>
  <bookViews>
    <workbookView xWindow="-110" yWindow="-110" windowWidth="25820" windowHeight="15500" tabRatio="761" activeTab="1" xr2:uid="{D9836E7C-6216-44B8-918B-8BDEC0433375}"/>
  </bookViews>
  <sheets>
    <sheet name="Data" sheetId="1" r:id="rId1"/>
    <sheet name="(3a-c,h)OptimalSolution" sheetId="7" r:id="rId2"/>
    <sheet name="(3a-c)LondonRoster" sheetId="10" r:id="rId3"/>
    <sheet name="(3a-c)" sheetId="11" r:id="rId4"/>
    <sheet name="(3d)Report" sheetId="8" r:id="rId5"/>
    <sheet name="(3e)HiPaidOnRoster" sheetId="12" r:id="rId6"/>
    <sheet name="(3e)" sheetId="13" r:id="rId7"/>
    <sheet name="(3f)PosRankBySal" sheetId="14" r:id="rId8"/>
    <sheet name="(3g)MinSalRoster" sheetId="15" r:id="rId9"/>
    <sheet name="(3g)" sheetId="18" r:id="rId10"/>
    <sheet name="(3h)RelativeVAL" sheetId="21" r:id="rId11"/>
    <sheet name="(3h)" sheetId="19" r:id="rId12"/>
  </sheets>
  <definedNames>
    <definedName name="solver_adj" localSheetId="2" hidden="1">'(3a-c)LondonRoster'!$X$2:$X$82</definedName>
    <definedName name="solver_adj" localSheetId="1" hidden="1">'(3a-c,h)OptimalSolution'!$X$2:$X$82</definedName>
    <definedName name="solver_adj" localSheetId="5" hidden="1">'(3e)HiPaidOnRoster'!$X$2:$X$82</definedName>
    <definedName name="solver_adj" localSheetId="8" hidden="1">'(3g)MinSalRoster'!$X$2:$X$82</definedName>
    <definedName name="solver_adj" localSheetId="10" hidden="1">'(3h)RelativeVAL'!$X$2:$X$82</definedName>
    <definedName name="solver_cvg" localSheetId="2" hidden="1">0.0001</definedName>
    <definedName name="solver_cvg" localSheetId="1" hidden="1">0.0001</definedName>
    <definedName name="solver_cvg" localSheetId="5" hidden="1">0.0001</definedName>
    <definedName name="solver_cvg" localSheetId="8" hidden="1">0.0001</definedName>
    <definedName name="solver_cvg" localSheetId="10" hidden="1">0.0001</definedName>
    <definedName name="solver_drv" localSheetId="2" hidden="1">2</definedName>
    <definedName name="solver_drv" localSheetId="1" hidden="1">2</definedName>
    <definedName name="solver_drv" localSheetId="5" hidden="1">2</definedName>
    <definedName name="solver_drv" localSheetId="8" hidden="1">2</definedName>
    <definedName name="solver_drv" localSheetId="10" hidden="1">2</definedName>
    <definedName name="solver_eng" localSheetId="2" hidden="1">2</definedName>
    <definedName name="solver_eng" localSheetId="1" hidden="1">2</definedName>
    <definedName name="solver_eng" localSheetId="5" hidden="1">2</definedName>
    <definedName name="solver_eng" localSheetId="8" hidden="1">2</definedName>
    <definedName name="solver_eng" localSheetId="10" hidden="1">2</definedName>
    <definedName name="solver_est" localSheetId="2" hidden="1">1</definedName>
    <definedName name="solver_est" localSheetId="1" hidden="1">1</definedName>
    <definedName name="solver_est" localSheetId="5" hidden="1">1</definedName>
    <definedName name="solver_est" localSheetId="8" hidden="1">1</definedName>
    <definedName name="solver_est" localSheetId="10" hidden="1">1</definedName>
    <definedName name="solver_itr" localSheetId="2" hidden="1">2147483647</definedName>
    <definedName name="solver_itr" localSheetId="1" hidden="1">2147483647</definedName>
    <definedName name="solver_itr" localSheetId="5" hidden="1">2147483647</definedName>
    <definedName name="solver_itr" localSheetId="8" hidden="1">2147483647</definedName>
    <definedName name="solver_itr" localSheetId="10" hidden="1">2147483647</definedName>
    <definedName name="solver_lhs1" localSheetId="2" hidden="1">'(3a-c)LondonRoster'!$K$83</definedName>
    <definedName name="solver_lhs1" localSheetId="1" hidden="1">'(3a-c,h)OptimalSolution'!$K$83</definedName>
    <definedName name="solver_lhs1" localSheetId="5" hidden="1">'(3e)HiPaidOnRoster'!$K$83</definedName>
    <definedName name="solver_lhs1" localSheetId="8" hidden="1">'(3g)MinSalRoster'!$L$83</definedName>
    <definedName name="solver_lhs1" localSheetId="10" hidden="1">'(3h)RelativeVAL'!$K$83</definedName>
    <definedName name="solver_lhs10" localSheetId="2" hidden="1">'(3a-c)LondonRoster'!$W$83</definedName>
    <definedName name="solver_lhs10" localSheetId="1" hidden="1">'(3a-c,h)OptimalSolution'!$W$83</definedName>
    <definedName name="solver_lhs10" localSheetId="5" hidden="1">'(3e)HiPaidOnRoster'!$W$83</definedName>
    <definedName name="solver_lhs10" localSheetId="8" hidden="1">'(3g)MinSalRoster'!$X$83</definedName>
    <definedName name="solver_lhs10" localSheetId="10" hidden="1">'(3h)RelativeVAL'!$W$83</definedName>
    <definedName name="solver_lhs11" localSheetId="2" hidden="1">'(3a-c)LondonRoster'!$X$2:$X$82</definedName>
    <definedName name="solver_lhs11" localSheetId="1" hidden="1">'(3a-c,h)OptimalSolution'!$X$2:$X$82</definedName>
    <definedName name="solver_lhs11" localSheetId="5" hidden="1">'(3e)HiPaidOnRoster'!$X$2:$X$82</definedName>
    <definedName name="solver_lhs11" localSheetId="8" hidden="1">'(3g)MinSalRoster'!$X$83</definedName>
    <definedName name="solver_lhs11" localSheetId="10" hidden="1">'(3h)RelativeVAL'!$X$2:$X$82</definedName>
    <definedName name="solver_lhs12" localSheetId="2" hidden="1">'(3a-c)LondonRoster'!$X$83</definedName>
    <definedName name="solver_lhs12" localSheetId="1" hidden="1">'(3a-c,h)OptimalSolution'!$X$83</definedName>
    <definedName name="solver_lhs12" localSheetId="5" hidden="1">'(3e)HiPaidOnRoster'!$X$83</definedName>
    <definedName name="solver_lhs12" localSheetId="8" hidden="1">'(3g)MinSalRoster'!$X$83</definedName>
    <definedName name="solver_lhs12" localSheetId="10" hidden="1">'(3h)RelativeVAL'!$X$83</definedName>
    <definedName name="solver_lhs13" localSheetId="2" hidden="1">'(3a-c)LondonRoster'!$X$83</definedName>
    <definedName name="solver_lhs13" localSheetId="1" hidden="1">'(3a-c,h)OptimalSolution'!$X$83</definedName>
    <definedName name="solver_lhs13" localSheetId="5" hidden="1">'(3e)HiPaidOnRoster'!$X$83</definedName>
    <definedName name="solver_lhs13" localSheetId="8" hidden="1">'(3g)MinSalRoster'!$X$83</definedName>
    <definedName name="solver_lhs13" localSheetId="10" hidden="1">'(3h)RelativeVAL'!$X$83</definedName>
    <definedName name="solver_lhs2" localSheetId="2" hidden="1">'(3a-c)LondonRoster'!$L$83</definedName>
    <definedName name="solver_lhs2" localSheetId="1" hidden="1">'(3a-c,h)OptimalSolution'!$L$83</definedName>
    <definedName name="solver_lhs2" localSheetId="5" hidden="1">'(3e)HiPaidOnRoster'!$L$83</definedName>
    <definedName name="solver_lhs2" localSheetId="8" hidden="1">'(3g)MinSalRoster'!$M$83</definedName>
    <definedName name="solver_lhs2" localSheetId="10" hidden="1">'(3h)RelativeVAL'!$L$83</definedName>
    <definedName name="solver_lhs3" localSheetId="2" hidden="1">'(3a-c)LondonRoster'!$M$83</definedName>
    <definedName name="solver_lhs3" localSheetId="1" hidden="1">'(3a-c,h)OptimalSolution'!$M$83</definedName>
    <definedName name="solver_lhs3" localSheetId="5" hidden="1">'(3e)HiPaidOnRoster'!$M$83</definedName>
    <definedName name="solver_lhs3" localSheetId="8" hidden="1">'(3g)MinSalRoster'!$N$83</definedName>
    <definedName name="solver_lhs3" localSheetId="10" hidden="1">'(3h)RelativeVAL'!$M$83</definedName>
    <definedName name="solver_lhs4" localSheetId="2" hidden="1">'(3a-c)LondonRoster'!$N$83</definedName>
    <definedName name="solver_lhs4" localSheetId="1" hidden="1">'(3a-c,h)OptimalSolution'!$N$83</definedName>
    <definedName name="solver_lhs4" localSheetId="5" hidden="1">'(3e)HiPaidOnRoster'!$N$83</definedName>
    <definedName name="solver_lhs4" localSheetId="8" hidden="1">'(3g)MinSalRoster'!$O$83</definedName>
    <definedName name="solver_lhs4" localSheetId="10" hidden="1">'(3h)RelativeVAL'!$N$83</definedName>
    <definedName name="solver_lhs5" localSheetId="2" hidden="1">'(3a-c)LondonRoster'!$O$83</definedName>
    <definedName name="solver_lhs5" localSheetId="1" hidden="1">'(3a-c,h)OptimalSolution'!$O$83</definedName>
    <definedName name="solver_lhs5" localSheetId="5" hidden="1">'(3e)HiPaidOnRoster'!$O$83</definedName>
    <definedName name="solver_lhs5" localSheetId="8" hidden="1">'(3g)MinSalRoster'!$P$83</definedName>
    <definedName name="solver_lhs5" localSheetId="10" hidden="1">'(3h)RelativeVAL'!$O$83</definedName>
    <definedName name="solver_lhs6" localSheetId="2" hidden="1">'(3a-c)LondonRoster'!$P$83</definedName>
    <definedName name="solver_lhs6" localSheetId="1" hidden="1">'(3a-c,h)OptimalSolution'!$P$83</definedName>
    <definedName name="solver_lhs6" localSheetId="5" hidden="1">'(3e)HiPaidOnRoster'!$P$83</definedName>
    <definedName name="solver_lhs6" localSheetId="8" hidden="1">'(3g)MinSalRoster'!$T$83</definedName>
    <definedName name="solver_lhs6" localSheetId="10" hidden="1">'(3h)RelativeVAL'!$P$83</definedName>
    <definedName name="solver_lhs7" localSheetId="2" hidden="1">'(3a-c)LondonRoster'!$T$83</definedName>
    <definedName name="solver_lhs7" localSheetId="1" hidden="1">'(3a-c,h)OptimalSolution'!$T$83</definedName>
    <definedName name="solver_lhs7" localSheetId="5" hidden="1">'(3e)HiPaidOnRoster'!$T$83</definedName>
    <definedName name="solver_lhs7" localSheetId="8" hidden="1">'(3g)MinSalRoster'!$U$83</definedName>
    <definedName name="solver_lhs7" localSheetId="10" hidden="1">'(3h)RelativeVAL'!$T$83</definedName>
    <definedName name="solver_lhs8" localSheetId="2" hidden="1">'(3a-c)LondonRoster'!$U$83</definedName>
    <definedName name="solver_lhs8" localSheetId="1" hidden="1">'(3a-c,h)OptimalSolution'!$U$83</definedName>
    <definedName name="solver_lhs8" localSheetId="5" hidden="1">'(3e)HiPaidOnRoster'!$U$83</definedName>
    <definedName name="solver_lhs8" localSheetId="8" hidden="1">'(3g)MinSalRoster'!$V$83</definedName>
    <definedName name="solver_lhs8" localSheetId="10" hidden="1">'(3h)RelativeVAL'!$U$83</definedName>
    <definedName name="solver_lhs9" localSheetId="2" hidden="1">'(3a-c)LondonRoster'!$V$83</definedName>
    <definedName name="solver_lhs9" localSheetId="1" hidden="1">'(3a-c,h)OptimalSolution'!$V$83</definedName>
    <definedName name="solver_lhs9" localSheetId="5" hidden="1">'(3e)HiPaidOnRoster'!$V$83</definedName>
    <definedName name="solver_lhs9" localSheetId="8" hidden="1">'(3g)MinSalRoster'!$X$2:$X$82</definedName>
    <definedName name="solver_lhs9" localSheetId="10" hidden="1">'(3h)RelativeVAL'!$V$83</definedName>
    <definedName name="solver_mip" localSheetId="2" hidden="1">2147483647</definedName>
    <definedName name="solver_mip" localSheetId="1" hidden="1">2147483647</definedName>
    <definedName name="solver_mip" localSheetId="5" hidden="1">2147483647</definedName>
    <definedName name="solver_mip" localSheetId="8" hidden="1">2147483647</definedName>
    <definedName name="solver_mip" localSheetId="10" hidden="1">2147483647</definedName>
    <definedName name="solver_mni" localSheetId="2" hidden="1">30</definedName>
    <definedName name="solver_mni" localSheetId="1" hidden="1">30</definedName>
    <definedName name="solver_mni" localSheetId="5" hidden="1">30</definedName>
    <definedName name="solver_mni" localSheetId="8" hidden="1">30</definedName>
    <definedName name="solver_mni" localSheetId="10" hidden="1">30</definedName>
    <definedName name="solver_mrt" localSheetId="2" hidden="1">0.075</definedName>
    <definedName name="solver_mrt" localSheetId="1" hidden="1">0.075</definedName>
    <definedName name="solver_mrt" localSheetId="5" hidden="1">0.075</definedName>
    <definedName name="solver_mrt" localSheetId="8" hidden="1">0.075</definedName>
    <definedName name="solver_mrt" localSheetId="10" hidden="1">0.075</definedName>
    <definedName name="solver_msl" localSheetId="2" hidden="1">2</definedName>
    <definedName name="solver_msl" localSheetId="1" hidden="1">2</definedName>
    <definedName name="solver_msl" localSheetId="5" hidden="1">2</definedName>
    <definedName name="solver_msl" localSheetId="8" hidden="1">2</definedName>
    <definedName name="solver_msl" localSheetId="10" hidden="1">2</definedName>
    <definedName name="solver_neg" localSheetId="2" hidden="1">1</definedName>
    <definedName name="solver_neg" localSheetId="1" hidden="1">1</definedName>
    <definedName name="solver_neg" localSheetId="5" hidden="1">1</definedName>
    <definedName name="solver_neg" localSheetId="8" hidden="1">1</definedName>
    <definedName name="solver_neg" localSheetId="10" hidden="1">1</definedName>
    <definedName name="solver_nod" localSheetId="2" hidden="1">2147483647</definedName>
    <definedName name="solver_nod" localSheetId="1" hidden="1">2147483647</definedName>
    <definedName name="solver_nod" localSheetId="5" hidden="1">2147483647</definedName>
    <definedName name="solver_nod" localSheetId="8" hidden="1">2147483647</definedName>
    <definedName name="solver_nod" localSheetId="10" hidden="1">2147483647</definedName>
    <definedName name="solver_num" localSheetId="2" hidden="1">12</definedName>
    <definedName name="solver_num" localSheetId="1" hidden="1">12</definedName>
    <definedName name="solver_num" localSheetId="5" hidden="1">12</definedName>
    <definedName name="solver_num" localSheetId="8" hidden="1">10</definedName>
    <definedName name="solver_num" localSheetId="10" hidden="1">12</definedName>
    <definedName name="solver_nwt" localSheetId="2" hidden="1">1</definedName>
    <definedName name="solver_nwt" localSheetId="1" hidden="1">1</definedName>
    <definedName name="solver_nwt" localSheetId="5" hidden="1">1</definedName>
    <definedName name="solver_nwt" localSheetId="8" hidden="1">1</definedName>
    <definedName name="solver_nwt" localSheetId="10" hidden="1">1</definedName>
    <definedName name="solver_opt" localSheetId="2" hidden="1">'(3a-c)LondonRoster'!$J$83</definedName>
    <definedName name="solver_opt" localSheetId="1" hidden="1">'(3a-c,h)OptimalSolution'!$J$83</definedName>
    <definedName name="solver_opt" localSheetId="5" hidden="1">'(3e)HiPaidOnRoster'!$J$83</definedName>
    <definedName name="solver_opt" localSheetId="8" hidden="1">'(3g)MinSalRoster'!$K$83</definedName>
    <definedName name="solver_opt" localSheetId="10" hidden="1">'(3h)RelativeVAL'!$J$83</definedName>
    <definedName name="solver_pre" localSheetId="2" hidden="1">0.000001</definedName>
    <definedName name="solver_pre" localSheetId="1" hidden="1">0.000001</definedName>
    <definedName name="solver_pre" localSheetId="5" hidden="1">0.000001</definedName>
    <definedName name="solver_pre" localSheetId="8" hidden="1">0.000001</definedName>
    <definedName name="solver_pre" localSheetId="10" hidden="1">0.000001</definedName>
    <definedName name="solver_rbv" localSheetId="2" hidden="1">2</definedName>
    <definedName name="solver_rbv" localSheetId="1" hidden="1">2</definedName>
    <definedName name="solver_rbv" localSheetId="5" hidden="1">2</definedName>
    <definedName name="solver_rbv" localSheetId="8" hidden="1">2</definedName>
    <definedName name="solver_rbv" localSheetId="10" hidden="1">2</definedName>
    <definedName name="solver_rel1" localSheetId="2" hidden="1">1</definedName>
    <definedName name="solver_rel1" localSheetId="1" hidden="1">1</definedName>
    <definedName name="solver_rel1" localSheetId="5" hidden="1">1</definedName>
    <definedName name="solver_rel1" localSheetId="8" hidden="1">3</definedName>
    <definedName name="solver_rel1" localSheetId="10" hidden="1">1</definedName>
    <definedName name="solver_rel10" localSheetId="2" hidden="1">3</definedName>
    <definedName name="solver_rel10" localSheetId="1" hidden="1">3</definedName>
    <definedName name="solver_rel10" localSheetId="5" hidden="1">3</definedName>
    <definedName name="solver_rel10" localSheetId="8" hidden="1">2</definedName>
    <definedName name="solver_rel10" localSheetId="10" hidden="1">3</definedName>
    <definedName name="solver_rel11" localSheetId="2" hidden="1">5</definedName>
    <definedName name="solver_rel11" localSheetId="1" hidden="1">5</definedName>
    <definedName name="solver_rel11" localSheetId="5" hidden="1">5</definedName>
    <definedName name="solver_rel11" localSheetId="8" hidden="1">2</definedName>
    <definedName name="solver_rel11" localSheetId="10" hidden="1">5</definedName>
    <definedName name="solver_rel12" localSheetId="2" hidden="1">2</definedName>
    <definedName name="solver_rel12" localSheetId="1" hidden="1">2</definedName>
    <definedName name="solver_rel12" localSheetId="5" hidden="1">2</definedName>
    <definedName name="solver_rel12" localSheetId="8" hidden="1">2</definedName>
    <definedName name="solver_rel12" localSheetId="10" hidden="1">2</definedName>
    <definedName name="solver_rel13" localSheetId="2" hidden="1">2</definedName>
    <definedName name="solver_rel13" localSheetId="1" hidden="1">2</definedName>
    <definedName name="solver_rel13" localSheetId="5" hidden="1">2</definedName>
    <definedName name="solver_rel13" localSheetId="8" hidden="1">2</definedName>
    <definedName name="solver_rel13" localSheetId="10" hidden="1">2</definedName>
    <definedName name="solver_rel2" localSheetId="2" hidden="1">3</definedName>
    <definedName name="solver_rel2" localSheetId="1" hidden="1">3</definedName>
    <definedName name="solver_rel2" localSheetId="5" hidden="1">3</definedName>
    <definedName name="solver_rel2" localSheetId="8" hidden="1">3</definedName>
    <definedName name="solver_rel2" localSheetId="10" hidden="1">3</definedName>
    <definedName name="solver_rel3" localSheetId="2" hidden="1">3</definedName>
    <definedName name="solver_rel3" localSheetId="1" hidden="1">3</definedName>
    <definedName name="solver_rel3" localSheetId="5" hidden="1">3</definedName>
    <definedName name="solver_rel3" localSheetId="8" hidden="1">3</definedName>
    <definedName name="solver_rel3" localSheetId="10" hidden="1">3</definedName>
    <definedName name="solver_rel4" localSheetId="2" hidden="1">3</definedName>
    <definedName name="solver_rel4" localSheetId="1" hidden="1">3</definedName>
    <definedName name="solver_rel4" localSheetId="5" hidden="1">3</definedName>
    <definedName name="solver_rel4" localSheetId="8" hidden="1">3</definedName>
    <definedName name="solver_rel4" localSheetId="10" hidden="1">3</definedName>
    <definedName name="solver_rel5" localSheetId="2" hidden="1">3</definedName>
    <definedName name="solver_rel5" localSheetId="1" hidden="1">3</definedName>
    <definedName name="solver_rel5" localSheetId="5" hidden="1">3</definedName>
    <definedName name="solver_rel5" localSheetId="8" hidden="1">3</definedName>
    <definedName name="solver_rel5" localSheetId="10" hidden="1">3</definedName>
    <definedName name="solver_rel6" localSheetId="2" hidden="1">3</definedName>
    <definedName name="solver_rel6" localSheetId="1" hidden="1">3</definedName>
    <definedName name="solver_rel6" localSheetId="5" hidden="1">3</definedName>
    <definedName name="solver_rel6" localSheetId="8" hidden="1">3</definedName>
    <definedName name="solver_rel6" localSheetId="10" hidden="1">3</definedName>
    <definedName name="solver_rel7" localSheetId="2" hidden="1">3</definedName>
    <definedName name="solver_rel7" localSheetId="1" hidden="1">3</definedName>
    <definedName name="solver_rel7" localSheetId="5" hidden="1">3</definedName>
    <definedName name="solver_rel7" localSheetId="8" hidden="1">3</definedName>
    <definedName name="solver_rel7" localSheetId="10" hidden="1">3</definedName>
    <definedName name="solver_rel8" localSheetId="2" hidden="1">3</definedName>
    <definedName name="solver_rel8" localSheetId="1" hidden="1">3</definedName>
    <definedName name="solver_rel8" localSheetId="5" hidden="1">3</definedName>
    <definedName name="solver_rel8" localSheetId="8" hidden="1">3</definedName>
    <definedName name="solver_rel8" localSheetId="10" hidden="1">3</definedName>
    <definedName name="solver_rel9" localSheetId="2" hidden="1">3</definedName>
    <definedName name="solver_rel9" localSheetId="1" hidden="1">3</definedName>
    <definedName name="solver_rel9" localSheetId="5" hidden="1">3</definedName>
    <definedName name="solver_rel9" localSheetId="8" hidden="1">5</definedName>
    <definedName name="solver_rel9" localSheetId="10" hidden="1">3</definedName>
    <definedName name="solver_rhs1" localSheetId="2" hidden="1">190</definedName>
    <definedName name="solver_rhs1" localSheetId="1" hidden="1">190</definedName>
    <definedName name="solver_rhs1" localSheetId="5" hidden="1">190</definedName>
    <definedName name="solver_rhs1" localSheetId="8" hidden="1">2</definedName>
    <definedName name="solver_rhs1" localSheetId="10" hidden="1">190</definedName>
    <definedName name="solver_rhs10" localSheetId="2" hidden="1">3</definedName>
    <definedName name="solver_rhs10" localSheetId="1" hidden="1">3</definedName>
    <definedName name="solver_rhs10" localSheetId="5" hidden="1">3</definedName>
    <definedName name="solver_rhs10" localSheetId="8" hidden="1">15</definedName>
    <definedName name="solver_rhs10" localSheetId="10" hidden="1">3</definedName>
    <definedName name="solver_rhs11" localSheetId="2" hidden="1">"binary"</definedName>
    <definedName name="solver_rhs11" localSheetId="1" hidden="1">"binary"</definedName>
    <definedName name="solver_rhs11" localSheetId="5" hidden="1">"binary"</definedName>
    <definedName name="solver_rhs11" localSheetId="8" hidden="1">15</definedName>
    <definedName name="solver_rhs11" localSheetId="10" hidden="1">"binary"</definedName>
    <definedName name="solver_rhs12" localSheetId="2" hidden="1">15</definedName>
    <definedName name="solver_rhs12" localSheetId="1" hidden="1">15</definedName>
    <definedName name="solver_rhs12" localSheetId="5" hidden="1">15</definedName>
    <definedName name="solver_rhs12" localSheetId="8" hidden="1">15</definedName>
    <definedName name="solver_rhs12" localSheetId="10" hidden="1">15</definedName>
    <definedName name="solver_rhs13" localSheetId="2" hidden="1">15</definedName>
    <definedName name="solver_rhs13" localSheetId="1" hidden="1">15</definedName>
    <definedName name="solver_rhs13" localSheetId="5" hidden="1">15</definedName>
    <definedName name="solver_rhs13" localSheetId="8" hidden="1">15</definedName>
    <definedName name="solver_rhs13" localSheetId="10" hidden="1">15</definedName>
    <definedName name="solver_rhs2" localSheetId="2" hidden="1">2</definedName>
    <definedName name="solver_rhs2" localSheetId="1" hidden="1">2</definedName>
    <definedName name="solver_rhs2" localSheetId="5" hidden="1">2</definedName>
    <definedName name="solver_rhs2" localSheetId="8" hidden="1">1</definedName>
    <definedName name="solver_rhs2" localSheetId="10" hidden="1">2</definedName>
    <definedName name="solver_rhs3" localSheetId="2" hidden="1">1</definedName>
    <definedName name="solver_rhs3" localSheetId="1" hidden="1">1</definedName>
    <definedName name="solver_rhs3" localSheetId="5" hidden="1">1</definedName>
    <definedName name="solver_rhs3" localSheetId="8" hidden="1">1</definedName>
    <definedName name="solver_rhs3" localSheetId="10" hidden="1">1</definedName>
    <definedName name="solver_rhs4" localSheetId="2" hidden="1">1</definedName>
    <definedName name="solver_rhs4" localSheetId="1" hidden="1">1</definedName>
    <definedName name="solver_rhs4" localSheetId="5" hidden="1">1</definedName>
    <definedName name="solver_rhs4" localSheetId="8" hidden="1">1</definedName>
    <definedName name="solver_rhs4" localSheetId="10" hidden="1">1</definedName>
    <definedName name="solver_rhs5" localSheetId="2" hidden="1">1</definedName>
    <definedName name="solver_rhs5" localSheetId="1" hidden="1">1</definedName>
    <definedName name="solver_rhs5" localSheetId="5" hidden="1">1</definedName>
    <definedName name="solver_rhs5" localSheetId="8" hidden="1">1</definedName>
    <definedName name="solver_rhs5" localSheetId="10" hidden="1">1</definedName>
    <definedName name="solver_rhs6" localSheetId="2" hidden="1">1</definedName>
    <definedName name="solver_rhs6" localSheetId="1" hidden="1">1</definedName>
    <definedName name="solver_rhs6" localSheetId="5" hidden="1">1</definedName>
    <definedName name="solver_rhs6" localSheetId="8" hidden="1">3</definedName>
    <definedName name="solver_rhs6" localSheetId="10" hidden="1">1</definedName>
    <definedName name="solver_rhs7" localSheetId="2" hidden="1">3</definedName>
    <definedName name="solver_rhs7" localSheetId="1" hidden="1">3</definedName>
    <definedName name="solver_rhs7" localSheetId="5" hidden="1">3</definedName>
    <definedName name="solver_rhs7" localSheetId="8" hidden="1">3</definedName>
    <definedName name="solver_rhs7" localSheetId="10" hidden="1">3</definedName>
    <definedName name="solver_rhs8" localSheetId="2" hidden="1">3</definedName>
    <definedName name="solver_rhs8" localSheetId="1" hidden="1">3</definedName>
    <definedName name="solver_rhs8" localSheetId="5" hidden="1">3</definedName>
    <definedName name="solver_rhs8" localSheetId="8" hidden="1">4</definedName>
    <definedName name="solver_rhs8" localSheetId="10" hidden="1">3</definedName>
    <definedName name="solver_rhs9" localSheetId="2" hidden="1">4</definedName>
    <definedName name="solver_rhs9" localSheetId="1" hidden="1">4</definedName>
    <definedName name="solver_rhs9" localSheetId="5" hidden="1">4</definedName>
    <definedName name="solver_rhs9" localSheetId="8" hidden="1">"binary"</definedName>
    <definedName name="solver_rhs9" localSheetId="10" hidden="1">4</definedName>
    <definedName name="solver_rlx" localSheetId="2" hidden="1">2</definedName>
    <definedName name="solver_rlx" localSheetId="1" hidden="1">2</definedName>
    <definedName name="solver_rlx" localSheetId="5" hidden="1">2</definedName>
    <definedName name="solver_rlx" localSheetId="8" hidden="1">2</definedName>
    <definedName name="solver_rlx" localSheetId="10" hidden="1">2</definedName>
    <definedName name="solver_rsd" localSheetId="2" hidden="1">0</definedName>
    <definedName name="solver_rsd" localSheetId="1" hidden="1">0</definedName>
    <definedName name="solver_rsd" localSheetId="5" hidden="1">0</definedName>
    <definedName name="solver_rsd" localSheetId="8" hidden="1">0</definedName>
    <definedName name="solver_rsd" localSheetId="10" hidden="1">0</definedName>
    <definedName name="solver_scl" localSheetId="2" hidden="1">2</definedName>
    <definedName name="solver_scl" localSheetId="1" hidden="1">2</definedName>
    <definedName name="solver_scl" localSheetId="5" hidden="1">2</definedName>
    <definedName name="solver_scl" localSheetId="8" hidden="1">2</definedName>
    <definedName name="solver_scl" localSheetId="10" hidden="1">2</definedName>
    <definedName name="solver_sho" localSheetId="2" hidden="1">2</definedName>
    <definedName name="solver_sho" localSheetId="1" hidden="1">2</definedName>
    <definedName name="solver_sho" localSheetId="5" hidden="1">2</definedName>
    <definedName name="solver_sho" localSheetId="8" hidden="1">2</definedName>
    <definedName name="solver_sho" localSheetId="10" hidden="1">2</definedName>
    <definedName name="solver_ssz" localSheetId="2" hidden="1">100</definedName>
    <definedName name="solver_ssz" localSheetId="1" hidden="1">100</definedName>
    <definedName name="solver_ssz" localSheetId="5" hidden="1">100</definedName>
    <definedName name="solver_ssz" localSheetId="8" hidden="1">100</definedName>
    <definedName name="solver_ssz" localSheetId="10" hidden="1">100</definedName>
    <definedName name="solver_tim" localSheetId="2" hidden="1">2147483647</definedName>
    <definedName name="solver_tim" localSheetId="1" hidden="1">2147483647</definedName>
    <definedName name="solver_tim" localSheetId="5" hidden="1">2147483647</definedName>
    <definedName name="solver_tim" localSheetId="8" hidden="1">2147483647</definedName>
    <definedName name="solver_tim" localSheetId="10" hidden="1">2147483647</definedName>
    <definedName name="solver_tol" localSheetId="2" hidden="1">0.01</definedName>
    <definedName name="solver_tol" localSheetId="1" hidden="1">0.01</definedName>
    <definedName name="solver_tol" localSheetId="5" hidden="1">0.01</definedName>
    <definedName name="solver_tol" localSheetId="8" hidden="1">0.01</definedName>
    <definedName name="solver_tol" localSheetId="10" hidden="1">0.01</definedName>
    <definedName name="solver_typ" localSheetId="2" hidden="1">1</definedName>
    <definedName name="solver_typ" localSheetId="1" hidden="1">1</definedName>
    <definedName name="solver_typ" localSheetId="5" hidden="1">1</definedName>
    <definedName name="solver_typ" localSheetId="8" hidden="1">2</definedName>
    <definedName name="solver_typ" localSheetId="10" hidden="1">1</definedName>
    <definedName name="solver_val" localSheetId="2" hidden="1">0</definedName>
    <definedName name="solver_val" localSheetId="1" hidden="1">0</definedName>
    <definedName name="solver_val" localSheetId="5" hidden="1">0</definedName>
    <definedName name="solver_val" localSheetId="8" hidden="1">0</definedName>
    <definedName name="solver_val" localSheetId="10" hidden="1">0</definedName>
    <definedName name="solver_ver" localSheetId="2" hidden="1">3</definedName>
    <definedName name="solver_ver" localSheetId="1" hidden="1">3</definedName>
    <definedName name="solver_ver" localSheetId="5" hidden="1">3</definedName>
    <definedName name="solver_ver" localSheetId="8" hidden="1">3</definedName>
    <definedName name="solver_ver" localSheetId="10" hidden="1">3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3" i="21" l="1"/>
  <c r="K83" i="21"/>
  <c r="J83" i="21"/>
  <c r="Y3" i="21"/>
  <c r="W3" i="21"/>
  <c r="S3" i="21"/>
  <c r="R3" i="21"/>
  <c r="Q3" i="21"/>
  <c r="P3" i="21"/>
  <c r="O3" i="21"/>
  <c r="N3" i="21"/>
  <c r="T3" i="21" s="1"/>
  <c r="M3" i="21"/>
  <c r="L3" i="21"/>
  <c r="Y28" i="21"/>
  <c r="W28" i="21"/>
  <c r="S28" i="21"/>
  <c r="R28" i="21"/>
  <c r="Q28" i="21"/>
  <c r="P28" i="21"/>
  <c r="O28" i="21"/>
  <c r="N28" i="21"/>
  <c r="T28" i="21" s="1"/>
  <c r="M28" i="21"/>
  <c r="U28" i="21" s="1"/>
  <c r="L28" i="21"/>
  <c r="Y51" i="21"/>
  <c r="W51" i="21"/>
  <c r="S51" i="21"/>
  <c r="R51" i="21"/>
  <c r="Q51" i="21"/>
  <c r="V51" i="21" s="1"/>
  <c r="P51" i="21"/>
  <c r="O51" i="21"/>
  <c r="N51" i="21"/>
  <c r="M51" i="21"/>
  <c r="L51" i="21"/>
  <c r="Y10" i="21"/>
  <c r="W10" i="21"/>
  <c r="S10" i="21"/>
  <c r="R10" i="21"/>
  <c r="Q10" i="21"/>
  <c r="V10" i="21" s="1"/>
  <c r="P10" i="21"/>
  <c r="O10" i="21"/>
  <c r="N10" i="21"/>
  <c r="T10" i="21" s="1"/>
  <c r="M10" i="21"/>
  <c r="U10" i="21" s="1"/>
  <c r="L10" i="21"/>
  <c r="Y76" i="21"/>
  <c r="W76" i="21"/>
  <c r="V76" i="21"/>
  <c r="S76" i="21"/>
  <c r="R76" i="21"/>
  <c r="Q76" i="21"/>
  <c r="P76" i="21"/>
  <c r="O76" i="21"/>
  <c r="N76" i="21"/>
  <c r="M76" i="21"/>
  <c r="U76" i="21" s="1"/>
  <c r="L76" i="21"/>
  <c r="Y39" i="21"/>
  <c r="W39" i="21"/>
  <c r="U39" i="21"/>
  <c r="T39" i="21"/>
  <c r="S39" i="21"/>
  <c r="R39" i="21"/>
  <c r="Q39" i="21"/>
  <c r="P39" i="21"/>
  <c r="O39" i="21"/>
  <c r="N39" i="21"/>
  <c r="M39" i="21"/>
  <c r="L39" i="21"/>
  <c r="Y44" i="21"/>
  <c r="W44" i="21"/>
  <c r="S44" i="21"/>
  <c r="R44" i="21"/>
  <c r="Q44" i="21"/>
  <c r="P44" i="21"/>
  <c r="O44" i="21"/>
  <c r="N44" i="21"/>
  <c r="T44" i="21" s="1"/>
  <c r="M44" i="21"/>
  <c r="U44" i="21" s="1"/>
  <c r="L44" i="21"/>
  <c r="Y18" i="21"/>
  <c r="W18" i="21"/>
  <c r="S18" i="21"/>
  <c r="R18" i="21"/>
  <c r="Q18" i="21"/>
  <c r="V18" i="21" s="1"/>
  <c r="P18" i="21"/>
  <c r="O18" i="21"/>
  <c r="N18" i="21"/>
  <c r="T18" i="21" s="1"/>
  <c r="M18" i="21"/>
  <c r="U18" i="21" s="1"/>
  <c r="L18" i="21"/>
  <c r="Y66" i="21"/>
  <c r="W66" i="21"/>
  <c r="U66" i="21"/>
  <c r="T66" i="21"/>
  <c r="S66" i="21"/>
  <c r="R66" i="21"/>
  <c r="V66" i="21" s="1"/>
  <c r="Q66" i="21"/>
  <c r="P66" i="21"/>
  <c r="O66" i="21"/>
  <c r="N66" i="21"/>
  <c r="M66" i="21"/>
  <c r="L66" i="21"/>
  <c r="Y57" i="21"/>
  <c r="W57" i="21"/>
  <c r="S57" i="21"/>
  <c r="R57" i="21"/>
  <c r="Q57" i="21"/>
  <c r="V57" i="21" s="1"/>
  <c r="P57" i="21"/>
  <c r="T57" i="21" s="1"/>
  <c r="O57" i="21"/>
  <c r="U57" i="21" s="1"/>
  <c r="N57" i="21"/>
  <c r="M57" i="21"/>
  <c r="L57" i="21"/>
  <c r="Y4" i="21"/>
  <c r="W4" i="21"/>
  <c r="S4" i="21"/>
  <c r="R4" i="21"/>
  <c r="Q4" i="21"/>
  <c r="V4" i="21" s="1"/>
  <c r="P4" i="21"/>
  <c r="O4" i="21"/>
  <c r="N4" i="21"/>
  <c r="T4" i="21" s="1"/>
  <c r="M4" i="21"/>
  <c r="U4" i="21" s="1"/>
  <c r="L4" i="21"/>
  <c r="Y23" i="21"/>
  <c r="W23" i="21"/>
  <c r="S23" i="21"/>
  <c r="R23" i="21"/>
  <c r="Q23" i="21"/>
  <c r="P23" i="21"/>
  <c r="O23" i="21"/>
  <c r="N23" i="21"/>
  <c r="T23" i="21" s="1"/>
  <c r="M23" i="21"/>
  <c r="L23" i="21"/>
  <c r="Y55" i="21"/>
  <c r="W55" i="21"/>
  <c r="S55" i="21"/>
  <c r="R55" i="21"/>
  <c r="Q55" i="21"/>
  <c r="V55" i="21" s="1"/>
  <c r="P55" i="21"/>
  <c r="O55" i="21"/>
  <c r="N55" i="21"/>
  <c r="T55" i="21" s="1"/>
  <c r="M55" i="21"/>
  <c r="L55" i="21"/>
  <c r="Y13" i="21"/>
  <c r="W13" i="21"/>
  <c r="S13" i="21"/>
  <c r="R13" i="21"/>
  <c r="Q13" i="21"/>
  <c r="P13" i="21"/>
  <c r="O13" i="21"/>
  <c r="N13" i="21"/>
  <c r="T13" i="21" s="1"/>
  <c r="M13" i="21"/>
  <c r="U13" i="21" s="1"/>
  <c r="L13" i="21"/>
  <c r="Y6" i="21"/>
  <c r="W6" i="21"/>
  <c r="S6" i="21"/>
  <c r="R6" i="21"/>
  <c r="Q6" i="21"/>
  <c r="P6" i="21"/>
  <c r="T6" i="21" s="1"/>
  <c r="O6" i="21"/>
  <c r="N6" i="21"/>
  <c r="M6" i="21"/>
  <c r="U6" i="21" s="1"/>
  <c r="L6" i="21"/>
  <c r="Y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Y14" i="21"/>
  <c r="W14" i="21"/>
  <c r="S14" i="21"/>
  <c r="R14" i="21"/>
  <c r="Q14" i="21"/>
  <c r="V14" i="21" s="1"/>
  <c r="P14" i="21"/>
  <c r="T14" i="21" s="1"/>
  <c r="O14" i="21"/>
  <c r="N14" i="21"/>
  <c r="M14" i="21"/>
  <c r="L14" i="21"/>
  <c r="Y64" i="21"/>
  <c r="W64" i="21"/>
  <c r="S64" i="21"/>
  <c r="R64" i="21"/>
  <c r="Q64" i="21"/>
  <c r="P64" i="21"/>
  <c r="O64" i="21"/>
  <c r="N64" i="21"/>
  <c r="T64" i="21" s="1"/>
  <c r="M64" i="21"/>
  <c r="U64" i="21" s="1"/>
  <c r="L64" i="21"/>
  <c r="Y19" i="21"/>
  <c r="W19" i="21"/>
  <c r="V19" i="21"/>
  <c r="S19" i="21"/>
  <c r="R19" i="21"/>
  <c r="Q19" i="21"/>
  <c r="P19" i="21"/>
  <c r="O19" i="21"/>
  <c r="N19" i="21"/>
  <c r="T19" i="21" s="1"/>
  <c r="M19" i="21"/>
  <c r="U19" i="21" s="1"/>
  <c r="L19" i="21"/>
  <c r="Y74" i="21"/>
  <c r="W74" i="21"/>
  <c r="U74" i="21"/>
  <c r="S74" i="21"/>
  <c r="R74" i="21"/>
  <c r="Q74" i="21"/>
  <c r="P74" i="21"/>
  <c r="T74" i="21" s="1"/>
  <c r="O74" i="21"/>
  <c r="N74" i="21"/>
  <c r="M74" i="21"/>
  <c r="L74" i="21"/>
  <c r="Y43" i="21"/>
  <c r="W43" i="21"/>
  <c r="S43" i="21"/>
  <c r="R43" i="21"/>
  <c r="Q43" i="21"/>
  <c r="V43" i="21" s="1"/>
  <c r="P43" i="21"/>
  <c r="O43" i="21"/>
  <c r="N43" i="21"/>
  <c r="T43" i="21" s="1"/>
  <c r="M43" i="21"/>
  <c r="U43" i="21" s="1"/>
  <c r="L43" i="21"/>
  <c r="Y36" i="21"/>
  <c r="W36" i="21"/>
  <c r="S36" i="21"/>
  <c r="R36" i="21"/>
  <c r="Q36" i="21"/>
  <c r="V36" i="21" s="1"/>
  <c r="P36" i="21"/>
  <c r="O36" i="21"/>
  <c r="N36" i="21"/>
  <c r="T36" i="21" s="1"/>
  <c r="M36" i="21"/>
  <c r="U36" i="21" s="1"/>
  <c r="L36" i="21"/>
  <c r="Y46" i="21"/>
  <c r="W46" i="21"/>
  <c r="S46" i="21"/>
  <c r="R46" i="21"/>
  <c r="Q46" i="21"/>
  <c r="P46" i="21"/>
  <c r="O46" i="21"/>
  <c r="N46" i="21"/>
  <c r="M46" i="21"/>
  <c r="L46" i="21"/>
  <c r="Y60" i="21"/>
  <c r="W60" i="21"/>
  <c r="S60" i="21"/>
  <c r="R60" i="21"/>
  <c r="Q60" i="21"/>
  <c r="V60" i="21" s="1"/>
  <c r="P60" i="21"/>
  <c r="O60" i="21"/>
  <c r="N60" i="21"/>
  <c r="T60" i="21" s="1"/>
  <c r="M60" i="21"/>
  <c r="U60" i="21" s="1"/>
  <c r="L60" i="21"/>
  <c r="Y8" i="21"/>
  <c r="W8" i="21"/>
  <c r="S8" i="21"/>
  <c r="R8" i="21"/>
  <c r="V8" i="21" s="1"/>
  <c r="Q8" i="21"/>
  <c r="P8" i="21"/>
  <c r="O8" i="21"/>
  <c r="N8" i="21"/>
  <c r="T8" i="21" s="1"/>
  <c r="M8" i="21"/>
  <c r="U8" i="21" s="1"/>
  <c r="L8" i="21"/>
  <c r="Y77" i="21"/>
  <c r="W77" i="21"/>
  <c r="T77" i="21"/>
  <c r="S77" i="21"/>
  <c r="R77" i="21"/>
  <c r="Q77" i="21"/>
  <c r="P77" i="21"/>
  <c r="O77" i="21"/>
  <c r="N77" i="21"/>
  <c r="M77" i="21"/>
  <c r="L77" i="21"/>
  <c r="Y75" i="21"/>
  <c r="W75" i="21"/>
  <c r="U75" i="21"/>
  <c r="T75" i="21"/>
  <c r="S75" i="21"/>
  <c r="R75" i="21"/>
  <c r="Q75" i="21"/>
  <c r="V75" i="21" s="1"/>
  <c r="P75" i="21"/>
  <c r="O75" i="21"/>
  <c r="N75" i="21"/>
  <c r="M75" i="21"/>
  <c r="L75" i="21"/>
  <c r="Y15" i="21"/>
  <c r="W15" i="21"/>
  <c r="S15" i="21"/>
  <c r="R15" i="21"/>
  <c r="Q15" i="21"/>
  <c r="V15" i="21" s="1"/>
  <c r="P15" i="21"/>
  <c r="O15" i="21"/>
  <c r="N15" i="21"/>
  <c r="T15" i="21" s="1"/>
  <c r="M15" i="21"/>
  <c r="U15" i="21" s="1"/>
  <c r="L15" i="21"/>
  <c r="Y45" i="21"/>
  <c r="W45" i="21"/>
  <c r="V45" i="21"/>
  <c r="S45" i="21"/>
  <c r="R45" i="21"/>
  <c r="Q45" i="21"/>
  <c r="P45" i="21"/>
  <c r="O45" i="21"/>
  <c r="N45" i="21"/>
  <c r="T45" i="21" s="1"/>
  <c r="M45" i="21"/>
  <c r="L45" i="21"/>
  <c r="Y32" i="21"/>
  <c r="W32" i="21"/>
  <c r="T32" i="21"/>
  <c r="S32" i="21"/>
  <c r="R32" i="21"/>
  <c r="Q32" i="21"/>
  <c r="P32" i="21"/>
  <c r="O32" i="21"/>
  <c r="N32" i="21"/>
  <c r="M32" i="21"/>
  <c r="L32" i="21"/>
  <c r="Y62" i="21"/>
  <c r="W62" i="21"/>
  <c r="S62" i="21"/>
  <c r="R62" i="21"/>
  <c r="Q62" i="21"/>
  <c r="P62" i="21"/>
  <c r="O62" i="21"/>
  <c r="N62" i="21"/>
  <c r="M62" i="21"/>
  <c r="U62" i="21" s="1"/>
  <c r="L62" i="21"/>
  <c r="Y58" i="21"/>
  <c r="W58" i="21"/>
  <c r="S58" i="21"/>
  <c r="R58" i="21"/>
  <c r="Q58" i="21"/>
  <c r="V58" i="21" s="1"/>
  <c r="P58" i="21"/>
  <c r="O58" i="21"/>
  <c r="N58" i="21"/>
  <c r="T58" i="21" s="1"/>
  <c r="M58" i="21"/>
  <c r="U58" i="21" s="1"/>
  <c r="L58" i="21"/>
  <c r="Y80" i="21"/>
  <c r="W80" i="21"/>
  <c r="T80" i="21"/>
  <c r="S80" i="21"/>
  <c r="R80" i="21"/>
  <c r="Q80" i="21"/>
  <c r="P80" i="21"/>
  <c r="O80" i="21"/>
  <c r="N80" i="21"/>
  <c r="M80" i="21"/>
  <c r="U80" i="21" s="1"/>
  <c r="L80" i="21"/>
  <c r="Y59" i="21"/>
  <c r="W59" i="21"/>
  <c r="S59" i="21"/>
  <c r="R59" i="21"/>
  <c r="Q59" i="21"/>
  <c r="V59" i="21" s="1"/>
  <c r="P59" i="21"/>
  <c r="O59" i="21"/>
  <c r="N59" i="21"/>
  <c r="T59" i="21" s="1"/>
  <c r="M59" i="21"/>
  <c r="L59" i="21"/>
  <c r="Y20" i="21"/>
  <c r="W20" i="21"/>
  <c r="S20" i="21"/>
  <c r="R20" i="21"/>
  <c r="Q20" i="21"/>
  <c r="V20" i="21" s="1"/>
  <c r="P20" i="21"/>
  <c r="O20" i="21"/>
  <c r="N20" i="21"/>
  <c r="T20" i="21" s="1"/>
  <c r="M20" i="21"/>
  <c r="U20" i="21" s="1"/>
  <c r="L20" i="21"/>
  <c r="Y24" i="21"/>
  <c r="W24" i="21"/>
  <c r="U24" i="21"/>
  <c r="S24" i="21"/>
  <c r="R24" i="21"/>
  <c r="Q24" i="21"/>
  <c r="P24" i="21"/>
  <c r="O24" i="21"/>
  <c r="N24" i="21"/>
  <c r="T24" i="21" s="1"/>
  <c r="M24" i="21"/>
  <c r="L24" i="21"/>
  <c r="Y7" i="21"/>
  <c r="W7" i="21"/>
  <c r="U7" i="21"/>
  <c r="S7" i="21"/>
  <c r="R7" i="21"/>
  <c r="Q7" i="21"/>
  <c r="V7" i="21" s="1"/>
  <c r="P7" i="21"/>
  <c r="O7" i="21"/>
  <c r="N7" i="21"/>
  <c r="T7" i="21" s="1"/>
  <c r="M7" i="21"/>
  <c r="L7" i="21"/>
  <c r="Y49" i="21"/>
  <c r="W49" i="21"/>
  <c r="S49" i="21"/>
  <c r="R49" i="21"/>
  <c r="Q49" i="21"/>
  <c r="P49" i="21"/>
  <c r="O49" i="21"/>
  <c r="N49" i="21"/>
  <c r="T49" i="21" s="1"/>
  <c r="M49" i="21"/>
  <c r="U49" i="21" s="1"/>
  <c r="L49" i="21"/>
  <c r="Y71" i="21"/>
  <c r="W71" i="21"/>
  <c r="S71" i="21"/>
  <c r="R71" i="21"/>
  <c r="Q71" i="21"/>
  <c r="V71" i="21" s="1"/>
  <c r="P71" i="21"/>
  <c r="O71" i="21"/>
  <c r="N71" i="21"/>
  <c r="M71" i="21"/>
  <c r="U71" i="21" s="1"/>
  <c r="L71" i="21"/>
  <c r="Y5" i="21"/>
  <c r="W5" i="21"/>
  <c r="S5" i="21"/>
  <c r="R5" i="21"/>
  <c r="V5" i="21" s="1"/>
  <c r="Q5" i="21"/>
  <c r="P5" i="21"/>
  <c r="O5" i="21"/>
  <c r="N5" i="21"/>
  <c r="M5" i="21"/>
  <c r="L5" i="21"/>
  <c r="Y16" i="21"/>
  <c r="W16" i="21"/>
  <c r="S16" i="21"/>
  <c r="R16" i="21"/>
  <c r="V16" i="21" s="1"/>
  <c r="Q16" i="21"/>
  <c r="P16" i="21"/>
  <c r="O16" i="21"/>
  <c r="U16" i="21" s="1"/>
  <c r="N16" i="21"/>
  <c r="T16" i="21" s="1"/>
  <c r="M16" i="21"/>
  <c r="L16" i="21"/>
  <c r="Y27" i="21"/>
  <c r="W27" i="21"/>
  <c r="S27" i="21"/>
  <c r="R27" i="21"/>
  <c r="Q27" i="21"/>
  <c r="P27" i="21"/>
  <c r="O27" i="21"/>
  <c r="N27" i="21"/>
  <c r="T27" i="21" s="1"/>
  <c r="M27" i="21"/>
  <c r="L27" i="21"/>
  <c r="Y50" i="21"/>
  <c r="W50" i="21"/>
  <c r="V50" i="21"/>
  <c r="T50" i="21"/>
  <c r="S50" i="21"/>
  <c r="R50" i="21"/>
  <c r="Q50" i="21"/>
  <c r="P50" i="21"/>
  <c r="O50" i="21"/>
  <c r="N50" i="21"/>
  <c r="M50" i="21"/>
  <c r="U50" i="21" s="1"/>
  <c r="L50" i="21"/>
  <c r="Y52" i="21"/>
  <c r="W52" i="21"/>
  <c r="S52" i="21"/>
  <c r="R52" i="21"/>
  <c r="Q52" i="21"/>
  <c r="P52" i="21"/>
  <c r="O52" i="21"/>
  <c r="N52" i="21"/>
  <c r="M52" i="21"/>
  <c r="U52" i="21" s="1"/>
  <c r="L52" i="21"/>
  <c r="Y63" i="21"/>
  <c r="W63" i="21"/>
  <c r="S63" i="21"/>
  <c r="R63" i="21"/>
  <c r="Q63" i="21"/>
  <c r="V63" i="21" s="1"/>
  <c r="P63" i="21"/>
  <c r="O63" i="21"/>
  <c r="N63" i="21"/>
  <c r="T63" i="21" s="1"/>
  <c r="M63" i="21"/>
  <c r="U63" i="21" s="1"/>
  <c r="L63" i="21"/>
  <c r="Y56" i="21"/>
  <c r="W56" i="21"/>
  <c r="T56" i="21"/>
  <c r="S56" i="21"/>
  <c r="V56" i="21" s="1"/>
  <c r="R56" i="21"/>
  <c r="Q56" i="21"/>
  <c r="P56" i="21"/>
  <c r="O56" i="21"/>
  <c r="N56" i="21"/>
  <c r="M56" i="21"/>
  <c r="U56" i="21" s="1"/>
  <c r="L56" i="21"/>
  <c r="Y79" i="21"/>
  <c r="W79" i="21"/>
  <c r="U79" i="21"/>
  <c r="S79" i="21"/>
  <c r="R79" i="21"/>
  <c r="Q79" i="21"/>
  <c r="P79" i="21"/>
  <c r="O79" i="21"/>
  <c r="N79" i="21"/>
  <c r="M79" i="21"/>
  <c r="L79" i="21"/>
  <c r="Y81" i="21"/>
  <c r="W81" i="21"/>
  <c r="S81" i="21"/>
  <c r="R81" i="21"/>
  <c r="Q81" i="21"/>
  <c r="V81" i="21" s="1"/>
  <c r="P81" i="21"/>
  <c r="O81" i="21"/>
  <c r="U81" i="21" s="1"/>
  <c r="N81" i="21"/>
  <c r="T81" i="21" s="1"/>
  <c r="M81" i="21"/>
  <c r="L81" i="21"/>
  <c r="Y25" i="21"/>
  <c r="W25" i="21"/>
  <c r="S25" i="21"/>
  <c r="R25" i="21"/>
  <c r="Q25" i="21"/>
  <c r="P25" i="21"/>
  <c r="O25" i="21"/>
  <c r="N25" i="21"/>
  <c r="T25" i="21" s="1"/>
  <c r="M25" i="21"/>
  <c r="U25" i="21" s="1"/>
  <c r="L25" i="21"/>
  <c r="Y53" i="21"/>
  <c r="W53" i="21"/>
  <c r="S53" i="21"/>
  <c r="R53" i="21"/>
  <c r="Q53" i="21"/>
  <c r="P53" i="21"/>
  <c r="O53" i="21"/>
  <c r="N53" i="21"/>
  <c r="M53" i="21"/>
  <c r="U53" i="21" s="1"/>
  <c r="L53" i="21"/>
  <c r="Y73" i="21"/>
  <c r="W73" i="21"/>
  <c r="S73" i="21"/>
  <c r="R73" i="21"/>
  <c r="Q73" i="21"/>
  <c r="V73" i="21" s="1"/>
  <c r="P73" i="21"/>
  <c r="O73" i="21"/>
  <c r="N73" i="21"/>
  <c r="T73" i="21" s="1"/>
  <c r="M73" i="21"/>
  <c r="L73" i="21"/>
  <c r="Y35" i="21"/>
  <c r="W35" i="21"/>
  <c r="S35" i="21"/>
  <c r="R35" i="21"/>
  <c r="Q35" i="21"/>
  <c r="V35" i="21" s="1"/>
  <c r="P35" i="21"/>
  <c r="O35" i="21"/>
  <c r="N35" i="21"/>
  <c r="T35" i="21" s="1"/>
  <c r="M35" i="21"/>
  <c r="U35" i="21" s="1"/>
  <c r="L35" i="21"/>
  <c r="Y34" i="21"/>
  <c r="W34" i="21"/>
  <c r="S34" i="21"/>
  <c r="V34" i="21" s="1"/>
  <c r="R34" i="21"/>
  <c r="Q34" i="21"/>
  <c r="P34" i="21"/>
  <c r="O34" i="21"/>
  <c r="N34" i="21"/>
  <c r="T34" i="21" s="1"/>
  <c r="M34" i="21"/>
  <c r="U34" i="21" s="1"/>
  <c r="L34" i="21"/>
  <c r="Y47" i="21"/>
  <c r="W47" i="21"/>
  <c r="U47" i="21"/>
  <c r="T47" i="21"/>
  <c r="S47" i="21"/>
  <c r="R47" i="21"/>
  <c r="Q47" i="21"/>
  <c r="P47" i="21"/>
  <c r="O47" i="21"/>
  <c r="N47" i="21"/>
  <c r="M47" i="21"/>
  <c r="L47" i="21"/>
  <c r="Y33" i="21"/>
  <c r="W33" i="21"/>
  <c r="S33" i="21"/>
  <c r="R33" i="21"/>
  <c r="Q33" i="21"/>
  <c r="V33" i="21" s="1"/>
  <c r="P33" i="21"/>
  <c r="O33" i="21"/>
  <c r="N33" i="21"/>
  <c r="T33" i="21" s="1"/>
  <c r="M33" i="21"/>
  <c r="L33" i="21"/>
  <c r="Y40" i="21"/>
  <c r="W40" i="21"/>
  <c r="V40" i="21"/>
  <c r="S40" i="21"/>
  <c r="R40" i="21"/>
  <c r="Q40" i="21"/>
  <c r="P40" i="21"/>
  <c r="O40" i="21"/>
  <c r="N40" i="21"/>
  <c r="T40" i="21" s="1"/>
  <c r="M40" i="21"/>
  <c r="U40" i="21" s="1"/>
  <c r="L40" i="21"/>
  <c r="Y69" i="21"/>
  <c r="W69" i="21"/>
  <c r="U69" i="21"/>
  <c r="T69" i="21"/>
  <c r="S69" i="21"/>
  <c r="R69" i="21"/>
  <c r="Q69" i="21"/>
  <c r="P69" i="21"/>
  <c r="O69" i="21"/>
  <c r="N69" i="21"/>
  <c r="M69" i="21"/>
  <c r="L69" i="21"/>
  <c r="Y61" i="21"/>
  <c r="W61" i="21"/>
  <c r="S61" i="21"/>
  <c r="R61" i="21"/>
  <c r="Q61" i="21"/>
  <c r="P61" i="21"/>
  <c r="O61" i="21"/>
  <c r="U61" i="21" s="1"/>
  <c r="N61" i="21"/>
  <c r="T61" i="21" s="1"/>
  <c r="M61" i="21"/>
  <c r="L61" i="21"/>
  <c r="Y67" i="21"/>
  <c r="W67" i="21"/>
  <c r="S67" i="21"/>
  <c r="R67" i="21"/>
  <c r="Q67" i="21"/>
  <c r="V67" i="21" s="1"/>
  <c r="P67" i="21"/>
  <c r="O67" i="21"/>
  <c r="N67" i="21"/>
  <c r="T67" i="21" s="1"/>
  <c r="M67" i="21"/>
  <c r="U67" i="21" s="1"/>
  <c r="L67" i="21"/>
  <c r="Y37" i="21"/>
  <c r="W37" i="21"/>
  <c r="S37" i="21"/>
  <c r="R37" i="21"/>
  <c r="Q37" i="21"/>
  <c r="P37" i="21"/>
  <c r="O37" i="21"/>
  <c r="N37" i="21"/>
  <c r="T37" i="21" s="1"/>
  <c r="M37" i="21"/>
  <c r="U37" i="21" s="1"/>
  <c r="L37" i="21"/>
  <c r="Y72" i="21"/>
  <c r="W72" i="21"/>
  <c r="S72" i="21"/>
  <c r="R72" i="21"/>
  <c r="V72" i="21" s="1"/>
  <c r="Q72" i="21"/>
  <c r="P72" i="21"/>
  <c r="O72" i="21"/>
  <c r="N72" i="21"/>
  <c r="M72" i="21"/>
  <c r="U72" i="21" s="1"/>
  <c r="L72" i="21"/>
  <c r="Y78" i="21"/>
  <c r="W78" i="21"/>
  <c r="S78" i="21"/>
  <c r="R78" i="21"/>
  <c r="Q78" i="21"/>
  <c r="P78" i="21"/>
  <c r="O78" i="21"/>
  <c r="N78" i="21"/>
  <c r="T78" i="21" s="1"/>
  <c r="M78" i="21"/>
  <c r="U78" i="21" s="1"/>
  <c r="L78" i="21"/>
  <c r="Y65" i="21"/>
  <c r="W65" i="21"/>
  <c r="S65" i="21"/>
  <c r="R65" i="21"/>
  <c r="Q65" i="21"/>
  <c r="P65" i="21"/>
  <c r="O65" i="21"/>
  <c r="N65" i="21"/>
  <c r="M65" i="21"/>
  <c r="U65" i="21" s="1"/>
  <c r="L65" i="21"/>
  <c r="Y12" i="21"/>
  <c r="W12" i="21"/>
  <c r="U12" i="21"/>
  <c r="T12" i="21"/>
  <c r="S12" i="21"/>
  <c r="V12" i="21" s="1"/>
  <c r="R12" i="21"/>
  <c r="Q12" i="21"/>
  <c r="P12" i="21"/>
  <c r="O12" i="21"/>
  <c r="N12" i="21"/>
  <c r="M12" i="21"/>
  <c r="L12" i="21"/>
  <c r="Y68" i="21"/>
  <c r="W68" i="21"/>
  <c r="S68" i="21"/>
  <c r="R68" i="21"/>
  <c r="Q68" i="21"/>
  <c r="P68" i="21"/>
  <c r="O68" i="21"/>
  <c r="N68" i="21"/>
  <c r="T68" i="21" s="1"/>
  <c r="M68" i="21"/>
  <c r="L68" i="21"/>
  <c r="Y41" i="21"/>
  <c r="W41" i="21"/>
  <c r="S41" i="21"/>
  <c r="R41" i="21"/>
  <c r="Q41" i="21"/>
  <c r="V41" i="21" s="1"/>
  <c r="P41" i="21"/>
  <c r="O41" i="21"/>
  <c r="N41" i="21"/>
  <c r="T41" i="21" s="1"/>
  <c r="M41" i="21"/>
  <c r="U41" i="21" s="1"/>
  <c r="L41" i="21"/>
  <c r="Y9" i="21"/>
  <c r="W9" i="21"/>
  <c r="S9" i="21"/>
  <c r="V9" i="21" s="1"/>
  <c r="R9" i="21"/>
  <c r="Q9" i="21"/>
  <c r="P9" i="21"/>
  <c r="O9" i="21"/>
  <c r="N9" i="21"/>
  <c r="M9" i="21"/>
  <c r="U9" i="21" s="1"/>
  <c r="L9" i="21"/>
  <c r="Y31" i="21"/>
  <c r="W31" i="21"/>
  <c r="S31" i="21"/>
  <c r="R31" i="21"/>
  <c r="Q31" i="21"/>
  <c r="V31" i="21" s="1"/>
  <c r="P31" i="21"/>
  <c r="T31" i="21" s="1"/>
  <c r="O31" i="21"/>
  <c r="U31" i="21" s="1"/>
  <c r="N31" i="21"/>
  <c r="M31" i="21"/>
  <c r="L31" i="21"/>
  <c r="Y22" i="21"/>
  <c r="W22" i="21"/>
  <c r="S22" i="21"/>
  <c r="R22" i="21"/>
  <c r="Q22" i="21"/>
  <c r="V22" i="21" s="1"/>
  <c r="P22" i="21"/>
  <c r="O22" i="21"/>
  <c r="N22" i="21"/>
  <c r="T22" i="21" s="1"/>
  <c r="M22" i="21"/>
  <c r="U22" i="21" s="1"/>
  <c r="L22" i="21"/>
  <c r="Y17" i="21"/>
  <c r="W17" i="21"/>
  <c r="S17" i="21"/>
  <c r="R17" i="21"/>
  <c r="Q17" i="21"/>
  <c r="V17" i="21" s="1"/>
  <c r="P17" i="21"/>
  <c r="O17" i="21"/>
  <c r="N17" i="21"/>
  <c r="T17" i="21" s="1"/>
  <c r="M17" i="21"/>
  <c r="U17" i="21" s="1"/>
  <c r="L17" i="21"/>
  <c r="Y26" i="21"/>
  <c r="W26" i="21"/>
  <c r="S26" i="21"/>
  <c r="R26" i="21"/>
  <c r="Q26" i="21"/>
  <c r="V26" i="21" s="1"/>
  <c r="P26" i="21"/>
  <c r="O26" i="21"/>
  <c r="N26" i="21"/>
  <c r="T26" i="21" s="1"/>
  <c r="M26" i="21"/>
  <c r="L26" i="21"/>
  <c r="Y21" i="21"/>
  <c r="W21" i="21"/>
  <c r="S21" i="21"/>
  <c r="R21" i="21"/>
  <c r="Q21" i="21"/>
  <c r="V21" i="21" s="1"/>
  <c r="P21" i="21"/>
  <c r="O21" i="21"/>
  <c r="N21" i="21"/>
  <c r="T21" i="21" s="1"/>
  <c r="M21" i="21"/>
  <c r="L21" i="21"/>
  <c r="Y82" i="21"/>
  <c r="W82" i="21"/>
  <c r="S82" i="21"/>
  <c r="R82" i="21"/>
  <c r="Q82" i="21"/>
  <c r="P82" i="21"/>
  <c r="O82" i="21"/>
  <c r="N82" i="21"/>
  <c r="T82" i="21" s="1"/>
  <c r="M82" i="21"/>
  <c r="U82" i="21" s="1"/>
  <c r="L82" i="21"/>
  <c r="Y70" i="21"/>
  <c r="W70" i="21"/>
  <c r="T70" i="21"/>
  <c r="S70" i="21"/>
  <c r="R70" i="21"/>
  <c r="Q70" i="21"/>
  <c r="P70" i="21"/>
  <c r="O70" i="21"/>
  <c r="U70" i="21" s="1"/>
  <c r="N70" i="21"/>
  <c r="M70" i="21"/>
  <c r="L70" i="21"/>
  <c r="Y42" i="21"/>
  <c r="W42" i="21"/>
  <c r="U42" i="21"/>
  <c r="S42" i="21"/>
  <c r="R42" i="21"/>
  <c r="Q42" i="21"/>
  <c r="V42" i="21" s="1"/>
  <c r="P42" i="21"/>
  <c r="T42" i="21" s="1"/>
  <c r="O42" i="21"/>
  <c r="N42" i="21"/>
  <c r="M42" i="21"/>
  <c r="L42" i="21"/>
  <c r="Y2" i="21"/>
  <c r="W2" i="21"/>
  <c r="S2" i="21"/>
  <c r="R2" i="21"/>
  <c r="Q2" i="21"/>
  <c r="V2" i="21" s="1"/>
  <c r="P2" i="21"/>
  <c r="O2" i="21"/>
  <c r="N2" i="21"/>
  <c r="T2" i="21" s="1"/>
  <c r="M2" i="21"/>
  <c r="U2" i="21" s="1"/>
  <c r="L2" i="21"/>
  <c r="Y30" i="21"/>
  <c r="W30" i="21"/>
  <c r="S30" i="21"/>
  <c r="R30" i="21"/>
  <c r="Q30" i="21"/>
  <c r="V30" i="21" s="1"/>
  <c r="P30" i="21"/>
  <c r="O30" i="21"/>
  <c r="N30" i="21"/>
  <c r="T30" i="21" s="1"/>
  <c r="M30" i="21"/>
  <c r="U30" i="21" s="1"/>
  <c r="L30" i="21"/>
  <c r="Y48" i="21"/>
  <c r="W48" i="21"/>
  <c r="S48" i="21"/>
  <c r="R48" i="21"/>
  <c r="Q48" i="21"/>
  <c r="P48" i="21"/>
  <c r="T48" i="21" s="1"/>
  <c r="O48" i="21"/>
  <c r="N48" i="21"/>
  <c r="M48" i="21"/>
  <c r="U48" i="21" s="1"/>
  <c r="L48" i="21"/>
  <c r="Y11" i="21"/>
  <c r="W11" i="21"/>
  <c r="S11" i="21"/>
  <c r="R11" i="21"/>
  <c r="V11" i="21" s="1"/>
  <c r="Q11" i="21"/>
  <c r="P11" i="21"/>
  <c r="O11" i="21"/>
  <c r="N11" i="21"/>
  <c r="M11" i="21"/>
  <c r="U11" i="21" s="1"/>
  <c r="L11" i="21"/>
  <c r="Y29" i="21"/>
  <c r="W29" i="21"/>
  <c r="V29" i="21"/>
  <c r="S29" i="21"/>
  <c r="R29" i="21"/>
  <c r="Q29" i="21"/>
  <c r="P29" i="21"/>
  <c r="O29" i="21"/>
  <c r="N29" i="21"/>
  <c r="T29" i="21" s="1"/>
  <c r="M29" i="21"/>
  <c r="L29" i="21"/>
  <c r="Y38" i="21"/>
  <c r="W38" i="21"/>
  <c r="T38" i="21"/>
  <c r="S38" i="21"/>
  <c r="S83" i="21" s="1"/>
  <c r="R38" i="21"/>
  <c r="Q38" i="21"/>
  <c r="P38" i="21"/>
  <c r="O38" i="21"/>
  <c r="N38" i="21"/>
  <c r="M38" i="21"/>
  <c r="L38" i="2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2" i="7"/>
  <c r="E17" i="18"/>
  <c r="F17" i="18"/>
  <c r="X83" i="15"/>
  <c r="K83" i="15"/>
  <c r="J83" i="15"/>
  <c r="W16" i="15"/>
  <c r="S16" i="15"/>
  <c r="R16" i="15"/>
  <c r="Q16" i="15"/>
  <c r="P16" i="15"/>
  <c r="O16" i="15"/>
  <c r="N16" i="15"/>
  <c r="M16" i="15"/>
  <c r="U16" i="15" s="1"/>
  <c r="L16" i="15"/>
  <c r="W82" i="15"/>
  <c r="S82" i="15"/>
  <c r="R82" i="15"/>
  <c r="Q82" i="15"/>
  <c r="P82" i="15"/>
  <c r="O82" i="15"/>
  <c r="N82" i="15"/>
  <c r="T82" i="15" s="1"/>
  <c r="M82" i="15"/>
  <c r="L82" i="15"/>
  <c r="W81" i="15"/>
  <c r="S81" i="15"/>
  <c r="R81" i="15"/>
  <c r="Q81" i="15"/>
  <c r="P81" i="15"/>
  <c r="O81" i="15"/>
  <c r="N81" i="15"/>
  <c r="M81" i="15"/>
  <c r="U81" i="15" s="1"/>
  <c r="L81" i="15"/>
  <c r="W80" i="15"/>
  <c r="S80" i="15"/>
  <c r="R80" i="15"/>
  <c r="Q80" i="15"/>
  <c r="P80" i="15"/>
  <c r="O80" i="15"/>
  <c r="N80" i="15"/>
  <c r="T80" i="15" s="1"/>
  <c r="M80" i="15"/>
  <c r="L80" i="15"/>
  <c r="W79" i="15"/>
  <c r="S79" i="15"/>
  <c r="R79" i="15"/>
  <c r="Q79" i="15"/>
  <c r="P79" i="15"/>
  <c r="O79" i="15"/>
  <c r="N79" i="15"/>
  <c r="T79" i="15" s="1"/>
  <c r="M79" i="15"/>
  <c r="L79" i="15"/>
  <c r="W78" i="15"/>
  <c r="S78" i="15"/>
  <c r="R78" i="15"/>
  <c r="Q78" i="15"/>
  <c r="P78" i="15"/>
  <c r="O78" i="15"/>
  <c r="N78" i="15"/>
  <c r="M78" i="15"/>
  <c r="L78" i="15"/>
  <c r="W77" i="15"/>
  <c r="S77" i="15"/>
  <c r="R77" i="15"/>
  <c r="Q77" i="15"/>
  <c r="P77" i="15"/>
  <c r="O77" i="15"/>
  <c r="N77" i="15"/>
  <c r="M77" i="15"/>
  <c r="L77" i="15"/>
  <c r="W76" i="15"/>
  <c r="S76" i="15"/>
  <c r="R76" i="15"/>
  <c r="Q76" i="15"/>
  <c r="P76" i="15"/>
  <c r="O76" i="15"/>
  <c r="N76" i="15"/>
  <c r="M76" i="15"/>
  <c r="L76" i="15"/>
  <c r="W75" i="15"/>
  <c r="S75" i="15"/>
  <c r="R75" i="15"/>
  <c r="Q75" i="15"/>
  <c r="P75" i="15"/>
  <c r="O75" i="15"/>
  <c r="N75" i="15"/>
  <c r="M75" i="15"/>
  <c r="U75" i="15" s="1"/>
  <c r="L75" i="15"/>
  <c r="W74" i="15"/>
  <c r="S74" i="15"/>
  <c r="R74" i="15"/>
  <c r="Q74" i="15"/>
  <c r="P74" i="15"/>
  <c r="O74" i="15"/>
  <c r="N74" i="15"/>
  <c r="T74" i="15" s="1"/>
  <c r="M74" i="15"/>
  <c r="L74" i="15"/>
  <c r="W73" i="15"/>
  <c r="S73" i="15"/>
  <c r="R73" i="15"/>
  <c r="Q73" i="15"/>
  <c r="P73" i="15"/>
  <c r="O73" i="15"/>
  <c r="N73" i="15"/>
  <c r="M73" i="15"/>
  <c r="L73" i="15"/>
  <c r="W72" i="15"/>
  <c r="S72" i="15"/>
  <c r="R72" i="15"/>
  <c r="Q72" i="15"/>
  <c r="P72" i="15"/>
  <c r="O72" i="15"/>
  <c r="N72" i="15"/>
  <c r="M72" i="15"/>
  <c r="L72" i="15"/>
  <c r="W71" i="15"/>
  <c r="S71" i="15"/>
  <c r="R71" i="15"/>
  <c r="Q71" i="15"/>
  <c r="P71" i="15"/>
  <c r="O71" i="15"/>
  <c r="N71" i="15"/>
  <c r="T71" i="15" s="1"/>
  <c r="M71" i="15"/>
  <c r="L71" i="15"/>
  <c r="W70" i="15"/>
  <c r="S70" i="15"/>
  <c r="R70" i="15"/>
  <c r="Q70" i="15"/>
  <c r="V70" i="15" s="1"/>
  <c r="P70" i="15"/>
  <c r="O70" i="15"/>
  <c r="N70" i="15"/>
  <c r="M70" i="15"/>
  <c r="L70" i="15"/>
  <c r="W69" i="15"/>
  <c r="S69" i="15"/>
  <c r="R69" i="15"/>
  <c r="Q69" i="15"/>
  <c r="P69" i="15"/>
  <c r="O69" i="15"/>
  <c r="N69" i="15"/>
  <c r="M69" i="15"/>
  <c r="L69" i="15"/>
  <c r="W68" i="15"/>
  <c r="S68" i="15"/>
  <c r="R68" i="15"/>
  <c r="Q68" i="15"/>
  <c r="V68" i="15" s="1"/>
  <c r="P68" i="15"/>
  <c r="O68" i="15"/>
  <c r="N68" i="15"/>
  <c r="M68" i="15"/>
  <c r="L68" i="15"/>
  <c r="W67" i="15"/>
  <c r="S67" i="15"/>
  <c r="R67" i="15"/>
  <c r="Q67" i="15"/>
  <c r="P67" i="15"/>
  <c r="O67" i="15"/>
  <c r="N67" i="15"/>
  <c r="M67" i="15"/>
  <c r="L67" i="15"/>
  <c r="W66" i="15"/>
  <c r="S66" i="15"/>
  <c r="R66" i="15"/>
  <c r="Q66" i="15"/>
  <c r="P66" i="15"/>
  <c r="O66" i="15"/>
  <c r="N66" i="15"/>
  <c r="M66" i="15"/>
  <c r="L66" i="15"/>
  <c r="W65" i="15"/>
  <c r="S65" i="15"/>
  <c r="R65" i="15"/>
  <c r="Q65" i="15"/>
  <c r="P65" i="15"/>
  <c r="O65" i="15"/>
  <c r="N65" i="15"/>
  <c r="T65" i="15" s="1"/>
  <c r="M65" i="15"/>
  <c r="L65" i="15"/>
  <c r="W64" i="15"/>
  <c r="S64" i="15"/>
  <c r="R64" i="15"/>
  <c r="Q64" i="15"/>
  <c r="P64" i="15"/>
  <c r="O64" i="15"/>
  <c r="N64" i="15"/>
  <c r="T64" i="15" s="1"/>
  <c r="M64" i="15"/>
  <c r="L64" i="15"/>
  <c r="W63" i="15"/>
  <c r="S63" i="15"/>
  <c r="R63" i="15"/>
  <c r="Q63" i="15"/>
  <c r="P63" i="15"/>
  <c r="O63" i="15"/>
  <c r="N63" i="15"/>
  <c r="T63" i="15" s="1"/>
  <c r="M63" i="15"/>
  <c r="L63" i="15"/>
  <c r="W62" i="15"/>
  <c r="S62" i="15"/>
  <c r="R62" i="15"/>
  <c r="Q62" i="15"/>
  <c r="P62" i="15"/>
  <c r="O62" i="15"/>
  <c r="N62" i="15"/>
  <c r="M62" i="15"/>
  <c r="L62" i="15"/>
  <c r="W61" i="15"/>
  <c r="S61" i="15"/>
  <c r="R61" i="15"/>
  <c r="Q61" i="15"/>
  <c r="P61" i="15"/>
  <c r="O61" i="15"/>
  <c r="N61" i="15"/>
  <c r="M61" i="15"/>
  <c r="L61" i="15"/>
  <c r="W60" i="15"/>
  <c r="S60" i="15"/>
  <c r="R60" i="15"/>
  <c r="Q60" i="15"/>
  <c r="P60" i="15"/>
  <c r="O60" i="15"/>
  <c r="N60" i="15"/>
  <c r="M60" i="15"/>
  <c r="L60" i="15"/>
  <c r="W15" i="15"/>
  <c r="S15" i="15"/>
  <c r="R15" i="15"/>
  <c r="Q15" i="15"/>
  <c r="P15" i="15"/>
  <c r="O15" i="15"/>
  <c r="N15" i="15"/>
  <c r="M15" i="15"/>
  <c r="L15" i="15"/>
  <c r="W59" i="15"/>
  <c r="S59" i="15"/>
  <c r="R59" i="15"/>
  <c r="Q59" i="15"/>
  <c r="P59" i="15"/>
  <c r="O59" i="15"/>
  <c r="N59" i="15"/>
  <c r="M59" i="15"/>
  <c r="U59" i="15" s="1"/>
  <c r="L59" i="15"/>
  <c r="W58" i="15"/>
  <c r="S58" i="15"/>
  <c r="R58" i="15"/>
  <c r="Q58" i="15"/>
  <c r="P58" i="15"/>
  <c r="O58" i="15"/>
  <c r="N58" i="15"/>
  <c r="M58" i="15"/>
  <c r="L58" i="15"/>
  <c r="W14" i="15"/>
  <c r="S14" i="15"/>
  <c r="R14" i="15"/>
  <c r="Q14" i="15"/>
  <c r="V14" i="15" s="1"/>
  <c r="P14" i="15"/>
  <c r="O14" i="15"/>
  <c r="N14" i="15"/>
  <c r="M14" i="15"/>
  <c r="L14" i="15"/>
  <c r="W57" i="15"/>
  <c r="S57" i="15"/>
  <c r="R57" i="15"/>
  <c r="Q57" i="15"/>
  <c r="P57" i="15"/>
  <c r="O57" i="15"/>
  <c r="N57" i="15"/>
  <c r="M57" i="15"/>
  <c r="L57" i="15"/>
  <c r="W13" i="15"/>
  <c r="S13" i="15"/>
  <c r="R13" i="15"/>
  <c r="Q13" i="15"/>
  <c r="P13" i="15"/>
  <c r="O13" i="15"/>
  <c r="N13" i="15"/>
  <c r="M13" i="15"/>
  <c r="L13" i="15"/>
  <c r="W56" i="15"/>
  <c r="S56" i="15"/>
  <c r="R56" i="15"/>
  <c r="Q56" i="15"/>
  <c r="P56" i="15"/>
  <c r="O56" i="15"/>
  <c r="N56" i="15"/>
  <c r="M56" i="15"/>
  <c r="L56" i="15"/>
  <c r="W55" i="15"/>
  <c r="S55" i="15"/>
  <c r="R55" i="15"/>
  <c r="Q55" i="15"/>
  <c r="P55" i="15"/>
  <c r="O55" i="15"/>
  <c r="N55" i="15"/>
  <c r="M55" i="15"/>
  <c r="L55" i="15"/>
  <c r="W54" i="15"/>
  <c r="S54" i="15"/>
  <c r="R54" i="15"/>
  <c r="Q54" i="15"/>
  <c r="P54" i="15"/>
  <c r="O54" i="15"/>
  <c r="N54" i="15"/>
  <c r="T54" i="15" s="1"/>
  <c r="M54" i="15"/>
  <c r="L54" i="15"/>
  <c r="W53" i="15"/>
  <c r="S53" i="15"/>
  <c r="R53" i="15"/>
  <c r="Q53" i="15"/>
  <c r="P53" i="15"/>
  <c r="O53" i="15"/>
  <c r="N53" i="15"/>
  <c r="M53" i="15"/>
  <c r="L53" i="15"/>
  <c r="W12" i="15"/>
  <c r="S12" i="15"/>
  <c r="R12" i="15"/>
  <c r="Q12" i="15"/>
  <c r="P12" i="15"/>
  <c r="O12" i="15"/>
  <c r="N12" i="15"/>
  <c r="T12" i="15" s="1"/>
  <c r="M12" i="15"/>
  <c r="L12" i="15"/>
  <c r="W52" i="15"/>
  <c r="S52" i="15"/>
  <c r="R52" i="15"/>
  <c r="Q52" i="15"/>
  <c r="P52" i="15"/>
  <c r="O52" i="15"/>
  <c r="N52" i="15"/>
  <c r="T52" i="15" s="1"/>
  <c r="M52" i="15"/>
  <c r="L52" i="15"/>
  <c r="W11" i="15"/>
  <c r="S11" i="15"/>
  <c r="R11" i="15"/>
  <c r="Q11" i="15"/>
  <c r="P11" i="15"/>
  <c r="O11" i="15"/>
  <c r="U11" i="15" s="1"/>
  <c r="N11" i="15"/>
  <c r="M11" i="15"/>
  <c r="L11" i="15"/>
  <c r="W51" i="15"/>
  <c r="S51" i="15"/>
  <c r="R51" i="15"/>
  <c r="Q51" i="15"/>
  <c r="P51" i="15"/>
  <c r="O51" i="15"/>
  <c r="N51" i="15"/>
  <c r="M51" i="15"/>
  <c r="L51" i="15"/>
  <c r="W50" i="15"/>
  <c r="S50" i="15"/>
  <c r="R50" i="15"/>
  <c r="Q50" i="15"/>
  <c r="P50" i="15"/>
  <c r="O50" i="15"/>
  <c r="N50" i="15"/>
  <c r="M50" i="15"/>
  <c r="L50" i="15"/>
  <c r="W10" i="15"/>
  <c r="S10" i="15"/>
  <c r="R10" i="15"/>
  <c r="Q10" i="15"/>
  <c r="P10" i="15"/>
  <c r="O10" i="15"/>
  <c r="N10" i="15"/>
  <c r="M10" i="15"/>
  <c r="L10" i="15"/>
  <c r="W9" i="15"/>
  <c r="S9" i="15"/>
  <c r="R9" i="15"/>
  <c r="Q9" i="15"/>
  <c r="P9" i="15"/>
  <c r="O9" i="15"/>
  <c r="N9" i="15"/>
  <c r="M9" i="15"/>
  <c r="L9" i="15"/>
  <c r="W49" i="15"/>
  <c r="S49" i="15"/>
  <c r="R49" i="15"/>
  <c r="Q49" i="15"/>
  <c r="P49" i="15"/>
  <c r="O49" i="15"/>
  <c r="N49" i="15"/>
  <c r="T49" i="15" s="1"/>
  <c r="M49" i="15"/>
  <c r="L49" i="15"/>
  <c r="W48" i="15"/>
  <c r="S48" i="15"/>
  <c r="R48" i="15"/>
  <c r="Q48" i="15"/>
  <c r="P48" i="15"/>
  <c r="O48" i="15"/>
  <c r="N48" i="15"/>
  <c r="M48" i="15"/>
  <c r="L48" i="15"/>
  <c r="W47" i="15"/>
  <c r="S47" i="15"/>
  <c r="R47" i="15"/>
  <c r="Q47" i="15"/>
  <c r="P47" i="15"/>
  <c r="O47" i="15"/>
  <c r="N47" i="15"/>
  <c r="M47" i="15"/>
  <c r="U47" i="15" s="1"/>
  <c r="L47" i="15"/>
  <c r="W46" i="15"/>
  <c r="S46" i="15"/>
  <c r="R46" i="15"/>
  <c r="Q46" i="15"/>
  <c r="P46" i="15"/>
  <c r="O46" i="15"/>
  <c r="N46" i="15"/>
  <c r="M46" i="15"/>
  <c r="L46" i="15"/>
  <c r="W45" i="15"/>
  <c r="S45" i="15"/>
  <c r="R45" i="15"/>
  <c r="Q45" i="15"/>
  <c r="P45" i="15"/>
  <c r="O45" i="15"/>
  <c r="N45" i="15"/>
  <c r="M45" i="15"/>
  <c r="L45" i="15"/>
  <c r="W44" i="15"/>
  <c r="S44" i="15"/>
  <c r="R44" i="15"/>
  <c r="Q44" i="15"/>
  <c r="P44" i="15"/>
  <c r="O44" i="15"/>
  <c r="N44" i="15"/>
  <c r="T44" i="15" s="1"/>
  <c r="M44" i="15"/>
  <c r="L44" i="15"/>
  <c r="W43" i="15"/>
  <c r="S43" i="15"/>
  <c r="R43" i="15"/>
  <c r="Q43" i="15"/>
  <c r="P43" i="15"/>
  <c r="O43" i="15"/>
  <c r="N43" i="15"/>
  <c r="M43" i="15"/>
  <c r="L43" i="15"/>
  <c r="W42" i="15"/>
  <c r="S42" i="15"/>
  <c r="R42" i="15"/>
  <c r="Q42" i="15"/>
  <c r="P42" i="15"/>
  <c r="O42" i="15"/>
  <c r="N42" i="15"/>
  <c r="M42" i="15"/>
  <c r="L42" i="15"/>
  <c r="W41" i="15"/>
  <c r="S41" i="15"/>
  <c r="R41" i="15"/>
  <c r="Q41" i="15"/>
  <c r="P41" i="15"/>
  <c r="O41" i="15"/>
  <c r="N41" i="15"/>
  <c r="T41" i="15" s="1"/>
  <c r="M41" i="15"/>
  <c r="L41" i="15"/>
  <c r="W40" i="15"/>
  <c r="S40" i="15"/>
  <c r="R40" i="15"/>
  <c r="Q40" i="15"/>
  <c r="P40" i="15"/>
  <c r="O40" i="15"/>
  <c r="N40" i="15"/>
  <c r="T40" i="15" s="1"/>
  <c r="M40" i="15"/>
  <c r="L40" i="15"/>
  <c r="W39" i="15"/>
  <c r="S39" i="15"/>
  <c r="R39" i="15"/>
  <c r="Q39" i="15"/>
  <c r="P39" i="15"/>
  <c r="O39" i="15"/>
  <c r="N39" i="15"/>
  <c r="M39" i="15"/>
  <c r="L39" i="15"/>
  <c r="W38" i="15"/>
  <c r="S38" i="15"/>
  <c r="R38" i="15"/>
  <c r="Q38" i="15"/>
  <c r="V38" i="15" s="1"/>
  <c r="P38" i="15"/>
  <c r="O38" i="15"/>
  <c r="U38" i="15" s="1"/>
  <c r="N38" i="15"/>
  <c r="M38" i="15"/>
  <c r="L38" i="15"/>
  <c r="W37" i="15"/>
  <c r="S37" i="15"/>
  <c r="R37" i="15"/>
  <c r="Q37" i="15"/>
  <c r="P37" i="15"/>
  <c r="O37" i="15"/>
  <c r="N37" i="15"/>
  <c r="M37" i="15"/>
  <c r="L37" i="15"/>
  <c r="W36" i="15"/>
  <c r="S36" i="15"/>
  <c r="R36" i="15"/>
  <c r="Q36" i="15"/>
  <c r="P36" i="15"/>
  <c r="O36" i="15"/>
  <c r="N36" i="15"/>
  <c r="M36" i="15"/>
  <c r="L36" i="15"/>
  <c r="W35" i="15"/>
  <c r="S35" i="15"/>
  <c r="R35" i="15"/>
  <c r="Q35" i="15"/>
  <c r="P35" i="15"/>
  <c r="O35" i="15"/>
  <c r="N35" i="15"/>
  <c r="M35" i="15"/>
  <c r="U35" i="15" s="1"/>
  <c r="L35" i="15"/>
  <c r="W34" i="15"/>
  <c r="S34" i="15"/>
  <c r="R34" i="15"/>
  <c r="Q34" i="15"/>
  <c r="P34" i="15"/>
  <c r="O34" i="15"/>
  <c r="N34" i="15"/>
  <c r="M34" i="15"/>
  <c r="L34" i="15"/>
  <c r="W33" i="15"/>
  <c r="S33" i="15"/>
  <c r="R33" i="15"/>
  <c r="Q33" i="15"/>
  <c r="P33" i="15"/>
  <c r="O33" i="15"/>
  <c r="N33" i="15"/>
  <c r="M33" i="15"/>
  <c r="U33" i="15" s="1"/>
  <c r="L33" i="15"/>
  <c r="W32" i="15"/>
  <c r="S32" i="15"/>
  <c r="R32" i="15"/>
  <c r="Q32" i="15"/>
  <c r="P32" i="15"/>
  <c r="O32" i="15"/>
  <c r="N32" i="15"/>
  <c r="T32" i="15" s="1"/>
  <c r="M32" i="15"/>
  <c r="L32" i="15"/>
  <c r="W31" i="15"/>
  <c r="S31" i="15"/>
  <c r="R31" i="15"/>
  <c r="Q31" i="15"/>
  <c r="P31" i="15"/>
  <c r="O31" i="15"/>
  <c r="N31" i="15"/>
  <c r="M31" i="15"/>
  <c r="U31" i="15" s="1"/>
  <c r="L31" i="15"/>
  <c r="W30" i="15"/>
  <c r="S30" i="15"/>
  <c r="R30" i="15"/>
  <c r="Q30" i="15"/>
  <c r="P30" i="15"/>
  <c r="O30" i="15"/>
  <c r="N30" i="15"/>
  <c r="M30" i="15"/>
  <c r="L30" i="15"/>
  <c r="W29" i="15"/>
  <c r="S29" i="15"/>
  <c r="R29" i="15"/>
  <c r="Q29" i="15"/>
  <c r="V29" i="15" s="1"/>
  <c r="P29" i="15"/>
  <c r="O29" i="15"/>
  <c r="N29" i="15"/>
  <c r="M29" i="15"/>
  <c r="L29" i="15"/>
  <c r="W28" i="15"/>
  <c r="S28" i="15"/>
  <c r="R28" i="15"/>
  <c r="Q28" i="15"/>
  <c r="P28" i="15"/>
  <c r="O28" i="15"/>
  <c r="N28" i="15"/>
  <c r="M28" i="15"/>
  <c r="L28" i="15"/>
  <c r="W8" i="15"/>
  <c r="S8" i="15"/>
  <c r="R8" i="15"/>
  <c r="Q8" i="15"/>
  <c r="P8" i="15"/>
  <c r="O8" i="15"/>
  <c r="N8" i="15"/>
  <c r="M8" i="15"/>
  <c r="L8" i="15"/>
  <c r="W27" i="15"/>
  <c r="S27" i="15"/>
  <c r="R27" i="15"/>
  <c r="Q27" i="15"/>
  <c r="P27" i="15"/>
  <c r="O27" i="15"/>
  <c r="N27" i="15"/>
  <c r="M27" i="15"/>
  <c r="L27" i="15"/>
  <c r="W26" i="15"/>
  <c r="S26" i="15"/>
  <c r="R26" i="15"/>
  <c r="Q26" i="15"/>
  <c r="P26" i="15"/>
  <c r="O26" i="15"/>
  <c r="N26" i="15"/>
  <c r="M26" i="15"/>
  <c r="U26" i="15" s="1"/>
  <c r="L26" i="15"/>
  <c r="W7" i="15"/>
  <c r="S7" i="15"/>
  <c r="R7" i="15"/>
  <c r="Q7" i="15"/>
  <c r="P7" i="15"/>
  <c r="O7" i="15"/>
  <c r="N7" i="15"/>
  <c r="T7" i="15" s="1"/>
  <c r="M7" i="15"/>
  <c r="U7" i="15" s="1"/>
  <c r="L7" i="15"/>
  <c r="W25" i="15"/>
  <c r="S25" i="15"/>
  <c r="R25" i="15"/>
  <c r="Q25" i="15"/>
  <c r="P25" i="15"/>
  <c r="O25" i="15"/>
  <c r="N25" i="15"/>
  <c r="T25" i="15" s="1"/>
  <c r="M25" i="15"/>
  <c r="U25" i="15" s="1"/>
  <c r="L25" i="15"/>
  <c r="W24" i="15"/>
  <c r="S24" i="15"/>
  <c r="R24" i="15"/>
  <c r="Q24" i="15"/>
  <c r="V24" i="15" s="1"/>
  <c r="P24" i="15"/>
  <c r="O24" i="15"/>
  <c r="U24" i="15" s="1"/>
  <c r="N24" i="15"/>
  <c r="M24" i="15"/>
  <c r="L24" i="15"/>
  <c r="W23" i="15"/>
  <c r="S23" i="15"/>
  <c r="R23" i="15"/>
  <c r="Q23" i="15"/>
  <c r="P23" i="15"/>
  <c r="O23" i="15"/>
  <c r="N23" i="15"/>
  <c r="M23" i="15"/>
  <c r="L23" i="15"/>
  <c r="W22" i="15"/>
  <c r="S22" i="15"/>
  <c r="R22" i="15"/>
  <c r="Q22" i="15"/>
  <c r="P22" i="15"/>
  <c r="O22" i="15"/>
  <c r="N22" i="15"/>
  <c r="M22" i="15"/>
  <c r="L22" i="15"/>
  <c r="W6" i="15"/>
  <c r="S6" i="15"/>
  <c r="R6" i="15"/>
  <c r="Q6" i="15"/>
  <c r="P6" i="15"/>
  <c r="O6" i="15"/>
  <c r="N6" i="15"/>
  <c r="M6" i="15"/>
  <c r="L6" i="15"/>
  <c r="W5" i="15"/>
  <c r="S5" i="15"/>
  <c r="R5" i="15"/>
  <c r="Q5" i="15"/>
  <c r="P5" i="15"/>
  <c r="O5" i="15"/>
  <c r="N5" i="15"/>
  <c r="M5" i="15"/>
  <c r="L5" i="15"/>
  <c r="W21" i="15"/>
  <c r="S21" i="15"/>
  <c r="R21" i="15"/>
  <c r="Q21" i="15"/>
  <c r="P21" i="15"/>
  <c r="O21" i="15"/>
  <c r="N21" i="15"/>
  <c r="T21" i="15" s="1"/>
  <c r="M21" i="15"/>
  <c r="U21" i="15" s="1"/>
  <c r="L21" i="15"/>
  <c r="W20" i="15"/>
  <c r="S20" i="15"/>
  <c r="R20" i="15"/>
  <c r="Q20" i="15"/>
  <c r="P20" i="15"/>
  <c r="O20" i="15"/>
  <c r="N20" i="15"/>
  <c r="M20" i="15"/>
  <c r="L20" i="15"/>
  <c r="W4" i="15"/>
  <c r="S4" i="15"/>
  <c r="R4" i="15"/>
  <c r="Q4" i="15"/>
  <c r="P4" i="15"/>
  <c r="O4" i="15"/>
  <c r="N4" i="15"/>
  <c r="T4" i="15" s="1"/>
  <c r="M4" i="15"/>
  <c r="L4" i="15"/>
  <c r="W19" i="15"/>
  <c r="S19" i="15"/>
  <c r="R19" i="15"/>
  <c r="Q19" i="15"/>
  <c r="P19" i="15"/>
  <c r="O19" i="15"/>
  <c r="N19" i="15"/>
  <c r="M19" i="15"/>
  <c r="L19" i="15"/>
  <c r="W18" i="15"/>
  <c r="S18" i="15"/>
  <c r="R18" i="15"/>
  <c r="Q18" i="15"/>
  <c r="P18" i="15"/>
  <c r="O18" i="15"/>
  <c r="N18" i="15"/>
  <c r="M18" i="15"/>
  <c r="L18" i="15"/>
  <c r="W3" i="15"/>
  <c r="S3" i="15"/>
  <c r="R3" i="15"/>
  <c r="Q3" i="15"/>
  <c r="P3" i="15"/>
  <c r="O3" i="15"/>
  <c r="N3" i="15"/>
  <c r="M3" i="15"/>
  <c r="L3" i="15"/>
  <c r="W2" i="15"/>
  <c r="S2" i="15"/>
  <c r="R2" i="15"/>
  <c r="Q2" i="15"/>
  <c r="P2" i="15"/>
  <c r="O2" i="15"/>
  <c r="N2" i="15"/>
  <c r="M2" i="15"/>
  <c r="L2" i="15"/>
  <c r="W17" i="15"/>
  <c r="S17" i="15"/>
  <c r="R17" i="15"/>
  <c r="Q17" i="15"/>
  <c r="P17" i="15"/>
  <c r="O17" i="15"/>
  <c r="N17" i="15"/>
  <c r="M17" i="15"/>
  <c r="L17" i="15"/>
  <c r="U21" i="21" l="1"/>
  <c r="U33" i="21"/>
  <c r="V79" i="21"/>
  <c r="V52" i="21"/>
  <c r="V74" i="21"/>
  <c r="V32" i="21"/>
  <c r="V48" i="21"/>
  <c r="V68" i="21"/>
  <c r="V61" i="21"/>
  <c r="U3" i="21"/>
  <c r="V49" i="21"/>
  <c r="T62" i="21"/>
  <c r="V44" i="21"/>
  <c r="W83" i="21"/>
  <c r="M83" i="21"/>
  <c r="T11" i="21"/>
  <c r="U27" i="21"/>
  <c r="V62" i="21"/>
  <c r="T71" i="21"/>
  <c r="U45" i="21"/>
  <c r="V13" i="21"/>
  <c r="U23" i="21"/>
  <c r="T76" i="21"/>
  <c r="V3" i="21"/>
  <c r="V78" i="21"/>
  <c r="V25" i="21"/>
  <c r="V27" i="21"/>
  <c r="V64" i="21"/>
  <c r="L83" i="21"/>
  <c r="U38" i="21"/>
  <c r="V82" i="21"/>
  <c r="T65" i="21"/>
  <c r="N83" i="21"/>
  <c r="T9" i="21"/>
  <c r="T53" i="21"/>
  <c r="U5" i="21"/>
  <c r="U77" i="21"/>
  <c r="U46" i="21"/>
  <c r="V6" i="21"/>
  <c r="V23" i="21"/>
  <c r="O83" i="21"/>
  <c r="U26" i="21"/>
  <c r="V65" i="21"/>
  <c r="V37" i="21"/>
  <c r="T5" i="21"/>
  <c r="T83" i="21" s="1"/>
  <c r="V24" i="21"/>
  <c r="V83" i="21" s="1"/>
  <c r="U32" i="21"/>
  <c r="U83" i="21" s="1"/>
  <c r="T46" i="21"/>
  <c r="U55" i="21"/>
  <c r="P83" i="21"/>
  <c r="U29" i="21"/>
  <c r="V80" i="21"/>
  <c r="V77" i="21"/>
  <c r="V28" i="21"/>
  <c r="V38" i="21"/>
  <c r="V70" i="21"/>
  <c r="T72" i="21"/>
  <c r="V53" i="21"/>
  <c r="T52" i="21"/>
  <c r="U14" i="21"/>
  <c r="V39" i="21"/>
  <c r="U51" i="21"/>
  <c r="R83" i="21"/>
  <c r="U68" i="21"/>
  <c r="V69" i="21"/>
  <c r="V47" i="21"/>
  <c r="U73" i="21"/>
  <c r="T79" i="21"/>
  <c r="U59" i="21"/>
  <c r="V46" i="21"/>
  <c r="T51" i="21"/>
  <c r="Q83" i="21"/>
  <c r="U4" i="15"/>
  <c r="U10" i="15"/>
  <c r="U3" i="15"/>
  <c r="T6" i="15"/>
  <c r="U28" i="15"/>
  <c r="T35" i="15"/>
  <c r="U44" i="15"/>
  <c r="U69" i="15"/>
  <c r="V21" i="15"/>
  <c r="U51" i="15"/>
  <c r="U23" i="15"/>
  <c r="U71" i="15"/>
  <c r="T78" i="15"/>
  <c r="U39" i="15"/>
  <c r="U55" i="15"/>
  <c r="T15" i="15"/>
  <c r="T2" i="15"/>
  <c r="V32" i="15"/>
  <c r="U36" i="15"/>
  <c r="V22" i="15"/>
  <c r="T47" i="15"/>
  <c r="V50" i="15"/>
  <c r="U12" i="15"/>
  <c r="T14" i="15"/>
  <c r="U72" i="15"/>
  <c r="U79" i="15"/>
  <c r="T42" i="15"/>
  <c r="V27" i="15"/>
  <c r="T60" i="15"/>
  <c r="T62" i="15"/>
  <c r="U76" i="15"/>
  <c r="T76" i="15"/>
  <c r="V76" i="15"/>
  <c r="U52" i="15"/>
  <c r="T57" i="15"/>
  <c r="T43" i="15"/>
  <c r="T5" i="15"/>
  <c r="U8" i="15"/>
  <c r="T9" i="15"/>
  <c r="U68" i="15"/>
  <c r="U77" i="15"/>
  <c r="T29" i="15"/>
  <c r="T45" i="15"/>
  <c r="T13" i="15"/>
  <c r="U63" i="15"/>
  <c r="T70" i="15"/>
  <c r="V35" i="15"/>
  <c r="T39" i="15"/>
  <c r="U56" i="15"/>
  <c r="U67" i="15"/>
  <c r="T72" i="15"/>
  <c r="V44" i="15"/>
  <c r="T18" i="15"/>
  <c r="V20" i="15"/>
  <c r="U5" i="15"/>
  <c r="V37" i="15"/>
  <c r="T56" i="15"/>
  <c r="U60" i="15"/>
  <c r="U62" i="15"/>
  <c r="T67" i="15"/>
  <c r="V65" i="15"/>
  <c r="V26" i="15"/>
  <c r="U43" i="15"/>
  <c r="V60" i="15"/>
  <c r="T81" i="15"/>
  <c r="U29" i="15"/>
  <c r="T48" i="15"/>
  <c r="T8" i="15"/>
  <c r="V34" i="15"/>
  <c r="U58" i="15"/>
  <c r="T36" i="15"/>
  <c r="V62" i="15"/>
  <c r="T16" i="15"/>
  <c r="U53" i="15"/>
  <c r="T58" i="15"/>
  <c r="U64" i="15"/>
  <c r="U78" i="15"/>
  <c r="T31" i="15"/>
  <c r="V48" i="15"/>
  <c r="V57" i="15"/>
  <c r="V81" i="15"/>
  <c r="P83" i="15"/>
  <c r="T3" i="15"/>
  <c r="U6" i="15"/>
  <c r="T33" i="15"/>
  <c r="V36" i="15"/>
  <c r="U40" i="15"/>
  <c r="T55" i="15"/>
  <c r="V58" i="15"/>
  <c r="U61" i="15"/>
  <c r="T66" i="15"/>
  <c r="U73" i="15"/>
  <c r="T11" i="15"/>
  <c r="V53" i="15"/>
  <c r="U13" i="15"/>
  <c r="T73" i="15"/>
  <c r="V78" i="15"/>
  <c r="U80" i="15"/>
  <c r="V3" i="15"/>
  <c r="V33" i="15"/>
  <c r="U49" i="15"/>
  <c r="U14" i="15"/>
  <c r="U70" i="15"/>
  <c r="T75" i="15"/>
  <c r="U42" i="15"/>
  <c r="V11" i="15"/>
  <c r="T68" i="15"/>
  <c r="V73" i="15"/>
  <c r="U2" i="15"/>
  <c r="T20" i="15"/>
  <c r="V42" i="15"/>
  <c r="T10" i="15"/>
  <c r="T59" i="15"/>
  <c r="U65" i="15"/>
  <c r="V4" i="15"/>
  <c r="R83" i="15"/>
  <c r="Q83" i="15"/>
  <c r="V8" i="15"/>
  <c r="T34" i="15"/>
  <c r="U41" i="15"/>
  <c r="V49" i="15"/>
  <c r="U34" i="15"/>
  <c r="T46" i="15"/>
  <c r="U15" i="15"/>
  <c r="U19" i="15"/>
  <c r="V39" i="15"/>
  <c r="V55" i="15"/>
  <c r="V19" i="15"/>
  <c r="U20" i="15"/>
  <c r="T23" i="15"/>
  <c r="V7" i="15"/>
  <c r="U27" i="15"/>
  <c r="V46" i="15"/>
  <c r="U48" i="15"/>
  <c r="T51" i="15"/>
  <c r="V67" i="15"/>
  <c r="V75" i="15"/>
  <c r="V16" i="15"/>
  <c r="T24" i="15"/>
  <c r="T19" i="15"/>
  <c r="V6" i="15"/>
  <c r="T27" i="15"/>
  <c r="V41" i="15"/>
  <c r="V10" i="15"/>
  <c r="V12" i="15"/>
  <c r="U54" i="15"/>
  <c r="V13" i="15"/>
  <c r="V15" i="15"/>
  <c r="S83" i="15"/>
  <c r="U46" i="15"/>
  <c r="U18" i="15"/>
  <c r="V23" i="15"/>
  <c r="T28" i="15"/>
  <c r="V31" i="15"/>
  <c r="T38" i="15"/>
  <c r="U45" i="15"/>
  <c r="V51" i="15"/>
  <c r="V54" i="15"/>
  <c r="T61" i="15"/>
  <c r="V64" i="15"/>
  <c r="U66" i="15"/>
  <c r="T69" i="15"/>
  <c r="V72" i="15"/>
  <c r="U74" i="15"/>
  <c r="T77" i="15"/>
  <c r="V80" i="15"/>
  <c r="U82" i="15"/>
  <c r="U9" i="15"/>
  <c r="V2" i="15"/>
  <c r="V43" i="15"/>
  <c r="M83" i="15"/>
  <c r="V5" i="15"/>
  <c r="U22" i="15"/>
  <c r="T26" i="15"/>
  <c r="V28" i="15"/>
  <c r="U30" i="15"/>
  <c r="V9" i="15"/>
  <c r="U50" i="15"/>
  <c r="V61" i="15"/>
  <c r="V69" i="15"/>
  <c r="V77" i="15"/>
  <c r="L83" i="15"/>
  <c r="N83" i="15"/>
  <c r="V18" i="15"/>
  <c r="T22" i="15"/>
  <c r="V25" i="15"/>
  <c r="T30" i="15"/>
  <c r="U37" i="15"/>
  <c r="V45" i="15"/>
  <c r="T50" i="15"/>
  <c r="T53" i="15"/>
  <c r="V66" i="15"/>
  <c r="V74" i="15"/>
  <c r="V82" i="15"/>
  <c r="V47" i="15"/>
  <c r="O83" i="15"/>
  <c r="W83" i="15"/>
  <c r="V30" i="15"/>
  <c r="U32" i="15"/>
  <c r="T37" i="15"/>
  <c r="V40" i="15"/>
  <c r="V52" i="15"/>
  <c r="V56" i="15"/>
  <c r="U57" i="15"/>
  <c r="V59" i="15"/>
  <c r="V63" i="15"/>
  <c r="V71" i="15"/>
  <c r="V79" i="15"/>
  <c r="V17" i="15"/>
  <c r="U17" i="15"/>
  <c r="T17" i="15"/>
  <c r="V83" i="15" l="1"/>
  <c r="U83" i="15"/>
  <c r="T83" i="15"/>
  <c r="X83" i="12" l="1"/>
  <c r="K83" i="12"/>
  <c r="J83" i="12"/>
  <c r="W82" i="12"/>
  <c r="V82" i="12"/>
  <c r="S82" i="12"/>
  <c r="R82" i="12"/>
  <c r="Q82" i="12"/>
  <c r="P82" i="12"/>
  <c r="O82" i="12"/>
  <c r="N82" i="12"/>
  <c r="T82" i="12" s="1"/>
  <c r="M82" i="12"/>
  <c r="U82" i="12" s="1"/>
  <c r="L82" i="12"/>
  <c r="W55" i="12"/>
  <c r="S55" i="12"/>
  <c r="R55" i="12"/>
  <c r="Q55" i="12"/>
  <c r="V55" i="12" s="1"/>
  <c r="P55" i="12"/>
  <c r="O55" i="12"/>
  <c r="N55" i="12"/>
  <c r="M55" i="12"/>
  <c r="U55" i="12" s="1"/>
  <c r="L55" i="12"/>
  <c r="W18" i="12"/>
  <c r="S18" i="12"/>
  <c r="R18" i="12"/>
  <c r="Q18" i="12"/>
  <c r="V18" i="12" s="1"/>
  <c r="P18" i="12"/>
  <c r="O18" i="12"/>
  <c r="N18" i="12"/>
  <c r="M18" i="12"/>
  <c r="L18" i="12"/>
  <c r="W81" i="12"/>
  <c r="S81" i="12"/>
  <c r="R81" i="12"/>
  <c r="Q81" i="12"/>
  <c r="V81" i="12" s="1"/>
  <c r="P81" i="12"/>
  <c r="O81" i="12"/>
  <c r="N81" i="12"/>
  <c r="T81" i="12" s="1"/>
  <c r="M81" i="12"/>
  <c r="U81" i="12" s="1"/>
  <c r="L81" i="12"/>
  <c r="W42" i="12"/>
  <c r="S42" i="12"/>
  <c r="R42" i="12"/>
  <c r="V42" i="12" s="1"/>
  <c r="Q42" i="12"/>
  <c r="P42" i="12"/>
  <c r="O42" i="12"/>
  <c r="N42" i="12"/>
  <c r="T42" i="12" s="1"/>
  <c r="M42" i="12"/>
  <c r="U42" i="12" s="1"/>
  <c r="L42" i="12"/>
  <c r="W36" i="12"/>
  <c r="S36" i="12"/>
  <c r="R36" i="12"/>
  <c r="Q36" i="12"/>
  <c r="V36" i="12" s="1"/>
  <c r="P36" i="12"/>
  <c r="O36" i="12"/>
  <c r="N36" i="12"/>
  <c r="M36" i="12"/>
  <c r="L36" i="12"/>
  <c r="W52" i="12"/>
  <c r="S52" i="12"/>
  <c r="R52" i="12"/>
  <c r="Q52" i="12"/>
  <c r="V52" i="12" s="1"/>
  <c r="P52" i="12"/>
  <c r="O52" i="12"/>
  <c r="N52" i="12"/>
  <c r="T52" i="12" s="1"/>
  <c r="M52" i="12"/>
  <c r="U52" i="12" s="1"/>
  <c r="L52" i="12"/>
  <c r="W80" i="12"/>
  <c r="U80" i="12"/>
  <c r="S80" i="12"/>
  <c r="R80" i="12"/>
  <c r="Q80" i="12"/>
  <c r="V80" i="12" s="1"/>
  <c r="P80" i="12"/>
  <c r="O80" i="12"/>
  <c r="N80" i="12"/>
  <c r="T80" i="12" s="1"/>
  <c r="M80" i="12"/>
  <c r="L80" i="12"/>
  <c r="W39" i="12"/>
  <c r="U39" i="12"/>
  <c r="S39" i="12"/>
  <c r="R39" i="12"/>
  <c r="V39" i="12" s="1"/>
  <c r="Q39" i="12"/>
  <c r="P39" i="12"/>
  <c r="T39" i="12" s="1"/>
  <c r="O39" i="12"/>
  <c r="N39" i="12"/>
  <c r="M39" i="12"/>
  <c r="L39" i="12"/>
  <c r="W16" i="12"/>
  <c r="S16" i="12"/>
  <c r="R16" i="12"/>
  <c r="Q16" i="12"/>
  <c r="V16" i="12" s="1"/>
  <c r="P16" i="12"/>
  <c r="O16" i="12"/>
  <c r="N16" i="12"/>
  <c r="T16" i="12" s="1"/>
  <c r="M16" i="12"/>
  <c r="U16" i="12" s="1"/>
  <c r="L16" i="12"/>
  <c r="W79" i="12"/>
  <c r="S79" i="12"/>
  <c r="V79" i="12" s="1"/>
  <c r="R79" i="12"/>
  <c r="Q79" i="12"/>
  <c r="P79" i="12"/>
  <c r="O79" i="12"/>
  <c r="N79" i="12"/>
  <c r="T79" i="12" s="1"/>
  <c r="M79" i="12"/>
  <c r="L79" i="12"/>
  <c r="W78" i="12"/>
  <c r="S78" i="12"/>
  <c r="R78" i="12"/>
  <c r="Q78" i="12"/>
  <c r="V78" i="12" s="1"/>
  <c r="P78" i="12"/>
  <c r="T78" i="12" s="1"/>
  <c r="O78" i="12"/>
  <c r="U78" i="12" s="1"/>
  <c r="N78" i="12"/>
  <c r="M78" i="12"/>
  <c r="L78" i="12"/>
  <c r="W30" i="12"/>
  <c r="S30" i="12"/>
  <c r="R30" i="12"/>
  <c r="V30" i="12" s="1"/>
  <c r="Q30" i="12"/>
  <c r="P30" i="12"/>
  <c r="O30" i="12"/>
  <c r="N30" i="12"/>
  <c r="T30" i="12" s="1"/>
  <c r="M30" i="12"/>
  <c r="U30" i="12" s="1"/>
  <c r="L30" i="12"/>
  <c r="W77" i="12"/>
  <c r="S77" i="12"/>
  <c r="R77" i="12"/>
  <c r="Q77" i="12"/>
  <c r="P77" i="12"/>
  <c r="O77" i="12"/>
  <c r="N77" i="12"/>
  <c r="T77" i="12" s="1"/>
  <c r="M77" i="12"/>
  <c r="L77" i="12"/>
  <c r="W76" i="12"/>
  <c r="S76" i="12"/>
  <c r="R76" i="12"/>
  <c r="Q76" i="12"/>
  <c r="V76" i="12" s="1"/>
  <c r="P76" i="12"/>
  <c r="O76" i="12"/>
  <c r="N76" i="12"/>
  <c r="M76" i="12"/>
  <c r="U76" i="12" s="1"/>
  <c r="L76" i="12"/>
  <c r="W26" i="12"/>
  <c r="T26" i="12"/>
  <c r="S26" i="12"/>
  <c r="R26" i="12"/>
  <c r="Q26" i="12"/>
  <c r="V26" i="12" s="1"/>
  <c r="P26" i="12"/>
  <c r="O26" i="12"/>
  <c r="N26" i="12"/>
  <c r="M26" i="12"/>
  <c r="U26" i="12" s="1"/>
  <c r="L26" i="12"/>
  <c r="W75" i="12"/>
  <c r="U75" i="12"/>
  <c r="T75" i="12"/>
  <c r="S75" i="12"/>
  <c r="R75" i="12"/>
  <c r="V75" i="12" s="1"/>
  <c r="Q75" i="12"/>
  <c r="P75" i="12"/>
  <c r="O75" i="12"/>
  <c r="N75" i="12"/>
  <c r="M75" i="12"/>
  <c r="L75" i="12"/>
  <c r="W25" i="12"/>
  <c r="S25" i="12"/>
  <c r="R25" i="12"/>
  <c r="Q25" i="12"/>
  <c r="V25" i="12" s="1"/>
  <c r="P25" i="12"/>
  <c r="O25" i="12"/>
  <c r="N25" i="12"/>
  <c r="M25" i="12"/>
  <c r="U25" i="12" s="1"/>
  <c r="L25" i="12"/>
  <c r="W74" i="12"/>
  <c r="S74" i="12"/>
  <c r="R74" i="12"/>
  <c r="Q74" i="12"/>
  <c r="V74" i="12" s="1"/>
  <c r="P74" i="12"/>
  <c r="O74" i="12"/>
  <c r="N74" i="12"/>
  <c r="M74" i="12"/>
  <c r="L74" i="12"/>
  <c r="W33" i="12"/>
  <c r="U33" i="12"/>
  <c r="T33" i="12"/>
  <c r="S33" i="12"/>
  <c r="V33" i="12" s="1"/>
  <c r="R33" i="12"/>
  <c r="Q33" i="12"/>
  <c r="P33" i="12"/>
  <c r="O33" i="12"/>
  <c r="N33" i="12"/>
  <c r="M33" i="12"/>
  <c r="L33" i="12"/>
  <c r="W29" i="12"/>
  <c r="S29" i="12"/>
  <c r="R29" i="12"/>
  <c r="Q29" i="12"/>
  <c r="P29" i="12"/>
  <c r="O29" i="12"/>
  <c r="U29" i="12" s="1"/>
  <c r="N29" i="12"/>
  <c r="T29" i="12" s="1"/>
  <c r="M29" i="12"/>
  <c r="L29" i="12"/>
  <c r="W40" i="12"/>
  <c r="S40" i="12"/>
  <c r="R40" i="12"/>
  <c r="Q40" i="12"/>
  <c r="P40" i="12"/>
  <c r="O40" i="12"/>
  <c r="N40" i="12"/>
  <c r="M40" i="12"/>
  <c r="L40" i="12"/>
  <c r="W14" i="12"/>
  <c r="S14" i="12"/>
  <c r="R14" i="12"/>
  <c r="Q14" i="12"/>
  <c r="V14" i="12" s="1"/>
  <c r="P14" i="12"/>
  <c r="O14" i="12"/>
  <c r="N14" i="12"/>
  <c r="T14" i="12" s="1"/>
  <c r="M14" i="12"/>
  <c r="U14" i="12" s="1"/>
  <c r="L14" i="12"/>
  <c r="W3" i="12"/>
  <c r="S3" i="12"/>
  <c r="R3" i="12"/>
  <c r="Q3" i="12"/>
  <c r="V3" i="12" s="1"/>
  <c r="P3" i="12"/>
  <c r="O3" i="12"/>
  <c r="N3" i="12"/>
  <c r="T3" i="12" s="1"/>
  <c r="M3" i="12"/>
  <c r="U3" i="12" s="1"/>
  <c r="L3" i="12"/>
  <c r="W73" i="12"/>
  <c r="T73" i="12"/>
  <c r="S73" i="12"/>
  <c r="R73" i="12"/>
  <c r="V73" i="12" s="1"/>
  <c r="Q73" i="12"/>
  <c r="P73" i="12"/>
  <c r="O73" i="12"/>
  <c r="N73" i="12"/>
  <c r="M73" i="12"/>
  <c r="U73" i="12" s="1"/>
  <c r="L73" i="12"/>
  <c r="W17" i="12"/>
  <c r="S17" i="12"/>
  <c r="R17" i="12"/>
  <c r="Q17" i="12"/>
  <c r="V17" i="12" s="1"/>
  <c r="P17" i="12"/>
  <c r="O17" i="12"/>
  <c r="N17" i="12"/>
  <c r="T17" i="12" s="1"/>
  <c r="M17" i="12"/>
  <c r="U17" i="12" s="1"/>
  <c r="L17" i="12"/>
  <c r="W28" i="12"/>
  <c r="S28" i="12"/>
  <c r="R28" i="12"/>
  <c r="Q28" i="12"/>
  <c r="V28" i="12" s="1"/>
  <c r="P28" i="12"/>
  <c r="O28" i="12"/>
  <c r="N28" i="12"/>
  <c r="T28" i="12" s="1"/>
  <c r="M28" i="12"/>
  <c r="U28" i="12" s="1"/>
  <c r="L28" i="12"/>
  <c r="W72" i="12"/>
  <c r="S72" i="12"/>
  <c r="R72" i="12"/>
  <c r="Q72" i="12"/>
  <c r="V72" i="12" s="1"/>
  <c r="P72" i="12"/>
  <c r="O72" i="12"/>
  <c r="N72" i="12"/>
  <c r="T72" i="12" s="1"/>
  <c r="M72" i="12"/>
  <c r="U72" i="12" s="1"/>
  <c r="L72" i="12"/>
  <c r="W22" i="12"/>
  <c r="U22" i="12"/>
  <c r="T22" i="12"/>
  <c r="S22" i="12"/>
  <c r="R22" i="12"/>
  <c r="V22" i="12" s="1"/>
  <c r="Q22" i="12"/>
  <c r="P22" i="12"/>
  <c r="O22" i="12"/>
  <c r="N22" i="12"/>
  <c r="M22" i="12"/>
  <c r="L22" i="12"/>
  <c r="W71" i="12"/>
  <c r="S71" i="12"/>
  <c r="R71" i="12"/>
  <c r="Q71" i="12"/>
  <c r="P71" i="12"/>
  <c r="O71" i="12"/>
  <c r="N71" i="12"/>
  <c r="T71" i="12" s="1"/>
  <c r="M71" i="12"/>
  <c r="U71" i="12" s="1"/>
  <c r="L71" i="12"/>
  <c r="W27" i="12"/>
  <c r="S27" i="12"/>
  <c r="R27" i="12"/>
  <c r="Q27" i="12"/>
  <c r="V27" i="12" s="1"/>
  <c r="P27" i="12"/>
  <c r="O27" i="12"/>
  <c r="N27" i="12"/>
  <c r="M27" i="12"/>
  <c r="U27" i="12" s="1"/>
  <c r="L27" i="12"/>
  <c r="W11" i="12"/>
  <c r="T11" i="12"/>
  <c r="S11" i="12"/>
  <c r="R11" i="12"/>
  <c r="Q11" i="12"/>
  <c r="V11" i="12" s="1"/>
  <c r="P11" i="12"/>
  <c r="O11" i="12"/>
  <c r="N11" i="12"/>
  <c r="M11" i="12"/>
  <c r="U11" i="12" s="1"/>
  <c r="L11" i="12"/>
  <c r="W24" i="12"/>
  <c r="S24" i="12"/>
  <c r="R24" i="12"/>
  <c r="V24" i="12" s="1"/>
  <c r="Q24" i="12"/>
  <c r="P24" i="12"/>
  <c r="O24" i="12"/>
  <c r="N24" i="12"/>
  <c r="T24" i="12" s="1"/>
  <c r="M24" i="12"/>
  <c r="U24" i="12" s="1"/>
  <c r="L24" i="12"/>
  <c r="W5" i="12"/>
  <c r="S5" i="12"/>
  <c r="R5" i="12"/>
  <c r="Q5" i="12"/>
  <c r="V5" i="12" s="1"/>
  <c r="P5" i="12"/>
  <c r="O5" i="12"/>
  <c r="N5" i="12"/>
  <c r="M5" i="12"/>
  <c r="U5" i="12" s="1"/>
  <c r="L5" i="12"/>
  <c r="W70" i="12"/>
  <c r="S70" i="12"/>
  <c r="R70" i="12"/>
  <c r="Q70" i="12"/>
  <c r="V70" i="12" s="1"/>
  <c r="P70" i="12"/>
  <c r="O70" i="12"/>
  <c r="N70" i="12"/>
  <c r="M70" i="12"/>
  <c r="L70" i="12"/>
  <c r="W56" i="12"/>
  <c r="S56" i="12"/>
  <c r="R56" i="12"/>
  <c r="Q56" i="12"/>
  <c r="V56" i="12" s="1"/>
  <c r="P56" i="12"/>
  <c r="O56" i="12"/>
  <c r="N56" i="12"/>
  <c r="T56" i="12" s="1"/>
  <c r="M56" i="12"/>
  <c r="U56" i="12" s="1"/>
  <c r="L56" i="12"/>
  <c r="W69" i="12"/>
  <c r="S69" i="12"/>
  <c r="R69" i="12"/>
  <c r="V69" i="12" s="1"/>
  <c r="Q69" i="12"/>
  <c r="P69" i="12"/>
  <c r="O69" i="12"/>
  <c r="N69" i="12"/>
  <c r="T69" i="12" s="1"/>
  <c r="M69" i="12"/>
  <c r="U69" i="12" s="1"/>
  <c r="L69" i="12"/>
  <c r="W53" i="12"/>
  <c r="S53" i="12"/>
  <c r="R53" i="12"/>
  <c r="Q53" i="12"/>
  <c r="V53" i="12" s="1"/>
  <c r="P53" i="12"/>
  <c r="O53" i="12"/>
  <c r="N53" i="12"/>
  <c r="M53" i="12"/>
  <c r="L53" i="12"/>
  <c r="W23" i="12"/>
  <c r="S23" i="12"/>
  <c r="R23" i="12"/>
  <c r="Q23" i="12"/>
  <c r="V23" i="12" s="1"/>
  <c r="P23" i="12"/>
  <c r="O23" i="12"/>
  <c r="N23" i="12"/>
  <c r="T23" i="12" s="1"/>
  <c r="M23" i="12"/>
  <c r="U23" i="12" s="1"/>
  <c r="L23" i="12"/>
  <c r="W68" i="12"/>
  <c r="U68" i="12"/>
  <c r="S68" i="12"/>
  <c r="R68" i="12"/>
  <c r="Q68" i="12"/>
  <c r="V68" i="12" s="1"/>
  <c r="P68" i="12"/>
  <c r="O68" i="12"/>
  <c r="N68" i="12"/>
  <c r="T68" i="12" s="1"/>
  <c r="M68" i="12"/>
  <c r="L68" i="12"/>
  <c r="W67" i="12"/>
  <c r="U67" i="12"/>
  <c r="S67" i="12"/>
  <c r="R67" i="12"/>
  <c r="V67" i="12" s="1"/>
  <c r="Q67" i="12"/>
  <c r="P67" i="12"/>
  <c r="T67" i="12" s="1"/>
  <c r="O67" i="12"/>
  <c r="N67" i="12"/>
  <c r="M67" i="12"/>
  <c r="L67" i="12"/>
  <c r="W57" i="12"/>
  <c r="S57" i="12"/>
  <c r="R57" i="12"/>
  <c r="Q57" i="12"/>
  <c r="V57" i="12" s="1"/>
  <c r="P57" i="12"/>
  <c r="O57" i="12"/>
  <c r="N57" i="12"/>
  <c r="T57" i="12" s="1"/>
  <c r="M57" i="12"/>
  <c r="U57" i="12" s="1"/>
  <c r="L57" i="12"/>
  <c r="W32" i="12"/>
  <c r="S32" i="12"/>
  <c r="V32" i="12" s="1"/>
  <c r="R32" i="12"/>
  <c r="Q32" i="12"/>
  <c r="P32" i="12"/>
  <c r="O32" i="12"/>
  <c r="N32" i="12"/>
  <c r="T32" i="12" s="1"/>
  <c r="M32" i="12"/>
  <c r="L32" i="12"/>
  <c r="W13" i="12"/>
  <c r="S13" i="12"/>
  <c r="R13" i="12"/>
  <c r="Q13" i="12"/>
  <c r="V13" i="12" s="1"/>
  <c r="P13" i="12"/>
  <c r="T13" i="12" s="1"/>
  <c r="O13" i="12"/>
  <c r="U13" i="12" s="1"/>
  <c r="N13" i="12"/>
  <c r="M13" i="12"/>
  <c r="L13" i="12"/>
  <c r="W9" i="12"/>
  <c r="S9" i="12"/>
  <c r="R9" i="12"/>
  <c r="V9" i="12" s="1"/>
  <c r="Q9" i="12"/>
  <c r="P9" i="12"/>
  <c r="O9" i="12"/>
  <c r="N9" i="12"/>
  <c r="T9" i="12" s="1"/>
  <c r="M9" i="12"/>
  <c r="U9" i="12" s="1"/>
  <c r="L9" i="12"/>
  <c r="W21" i="12"/>
  <c r="S21" i="12"/>
  <c r="R21" i="12"/>
  <c r="Q21" i="12"/>
  <c r="P21" i="12"/>
  <c r="O21" i="12"/>
  <c r="N21" i="12"/>
  <c r="T21" i="12" s="1"/>
  <c r="M21" i="12"/>
  <c r="L21" i="12"/>
  <c r="W10" i="12"/>
  <c r="S10" i="12"/>
  <c r="R10" i="12"/>
  <c r="Q10" i="12"/>
  <c r="V10" i="12" s="1"/>
  <c r="P10" i="12"/>
  <c r="O10" i="12"/>
  <c r="N10" i="12"/>
  <c r="M10" i="12"/>
  <c r="U10" i="12" s="1"/>
  <c r="L10" i="12"/>
  <c r="W38" i="12"/>
  <c r="T38" i="12"/>
  <c r="S38" i="12"/>
  <c r="R38" i="12"/>
  <c r="Q38" i="12"/>
  <c r="V38" i="12" s="1"/>
  <c r="P38" i="12"/>
  <c r="O38" i="12"/>
  <c r="N38" i="12"/>
  <c r="M38" i="12"/>
  <c r="U38" i="12" s="1"/>
  <c r="L38" i="12"/>
  <c r="W54" i="12"/>
  <c r="T54" i="12"/>
  <c r="S54" i="12"/>
  <c r="R54" i="12"/>
  <c r="V54" i="12" s="1"/>
  <c r="Q54" i="12"/>
  <c r="P54" i="12"/>
  <c r="O54" i="12"/>
  <c r="U54" i="12" s="1"/>
  <c r="N54" i="12"/>
  <c r="M54" i="12"/>
  <c r="L54" i="12"/>
  <c r="W12" i="12"/>
  <c r="S12" i="12"/>
  <c r="R12" i="12"/>
  <c r="Q12" i="12"/>
  <c r="V12" i="12" s="1"/>
  <c r="P12" i="12"/>
  <c r="O12" i="12"/>
  <c r="N12" i="12"/>
  <c r="M12" i="12"/>
  <c r="U12" i="12" s="1"/>
  <c r="L12" i="12"/>
  <c r="W19" i="12"/>
  <c r="S19" i="12"/>
  <c r="R19" i="12"/>
  <c r="Q19" i="12"/>
  <c r="V19" i="12" s="1"/>
  <c r="P19" i="12"/>
  <c r="O19" i="12"/>
  <c r="N19" i="12"/>
  <c r="M19" i="12"/>
  <c r="L19" i="12"/>
  <c r="W48" i="12"/>
  <c r="U48" i="12"/>
  <c r="S48" i="12"/>
  <c r="V48" i="12" s="1"/>
  <c r="R48" i="12"/>
  <c r="Q48" i="12"/>
  <c r="P48" i="12"/>
  <c r="O48" i="12"/>
  <c r="N48" i="12"/>
  <c r="T48" i="12" s="1"/>
  <c r="M48" i="12"/>
  <c r="L48" i="12"/>
  <c r="W43" i="12"/>
  <c r="S43" i="12"/>
  <c r="R43" i="12"/>
  <c r="Q43" i="12"/>
  <c r="P43" i="12"/>
  <c r="O43" i="12"/>
  <c r="U43" i="12" s="1"/>
  <c r="N43" i="12"/>
  <c r="T43" i="12" s="1"/>
  <c r="M43" i="12"/>
  <c r="L43" i="12"/>
  <c r="W37" i="12"/>
  <c r="S37" i="12"/>
  <c r="R37" i="12"/>
  <c r="Q37" i="12"/>
  <c r="P37" i="12"/>
  <c r="O37" i="12"/>
  <c r="N37" i="12"/>
  <c r="M37" i="12"/>
  <c r="L37" i="12"/>
  <c r="W46" i="12"/>
  <c r="S46" i="12"/>
  <c r="R46" i="12"/>
  <c r="Q46" i="12"/>
  <c r="V46" i="12" s="1"/>
  <c r="P46" i="12"/>
  <c r="O46" i="12"/>
  <c r="N46" i="12"/>
  <c r="T46" i="12" s="1"/>
  <c r="M46" i="12"/>
  <c r="U46" i="12" s="1"/>
  <c r="L46" i="12"/>
  <c r="W45" i="12"/>
  <c r="S45" i="12"/>
  <c r="R45" i="12"/>
  <c r="Q45" i="12"/>
  <c r="V45" i="12" s="1"/>
  <c r="P45" i="12"/>
  <c r="O45" i="12"/>
  <c r="N45" i="12"/>
  <c r="T45" i="12" s="1"/>
  <c r="M45" i="12"/>
  <c r="U45" i="12" s="1"/>
  <c r="L45" i="12"/>
  <c r="W6" i="12"/>
  <c r="T6" i="12"/>
  <c r="S6" i="12"/>
  <c r="R6" i="12"/>
  <c r="V6" i="12" s="1"/>
  <c r="Q6" i="12"/>
  <c r="P6" i="12"/>
  <c r="O6" i="12"/>
  <c r="N6" i="12"/>
  <c r="M6" i="12"/>
  <c r="U6" i="12" s="1"/>
  <c r="L6" i="12"/>
  <c r="W7" i="12"/>
  <c r="S7" i="12"/>
  <c r="R7" i="12"/>
  <c r="Q7" i="12"/>
  <c r="V7" i="12" s="1"/>
  <c r="P7" i="12"/>
  <c r="O7" i="12"/>
  <c r="N7" i="12"/>
  <c r="T7" i="12" s="1"/>
  <c r="M7" i="12"/>
  <c r="U7" i="12" s="1"/>
  <c r="L7" i="12"/>
  <c r="W4" i="12"/>
  <c r="S4" i="12"/>
  <c r="R4" i="12"/>
  <c r="Q4" i="12"/>
  <c r="V4" i="12" s="1"/>
  <c r="P4" i="12"/>
  <c r="O4" i="12"/>
  <c r="N4" i="12"/>
  <c r="T4" i="12" s="1"/>
  <c r="M4" i="12"/>
  <c r="U4" i="12" s="1"/>
  <c r="L4" i="12"/>
  <c r="W31" i="12"/>
  <c r="S31" i="12"/>
  <c r="R31" i="12"/>
  <c r="Q31" i="12"/>
  <c r="V31" i="12" s="1"/>
  <c r="P31" i="12"/>
  <c r="O31" i="12"/>
  <c r="N31" i="12"/>
  <c r="T31" i="12" s="1"/>
  <c r="M31" i="12"/>
  <c r="U31" i="12" s="1"/>
  <c r="L31" i="12"/>
  <c r="W8" i="12"/>
  <c r="U8" i="12"/>
  <c r="T8" i="12"/>
  <c r="S8" i="12"/>
  <c r="R8" i="12"/>
  <c r="V8" i="12" s="1"/>
  <c r="Q8" i="12"/>
  <c r="P8" i="12"/>
  <c r="O8" i="12"/>
  <c r="N8" i="12"/>
  <c r="M8" i="12"/>
  <c r="L8" i="12"/>
  <c r="W15" i="12"/>
  <c r="S15" i="12"/>
  <c r="R15" i="12"/>
  <c r="Q15" i="12"/>
  <c r="P15" i="12"/>
  <c r="O15" i="12"/>
  <c r="N15" i="12"/>
  <c r="T15" i="12" s="1"/>
  <c r="M15" i="12"/>
  <c r="U15" i="12" s="1"/>
  <c r="L15" i="12"/>
  <c r="W49" i="12"/>
  <c r="S49" i="12"/>
  <c r="R49" i="12"/>
  <c r="Q49" i="12"/>
  <c r="V49" i="12" s="1"/>
  <c r="P49" i="12"/>
  <c r="O49" i="12"/>
  <c r="N49" i="12"/>
  <c r="M49" i="12"/>
  <c r="U49" i="12" s="1"/>
  <c r="L49" i="12"/>
  <c r="W66" i="12"/>
  <c r="U66" i="12"/>
  <c r="T66" i="12"/>
  <c r="S66" i="12"/>
  <c r="R66" i="12"/>
  <c r="Q66" i="12"/>
  <c r="V66" i="12" s="1"/>
  <c r="P66" i="12"/>
  <c r="O66" i="12"/>
  <c r="N66" i="12"/>
  <c r="M66" i="12"/>
  <c r="L66" i="12"/>
  <c r="W2" i="12"/>
  <c r="W83" i="12" s="1"/>
  <c r="S2" i="12"/>
  <c r="R2" i="12"/>
  <c r="V2" i="12" s="1"/>
  <c r="Q2" i="12"/>
  <c r="P2" i="12"/>
  <c r="O2" i="12"/>
  <c r="N2" i="12"/>
  <c r="T2" i="12" s="1"/>
  <c r="M2" i="12"/>
  <c r="U2" i="12" s="1"/>
  <c r="L2" i="12"/>
  <c r="W44" i="12"/>
  <c r="S44" i="12"/>
  <c r="R44" i="12"/>
  <c r="Q44" i="12"/>
  <c r="V44" i="12" s="1"/>
  <c r="P44" i="12"/>
  <c r="O44" i="12"/>
  <c r="N44" i="12"/>
  <c r="M44" i="12"/>
  <c r="U44" i="12" s="1"/>
  <c r="L44" i="12"/>
  <c r="W65" i="12"/>
  <c r="S65" i="12"/>
  <c r="R65" i="12"/>
  <c r="Q65" i="12"/>
  <c r="V65" i="12" s="1"/>
  <c r="P65" i="12"/>
  <c r="O65" i="12"/>
  <c r="N65" i="12"/>
  <c r="M65" i="12"/>
  <c r="L65" i="12"/>
  <c r="W41" i="12"/>
  <c r="S41" i="12"/>
  <c r="V41" i="12" s="1"/>
  <c r="R41" i="12"/>
  <c r="Q41" i="12"/>
  <c r="P41" i="12"/>
  <c r="O41" i="12"/>
  <c r="N41" i="12"/>
  <c r="T41" i="12" s="1"/>
  <c r="M41" i="12"/>
  <c r="U41" i="12" s="1"/>
  <c r="L41" i="12"/>
  <c r="W58" i="12"/>
  <c r="S58" i="12"/>
  <c r="R58" i="12"/>
  <c r="V58" i="12" s="1"/>
  <c r="Q58" i="12"/>
  <c r="P58" i="12"/>
  <c r="O58" i="12"/>
  <c r="N58" i="12"/>
  <c r="T58" i="12" s="1"/>
  <c r="M58" i="12"/>
  <c r="U58" i="12" s="1"/>
  <c r="L58" i="12"/>
  <c r="W59" i="12"/>
  <c r="S59" i="12"/>
  <c r="R59" i="12"/>
  <c r="Q59" i="12"/>
  <c r="V59" i="12" s="1"/>
  <c r="P59" i="12"/>
  <c r="O59" i="12"/>
  <c r="N59" i="12"/>
  <c r="M59" i="12"/>
  <c r="L59" i="12"/>
  <c r="W50" i="12"/>
  <c r="S50" i="12"/>
  <c r="R50" i="12"/>
  <c r="Q50" i="12"/>
  <c r="V50" i="12" s="1"/>
  <c r="P50" i="12"/>
  <c r="O50" i="12"/>
  <c r="N50" i="12"/>
  <c r="T50" i="12" s="1"/>
  <c r="M50" i="12"/>
  <c r="U50" i="12" s="1"/>
  <c r="L50" i="12"/>
  <c r="W64" i="12"/>
  <c r="U64" i="12"/>
  <c r="S64" i="12"/>
  <c r="R64" i="12"/>
  <c r="Q64" i="12"/>
  <c r="V64" i="12" s="1"/>
  <c r="P64" i="12"/>
  <c r="O64" i="12"/>
  <c r="N64" i="12"/>
  <c r="T64" i="12" s="1"/>
  <c r="M64" i="12"/>
  <c r="L64" i="12"/>
  <c r="W63" i="12"/>
  <c r="U63" i="12"/>
  <c r="S63" i="12"/>
  <c r="R63" i="12"/>
  <c r="V63" i="12" s="1"/>
  <c r="Q63" i="12"/>
  <c r="P63" i="12"/>
  <c r="T63" i="12" s="1"/>
  <c r="O63" i="12"/>
  <c r="N63" i="12"/>
  <c r="M63" i="12"/>
  <c r="L63" i="12"/>
  <c r="W34" i="12"/>
  <c r="S34" i="12"/>
  <c r="R34" i="12"/>
  <c r="Q34" i="12"/>
  <c r="V34" i="12" s="1"/>
  <c r="P34" i="12"/>
  <c r="O34" i="12"/>
  <c r="N34" i="12"/>
  <c r="T34" i="12" s="1"/>
  <c r="M34" i="12"/>
  <c r="U34" i="12" s="1"/>
  <c r="L34" i="12"/>
  <c r="W35" i="12"/>
  <c r="S35" i="12"/>
  <c r="V35" i="12" s="1"/>
  <c r="R35" i="12"/>
  <c r="Q35" i="12"/>
  <c r="P35" i="12"/>
  <c r="O35" i="12"/>
  <c r="N35" i="12"/>
  <c r="T35" i="12" s="1"/>
  <c r="M35" i="12"/>
  <c r="L35" i="12"/>
  <c r="W62" i="12"/>
  <c r="S62" i="12"/>
  <c r="R62" i="12"/>
  <c r="Q62" i="12"/>
  <c r="V62" i="12" s="1"/>
  <c r="P62" i="12"/>
  <c r="T62" i="12" s="1"/>
  <c r="O62" i="12"/>
  <c r="U62" i="12" s="1"/>
  <c r="N62" i="12"/>
  <c r="M62" i="12"/>
  <c r="L62" i="12"/>
  <c r="W47" i="12"/>
  <c r="S47" i="12"/>
  <c r="R47" i="12"/>
  <c r="V47" i="12" s="1"/>
  <c r="Q47" i="12"/>
  <c r="P47" i="12"/>
  <c r="O47" i="12"/>
  <c r="N47" i="12"/>
  <c r="T47" i="12" s="1"/>
  <c r="M47" i="12"/>
  <c r="U47" i="12" s="1"/>
  <c r="L47" i="12"/>
  <c r="W51" i="12"/>
  <c r="S51" i="12"/>
  <c r="R51" i="12"/>
  <c r="Q51" i="12"/>
  <c r="P51" i="12"/>
  <c r="O51" i="12"/>
  <c r="N51" i="12"/>
  <c r="T51" i="12" s="1"/>
  <c r="M51" i="12"/>
  <c r="L51" i="12"/>
  <c r="W61" i="12"/>
  <c r="S61" i="12"/>
  <c r="R61" i="12"/>
  <c r="Q61" i="12"/>
  <c r="V61" i="12" s="1"/>
  <c r="P61" i="12"/>
  <c r="O61" i="12"/>
  <c r="N61" i="12"/>
  <c r="M61" i="12"/>
  <c r="U61" i="12" s="1"/>
  <c r="L61" i="12"/>
  <c r="W60" i="12"/>
  <c r="T60" i="12"/>
  <c r="S60" i="12"/>
  <c r="R60" i="12"/>
  <c r="Q60" i="12"/>
  <c r="V60" i="12" s="1"/>
  <c r="P60" i="12"/>
  <c r="O60" i="12"/>
  <c r="N60" i="12"/>
  <c r="M60" i="12"/>
  <c r="U60" i="12" s="1"/>
  <c r="L60" i="12"/>
  <c r="W20" i="12"/>
  <c r="T20" i="12"/>
  <c r="S20" i="12"/>
  <c r="R20" i="12"/>
  <c r="Q20" i="12"/>
  <c r="P20" i="12"/>
  <c r="O20" i="12"/>
  <c r="U20" i="12" s="1"/>
  <c r="N20" i="12"/>
  <c r="M20" i="12"/>
  <c r="L20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2" i="11"/>
  <c r="G17" i="11"/>
  <c r="F17" i="11"/>
  <c r="X2" i="10"/>
  <c r="K2" i="10"/>
  <c r="J2" i="10"/>
  <c r="W17" i="10"/>
  <c r="S17" i="10"/>
  <c r="R17" i="10"/>
  <c r="Q17" i="10"/>
  <c r="V17" i="10" s="1"/>
  <c r="P17" i="10"/>
  <c r="O17" i="10"/>
  <c r="N17" i="10"/>
  <c r="M17" i="10"/>
  <c r="U17" i="10" s="1"/>
  <c r="L17" i="10"/>
  <c r="W83" i="10"/>
  <c r="U83" i="10"/>
  <c r="T83" i="10"/>
  <c r="S83" i="10"/>
  <c r="R83" i="10"/>
  <c r="Q83" i="10"/>
  <c r="P83" i="10"/>
  <c r="O83" i="10"/>
  <c r="N83" i="10"/>
  <c r="M83" i="10"/>
  <c r="L83" i="10"/>
  <c r="W82" i="10"/>
  <c r="S82" i="10"/>
  <c r="R82" i="10"/>
  <c r="Q82" i="10"/>
  <c r="P82" i="10"/>
  <c r="O82" i="10"/>
  <c r="N82" i="10"/>
  <c r="M82" i="10"/>
  <c r="L82" i="10"/>
  <c r="W16" i="10"/>
  <c r="S16" i="10"/>
  <c r="R16" i="10"/>
  <c r="Q16" i="10"/>
  <c r="P16" i="10"/>
  <c r="O16" i="10"/>
  <c r="N16" i="10"/>
  <c r="T16" i="10" s="1"/>
  <c r="M16" i="10"/>
  <c r="L16" i="10"/>
  <c r="W81" i="10"/>
  <c r="S81" i="10"/>
  <c r="R81" i="10"/>
  <c r="Q81" i="10"/>
  <c r="V81" i="10" s="1"/>
  <c r="P81" i="10"/>
  <c r="T81" i="10" s="1"/>
  <c r="O81" i="10"/>
  <c r="N81" i="10"/>
  <c r="M81" i="10"/>
  <c r="L81" i="10"/>
  <c r="W80" i="10"/>
  <c r="S80" i="10"/>
  <c r="R80" i="10"/>
  <c r="Q80" i="10"/>
  <c r="P80" i="10"/>
  <c r="O80" i="10"/>
  <c r="N80" i="10"/>
  <c r="M80" i="10"/>
  <c r="U80" i="10" s="1"/>
  <c r="L80" i="10"/>
  <c r="W79" i="10"/>
  <c r="S79" i="10"/>
  <c r="R79" i="10"/>
  <c r="Q79" i="10"/>
  <c r="P79" i="10"/>
  <c r="O79" i="10"/>
  <c r="N79" i="10"/>
  <c r="M79" i="10"/>
  <c r="L79" i="10"/>
  <c r="W78" i="10"/>
  <c r="S78" i="10"/>
  <c r="R78" i="10"/>
  <c r="Q78" i="10"/>
  <c r="P78" i="10"/>
  <c r="O78" i="10"/>
  <c r="N78" i="10"/>
  <c r="T78" i="10" s="1"/>
  <c r="M78" i="10"/>
  <c r="U78" i="10" s="1"/>
  <c r="L78" i="10"/>
  <c r="W77" i="10"/>
  <c r="S77" i="10"/>
  <c r="R77" i="10"/>
  <c r="Q77" i="10"/>
  <c r="P77" i="10"/>
  <c r="O77" i="10"/>
  <c r="N77" i="10"/>
  <c r="M77" i="10"/>
  <c r="U77" i="10" s="1"/>
  <c r="L77" i="10"/>
  <c r="W76" i="10"/>
  <c r="S76" i="10"/>
  <c r="R76" i="10"/>
  <c r="Q76" i="10"/>
  <c r="P76" i="10"/>
  <c r="O76" i="10"/>
  <c r="N76" i="10"/>
  <c r="M76" i="10"/>
  <c r="L76" i="10"/>
  <c r="W15" i="10"/>
  <c r="S15" i="10"/>
  <c r="R15" i="10"/>
  <c r="Q15" i="10"/>
  <c r="P15" i="10"/>
  <c r="T15" i="10" s="1"/>
  <c r="O15" i="10"/>
  <c r="N15" i="10"/>
  <c r="M15" i="10"/>
  <c r="L15" i="10"/>
  <c r="W75" i="10"/>
  <c r="S75" i="10"/>
  <c r="R75" i="10"/>
  <c r="Q75" i="10"/>
  <c r="P75" i="10"/>
  <c r="O75" i="10"/>
  <c r="N75" i="10"/>
  <c r="M75" i="10"/>
  <c r="L75" i="10"/>
  <c r="W74" i="10"/>
  <c r="S74" i="10"/>
  <c r="R74" i="10"/>
  <c r="Q74" i="10"/>
  <c r="P74" i="10"/>
  <c r="O74" i="10"/>
  <c r="N74" i="10"/>
  <c r="M74" i="10"/>
  <c r="L74" i="10"/>
  <c r="W73" i="10"/>
  <c r="U73" i="10"/>
  <c r="S73" i="10"/>
  <c r="R73" i="10"/>
  <c r="Q73" i="10"/>
  <c r="P73" i="10"/>
  <c r="O73" i="10"/>
  <c r="N73" i="10"/>
  <c r="T73" i="10" s="1"/>
  <c r="M73" i="10"/>
  <c r="L73" i="10"/>
  <c r="W14" i="10"/>
  <c r="S14" i="10"/>
  <c r="R14" i="10"/>
  <c r="Q14" i="10"/>
  <c r="P14" i="10"/>
  <c r="O14" i="10"/>
  <c r="N14" i="10"/>
  <c r="M14" i="10"/>
  <c r="L14" i="10"/>
  <c r="W72" i="10"/>
  <c r="S72" i="10"/>
  <c r="R72" i="10"/>
  <c r="Q72" i="10"/>
  <c r="P72" i="10"/>
  <c r="O72" i="10"/>
  <c r="N72" i="10"/>
  <c r="M72" i="10"/>
  <c r="L72" i="10"/>
  <c r="W71" i="10"/>
  <c r="S71" i="10"/>
  <c r="R71" i="10"/>
  <c r="Q71" i="10"/>
  <c r="V71" i="10" s="1"/>
  <c r="P71" i="10"/>
  <c r="O71" i="10"/>
  <c r="N71" i="10"/>
  <c r="M71" i="10"/>
  <c r="L71" i="10"/>
  <c r="W70" i="10"/>
  <c r="S70" i="10"/>
  <c r="R70" i="10"/>
  <c r="Q70" i="10"/>
  <c r="P70" i="10"/>
  <c r="O70" i="10"/>
  <c r="N70" i="10"/>
  <c r="M70" i="10"/>
  <c r="U70" i="10" s="1"/>
  <c r="L70" i="10"/>
  <c r="W69" i="10"/>
  <c r="S69" i="10"/>
  <c r="R69" i="10"/>
  <c r="Q69" i="10"/>
  <c r="P69" i="10"/>
  <c r="O69" i="10"/>
  <c r="N69" i="10"/>
  <c r="M69" i="10"/>
  <c r="L69" i="10"/>
  <c r="W68" i="10"/>
  <c r="S68" i="10"/>
  <c r="R68" i="10"/>
  <c r="Q68" i="10"/>
  <c r="P68" i="10"/>
  <c r="O68" i="10"/>
  <c r="N68" i="10"/>
  <c r="M68" i="10"/>
  <c r="L68" i="10"/>
  <c r="W67" i="10"/>
  <c r="S67" i="10"/>
  <c r="R67" i="10"/>
  <c r="Q67" i="10"/>
  <c r="P67" i="10"/>
  <c r="O67" i="10"/>
  <c r="N67" i="10"/>
  <c r="M67" i="10"/>
  <c r="L67" i="10"/>
  <c r="W66" i="10"/>
  <c r="S66" i="10"/>
  <c r="R66" i="10"/>
  <c r="Q66" i="10"/>
  <c r="P66" i="10"/>
  <c r="O66" i="10"/>
  <c r="N66" i="10"/>
  <c r="T66" i="10" s="1"/>
  <c r="M66" i="10"/>
  <c r="U66" i="10" s="1"/>
  <c r="L66" i="10"/>
  <c r="W13" i="10"/>
  <c r="S13" i="10"/>
  <c r="R13" i="10"/>
  <c r="Q13" i="10"/>
  <c r="P13" i="10"/>
  <c r="O13" i="10"/>
  <c r="N13" i="10"/>
  <c r="M13" i="10"/>
  <c r="L13" i="10"/>
  <c r="W12" i="10"/>
  <c r="S12" i="10"/>
  <c r="R12" i="10"/>
  <c r="Q12" i="10"/>
  <c r="P12" i="10"/>
  <c r="O12" i="10"/>
  <c r="N12" i="10"/>
  <c r="M12" i="10"/>
  <c r="L12" i="10"/>
  <c r="W65" i="10"/>
  <c r="S65" i="10"/>
  <c r="R65" i="10"/>
  <c r="Q65" i="10"/>
  <c r="P65" i="10"/>
  <c r="O65" i="10"/>
  <c r="N65" i="10"/>
  <c r="M65" i="10"/>
  <c r="L65" i="10"/>
  <c r="W64" i="10"/>
  <c r="S64" i="10"/>
  <c r="R64" i="10"/>
  <c r="Q64" i="10"/>
  <c r="P64" i="10"/>
  <c r="O64" i="10"/>
  <c r="N64" i="10"/>
  <c r="M64" i="10"/>
  <c r="L64" i="10"/>
  <c r="W63" i="10"/>
  <c r="S63" i="10"/>
  <c r="R63" i="10"/>
  <c r="Q63" i="10"/>
  <c r="P63" i="10"/>
  <c r="T63" i="10" s="1"/>
  <c r="O63" i="10"/>
  <c r="N63" i="10"/>
  <c r="M63" i="10"/>
  <c r="L63" i="10"/>
  <c r="W62" i="10"/>
  <c r="S62" i="10"/>
  <c r="R62" i="10"/>
  <c r="Q62" i="10"/>
  <c r="P62" i="10"/>
  <c r="O62" i="10"/>
  <c r="N62" i="10"/>
  <c r="T62" i="10" s="1"/>
  <c r="M62" i="10"/>
  <c r="U62" i="10" s="1"/>
  <c r="L62" i="10"/>
  <c r="W11" i="10"/>
  <c r="S11" i="10"/>
  <c r="R11" i="10"/>
  <c r="Q11" i="10"/>
  <c r="P11" i="10"/>
  <c r="O11" i="10"/>
  <c r="N11" i="10"/>
  <c r="M11" i="10"/>
  <c r="U11" i="10" s="1"/>
  <c r="L11" i="10"/>
  <c r="W61" i="10"/>
  <c r="S61" i="10"/>
  <c r="R61" i="10"/>
  <c r="Q61" i="10"/>
  <c r="P61" i="10"/>
  <c r="O61" i="10"/>
  <c r="N61" i="10"/>
  <c r="T61" i="10" s="1"/>
  <c r="M61" i="10"/>
  <c r="U61" i="10" s="1"/>
  <c r="L61" i="10"/>
  <c r="W60" i="10"/>
  <c r="S60" i="10"/>
  <c r="R60" i="10"/>
  <c r="Q60" i="10"/>
  <c r="V60" i="10" s="1"/>
  <c r="P60" i="10"/>
  <c r="O60" i="10"/>
  <c r="U60" i="10" s="1"/>
  <c r="N60" i="10"/>
  <c r="M60" i="10"/>
  <c r="L60" i="10"/>
  <c r="W59" i="10"/>
  <c r="S59" i="10"/>
  <c r="R59" i="10"/>
  <c r="Q59" i="10"/>
  <c r="P59" i="10"/>
  <c r="O59" i="10"/>
  <c r="N59" i="10"/>
  <c r="M59" i="10"/>
  <c r="L59" i="10"/>
  <c r="W58" i="10"/>
  <c r="S58" i="10"/>
  <c r="R58" i="10"/>
  <c r="Q58" i="10"/>
  <c r="V58" i="10" s="1"/>
  <c r="P58" i="10"/>
  <c r="T58" i="10" s="1"/>
  <c r="O58" i="10"/>
  <c r="N58" i="10"/>
  <c r="M58" i="10"/>
  <c r="L58" i="10"/>
  <c r="W10" i="10"/>
  <c r="T10" i="10"/>
  <c r="S10" i="10"/>
  <c r="R10" i="10"/>
  <c r="Q10" i="10"/>
  <c r="P10" i="10"/>
  <c r="O10" i="10"/>
  <c r="N10" i="10"/>
  <c r="M10" i="10"/>
  <c r="U10" i="10" s="1"/>
  <c r="L10" i="10"/>
  <c r="W57" i="10"/>
  <c r="S57" i="10"/>
  <c r="R57" i="10"/>
  <c r="Q57" i="10"/>
  <c r="P57" i="10"/>
  <c r="O57" i="10"/>
  <c r="N57" i="10"/>
  <c r="M57" i="10"/>
  <c r="L57" i="10"/>
  <c r="W56" i="10"/>
  <c r="S56" i="10"/>
  <c r="V56" i="10" s="1"/>
  <c r="R56" i="10"/>
  <c r="Q56" i="10"/>
  <c r="P56" i="10"/>
  <c r="O56" i="10"/>
  <c r="N56" i="10"/>
  <c r="T56" i="10" s="1"/>
  <c r="M56" i="10"/>
  <c r="U56" i="10" s="1"/>
  <c r="L56" i="10"/>
  <c r="W55" i="10"/>
  <c r="S55" i="10"/>
  <c r="R55" i="10"/>
  <c r="Q55" i="10"/>
  <c r="V55" i="10" s="1"/>
  <c r="P55" i="10"/>
  <c r="O55" i="10"/>
  <c r="N55" i="10"/>
  <c r="M55" i="10"/>
  <c r="L55" i="10"/>
  <c r="W54" i="10"/>
  <c r="S54" i="10"/>
  <c r="R54" i="10"/>
  <c r="Q54" i="10"/>
  <c r="P54" i="10"/>
  <c r="O54" i="10"/>
  <c r="N54" i="10"/>
  <c r="M54" i="10"/>
  <c r="L54" i="10"/>
  <c r="W53" i="10"/>
  <c r="S53" i="10"/>
  <c r="R53" i="10"/>
  <c r="Q53" i="10"/>
  <c r="P53" i="10"/>
  <c r="O53" i="10"/>
  <c r="N53" i="10"/>
  <c r="M53" i="10"/>
  <c r="L53" i="10"/>
  <c r="W9" i="10"/>
  <c r="S9" i="10"/>
  <c r="R9" i="10"/>
  <c r="Q9" i="10"/>
  <c r="P9" i="10"/>
  <c r="O9" i="10"/>
  <c r="N9" i="10"/>
  <c r="M9" i="10"/>
  <c r="L9" i="10"/>
  <c r="W52" i="10"/>
  <c r="S52" i="10"/>
  <c r="R52" i="10"/>
  <c r="Q52" i="10"/>
  <c r="P52" i="10"/>
  <c r="O52" i="10"/>
  <c r="N52" i="10"/>
  <c r="M52" i="10"/>
  <c r="U52" i="10" s="1"/>
  <c r="L52" i="10"/>
  <c r="W51" i="10"/>
  <c r="S51" i="10"/>
  <c r="R51" i="10"/>
  <c r="Q51" i="10"/>
  <c r="P51" i="10"/>
  <c r="O51" i="10"/>
  <c r="N51" i="10"/>
  <c r="M51" i="10"/>
  <c r="L51" i="10"/>
  <c r="W50" i="10"/>
  <c r="S50" i="10"/>
  <c r="R50" i="10"/>
  <c r="Q50" i="10"/>
  <c r="P50" i="10"/>
  <c r="O50" i="10"/>
  <c r="N50" i="10"/>
  <c r="M50" i="10"/>
  <c r="L50" i="10"/>
  <c r="W8" i="10"/>
  <c r="S8" i="10"/>
  <c r="V8" i="10" s="1"/>
  <c r="R8" i="10"/>
  <c r="Q8" i="10"/>
  <c r="P8" i="10"/>
  <c r="O8" i="10"/>
  <c r="N8" i="10"/>
  <c r="M8" i="10"/>
  <c r="U8" i="10" s="1"/>
  <c r="L8" i="10"/>
  <c r="W49" i="10"/>
  <c r="S49" i="10"/>
  <c r="R49" i="10"/>
  <c r="Q49" i="10"/>
  <c r="P49" i="10"/>
  <c r="O49" i="10"/>
  <c r="N49" i="10"/>
  <c r="M49" i="10"/>
  <c r="L49" i="10"/>
  <c r="W48" i="10"/>
  <c r="S48" i="10"/>
  <c r="R48" i="10"/>
  <c r="Q48" i="10"/>
  <c r="P48" i="10"/>
  <c r="O48" i="10"/>
  <c r="N48" i="10"/>
  <c r="M48" i="10"/>
  <c r="U48" i="10" s="1"/>
  <c r="L48" i="10"/>
  <c r="W47" i="10"/>
  <c r="S47" i="10"/>
  <c r="R47" i="10"/>
  <c r="Q47" i="10"/>
  <c r="V47" i="10" s="1"/>
  <c r="P47" i="10"/>
  <c r="T47" i="10" s="1"/>
  <c r="O47" i="10"/>
  <c r="U47" i="10" s="1"/>
  <c r="N47" i="10"/>
  <c r="M47" i="10"/>
  <c r="L47" i="10"/>
  <c r="W46" i="10"/>
  <c r="S46" i="10"/>
  <c r="R46" i="10"/>
  <c r="Q46" i="10"/>
  <c r="V46" i="10" s="1"/>
  <c r="P46" i="10"/>
  <c r="O46" i="10"/>
  <c r="N46" i="10"/>
  <c r="M46" i="10"/>
  <c r="L46" i="10"/>
  <c r="W45" i="10"/>
  <c r="S45" i="10"/>
  <c r="R45" i="10"/>
  <c r="Q45" i="10"/>
  <c r="P45" i="10"/>
  <c r="T45" i="10" s="1"/>
  <c r="O45" i="10"/>
  <c r="N45" i="10"/>
  <c r="M45" i="10"/>
  <c r="U45" i="10" s="1"/>
  <c r="L45" i="10"/>
  <c r="W7" i="10"/>
  <c r="S7" i="10"/>
  <c r="R7" i="10"/>
  <c r="Q7" i="10"/>
  <c r="P7" i="10"/>
  <c r="O7" i="10"/>
  <c r="N7" i="10"/>
  <c r="T7" i="10" s="1"/>
  <c r="M7" i="10"/>
  <c r="U7" i="10" s="1"/>
  <c r="L7" i="10"/>
  <c r="W44" i="10"/>
  <c r="S44" i="10"/>
  <c r="R44" i="10"/>
  <c r="Q44" i="10"/>
  <c r="P44" i="10"/>
  <c r="O44" i="10"/>
  <c r="N44" i="10"/>
  <c r="M44" i="10"/>
  <c r="L44" i="10"/>
  <c r="W43" i="10"/>
  <c r="S43" i="10"/>
  <c r="R43" i="10"/>
  <c r="Q43" i="10"/>
  <c r="P43" i="10"/>
  <c r="O43" i="10"/>
  <c r="N43" i="10"/>
  <c r="M43" i="10"/>
  <c r="L43" i="10"/>
  <c r="W42" i="10"/>
  <c r="S42" i="10"/>
  <c r="R42" i="10"/>
  <c r="Q42" i="10"/>
  <c r="V42" i="10" s="1"/>
  <c r="P42" i="10"/>
  <c r="O42" i="10"/>
  <c r="N42" i="10"/>
  <c r="M42" i="10"/>
  <c r="L42" i="10"/>
  <c r="W41" i="10"/>
  <c r="S41" i="10"/>
  <c r="R41" i="10"/>
  <c r="Q41" i="10"/>
  <c r="P41" i="10"/>
  <c r="T41" i="10" s="1"/>
  <c r="O41" i="10"/>
  <c r="U41" i="10" s="1"/>
  <c r="N41" i="10"/>
  <c r="M41" i="10"/>
  <c r="L41" i="10"/>
  <c r="W40" i="10"/>
  <c r="S40" i="10"/>
  <c r="R40" i="10"/>
  <c r="Q40" i="10"/>
  <c r="P40" i="10"/>
  <c r="O40" i="10"/>
  <c r="N40" i="10"/>
  <c r="M40" i="10"/>
  <c r="L40" i="10"/>
  <c r="W39" i="10"/>
  <c r="S39" i="10"/>
  <c r="R39" i="10"/>
  <c r="Q39" i="10"/>
  <c r="P39" i="10"/>
  <c r="O39" i="10"/>
  <c r="N39" i="10"/>
  <c r="M39" i="10"/>
  <c r="L39" i="10"/>
  <c r="W38" i="10"/>
  <c r="S38" i="10"/>
  <c r="R38" i="10"/>
  <c r="Q38" i="10"/>
  <c r="P38" i="10"/>
  <c r="O38" i="10"/>
  <c r="N38" i="10"/>
  <c r="M38" i="10"/>
  <c r="L38" i="10"/>
  <c r="W37" i="10"/>
  <c r="S37" i="10"/>
  <c r="V37" i="10" s="1"/>
  <c r="R37" i="10"/>
  <c r="Q37" i="10"/>
  <c r="P37" i="10"/>
  <c r="O37" i="10"/>
  <c r="N37" i="10"/>
  <c r="T37" i="10" s="1"/>
  <c r="M37" i="10"/>
  <c r="U37" i="10" s="1"/>
  <c r="L37" i="10"/>
  <c r="W36" i="10"/>
  <c r="S36" i="10"/>
  <c r="R36" i="10"/>
  <c r="Q36" i="10"/>
  <c r="P36" i="10"/>
  <c r="O36" i="10"/>
  <c r="N36" i="10"/>
  <c r="M36" i="10"/>
  <c r="L36" i="10"/>
  <c r="W6" i="10"/>
  <c r="S6" i="10"/>
  <c r="R6" i="10"/>
  <c r="Q6" i="10"/>
  <c r="P6" i="10"/>
  <c r="O6" i="10"/>
  <c r="N6" i="10"/>
  <c r="M6" i="10"/>
  <c r="L6" i="10"/>
  <c r="W35" i="10"/>
  <c r="S35" i="10"/>
  <c r="R35" i="10"/>
  <c r="Q35" i="10"/>
  <c r="P35" i="10"/>
  <c r="T35" i="10" s="1"/>
  <c r="O35" i="10"/>
  <c r="N35" i="10"/>
  <c r="M35" i="10"/>
  <c r="L35" i="10"/>
  <c r="W34" i="10"/>
  <c r="T34" i="10"/>
  <c r="S34" i="10"/>
  <c r="R34" i="10"/>
  <c r="Q34" i="10"/>
  <c r="P34" i="10"/>
  <c r="O34" i="10"/>
  <c r="N34" i="10"/>
  <c r="M34" i="10"/>
  <c r="U34" i="10" s="1"/>
  <c r="L34" i="10"/>
  <c r="W33" i="10"/>
  <c r="S33" i="10"/>
  <c r="R33" i="10"/>
  <c r="Q33" i="10"/>
  <c r="P33" i="10"/>
  <c r="O33" i="10"/>
  <c r="N33" i="10"/>
  <c r="M33" i="10"/>
  <c r="L33" i="10"/>
  <c r="W32" i="10"/>
  <c r="V32" i="10"/>
  <c r="S32" i="10"/>
  <c r="R32" i="10"/>
  <c r="Q32" i="10"/>
  <c r="P32" i="10"/>
  <c r="O32" i="10"/>
  <c r="N32" i="10"/>
  <c r="T32" i="10" s="1"/>
  <c r="M32" i="10"/>
  <c r="L32" i="10"/>
  <c r="W31" i="10"/>
  <c r="S31" i="10"/>
  <c r="R31" i="10"/>
  <c r="Q31" i="10"/>
  <c r="P31" i="10"/>
  <c r="T31" i="10" s="1"/>
  <c r="O31" i="10"/>
  <c r="N31" i="10"/>
  <c r="M31" i="10"/>
  <c r="L31" i="10"/>
  <c r="W30" i="10"/>
  <c r="S30" i="10"/>
  <c r="R30" i="10"/>
  <c r="Q30" i="10"/>
  <c r="P30" i="10"/>
  <c r="O30" i="10"/>
  <c r="N30" i="10"/>
  <c r="M30" i="10"/>
  <c r="L30" i="10"/>
  <c r="W29" i="10"/>
  <c r="S29" i="10"/>
  <c r="R29" i="10"/>
  <c r="Q29" i="10"/>
  <c r="P29" i="10"/>
  <c r="O29" i="10"/>
  <c r="N29" i="10"/>
  <c r="M29" i="10"/>
  <c r="L29" i="10"/>
  <c r="W28" i="10"/>
  <c r="S28" i="10"/>
  <c r="R28" i="10"/>
  <c r="Q28" i="10"/>
  <c r="P28" i="10"/>
  <c r="O28" i="10"/>
  <c r="N28" i="10"/>
  <c r="M28" i="10"/>
  <c r="U28" i="10" s="1"/>
  <c r="L28" i="10"/>
  <c r="W27" i="10"/>
  <c r="S27" i="10"/>
  <c r="R27" i="10"/>
  <c r="Q27" i="10"/>
  <c r="P27" i="10"/>
  <c r="O27" i="10"/>
  <c r="N27" i="10"/>
  <c r="M27" i="10"/>
  <c r="U27" i="10" s="1"/>
  <c r="L27" i="10"/>
  <c r="W26" i="10"/>
  <c r="S26" i="10"/>
  <c r="R26" i="10"/>
  <c r="Q26" i="10"/>
  <c r="P26" i="10"/>
  <c r="O26" i="10"/>
  <c r="N26" i="10"/>
  <c r="M26" i="10"/>
  <c r="L26" i="10"/>
  <c r="W5" i="10"/>
  <c r="S5" i="10"/>
  <c r="R5" i="10"/>
  <c r="Q5" i="10"/>
  <c r="P5" i="10"/>
  <c r="O5" i="10"/>
  <c r="N5" i="10"/>
  <c r="M5" i="10"/>
  <c r="L5" i="10"/>
  <c r="W25" i="10"/>
  <c r="S25" i="10"/>
  <c r="R25" i="10"/>
  <c r="Q25" i="10"/>
  <c r="P25" i="10"/>
  <c r="O25" i="10"/>
  <c r="N25" i="10"/>
  <c r="M25" i="10"/>
  <c r="L25" i="10"/>
  <c r="W24" i="10"/>
  <c r="S24" i="10"/>
  <c r="R24" i="10"/>
  <c r="Q24" i="10"/>
  <c r="P24" i="10"/>
  <c r="O24" i="10"/>
  <c r="N24" i="10"/>
  <c r="M24" i="10"/>
  <c r="L24" i="10"/>
  <c r="W23" i="10"/>
  <c r="S23" i="10"/>
  <c r="R23" i="10"/>
  <c r="Q23" i="10"/>
  <c r="P23" i="10"/>
  <c r="O23" i="10"/>
  <c r="U23" i="10" s="1"/>
  <c r="N23" i="10"/>
  <c r="M23" i="10"/>
  <c r="L23" i="10"/>
  <c r="W22" i="10"/>
  <c r="S22" i="10"/>
  <c r="R22" i="10"/>
  <c r="Q22" i="10"/>
  <c r="P22" i="10"/>
  <c r="T22" i="10" s="1"/>
  <c r="O22" i="10"/>
  <c r="N22" i="10"/>
  <c r="M22" i="10"/>
  <c r="L22" i="10"/>
  <c r="W4" i="10"/>
  <c r="S4" i="10"/>
  <c r="R4" i="10"/>
  <c r="Q4" i="10"/>
  <c r="P4" i="10"/>
  <c r="O4" i="10"/>
  <c r="N4" i="10"/>
  <c r="M4" i="10"/>
  <c r="L4" i="10"/>
  <c r="W21" i="10"/>
  <c r="S21" i="10"/>
  <c r="R21" i="10"/>
  <c r="Q21" i="10"/>
  <c r="P21" i="10"/>
  <c r="O21" i="10"/>
  <c r="N21" i="10"/>
  <c r="M21" i="10"/>
  <c r="L21" i="10"/>
  <c r="W20" i="10"/>
  <c r="S20" i="10"/>
  <c r="V20" i="10" s="1"/>
  <c r="R20" i="10"/>
  <c r="Q20" i="10"/>
  <c r="P20" i="10"/>
  <c r="O20" i="10"/>
  <c r="N20" i="10"/>
  <c r="T20" i="10" s="1"/>
  <c r="M20" i="10"/>
  <c r="U20" i="10" s="1"/>
  <c r="L20" i="10"/>
  <c r="W19" i="10"/>
  <c r="S19" i="10"/>
  <c r="R19" i="10"/>
  <c r="Q19" i="10"/>
  <c r="P19" i="10"/>
  <c r="O19" i="10"/>
  <c r="N19" i="10"/>
  <c r="M19" i="10"/>
  <c r="L19" i="10"/>
  <c r="W18" i="10"/>
  <c r="S18" i="10"/>
  <c r="R18" i="10"/>
  <c r="Q18" i="10"/>
  <c r="P18" i="10"/>
  <c r="O18" i="10"/>
  <c r="N18" i="10"/>
  <c r="M18" i="10"/>
  <c r="L18" i="10"/>
  <c r="W3" i="10"/>
  <c r="W2" i="10" s="1"/>
  <c r="S3" i="10"/>
  <c r="S2" i="10" s="1"/>
  <c r="R3" i="10"/>
  <c r="R2" i="10" s="1"/>
  <c r="Q3" i="10"/>
  <c r="P3" i="10"/>
  <c r="O3" i="10"/>
  <c r="O2" i="10" s="1"/>
  <c r="N3" i="10"/>
  <c r="N2" i="10" s="1"/>
  <c r="M3" i="10"/>
  <c r="L3" i="10"/>
  <c r="L2" i="10" s="1"/>
  <c r="J83" i="7"/>
  <c r="X83" i="7"/>
  <c r="K83" i="7"/>
  <c r="W82" i="7"/>
  <c r="S82" i="7"/>
  <c r="R82" i="7"/>
  <c r="Q82" i="7"/>
  <c r="P82" i="7"/>
  <c r="O82" i="7"/>
  <c r="N82" i="7"/>
  <c r="M82" i="7"/>
  <c r="U82" i="7" s="1"/>
  <c r="L82" i="7"/>
  <c r="W81" i="7"/>
  <c r="S81" i="7"/>
  <c r="R81" i="7"/>
  <c r="Q81" i="7"/>
  <c r="P81" i="7"/>
  <c r="O81" i="7"/>
  <c r="N81" i="7"/>
  <c r="T81" i="7" s="1"/>
  <c r="M81" i="7"/>
  <c r="U81" i="7" s="1"/>
  <c r="L81" i="7"/>
  <c r="W80" i="7"/>
  <c r="S80" i="7"/>
  <c r="R80" i="7"/>
  <c r="Q80" i="7"/>
  <c r="P80" i="7"/>
  <c r="O80" i="7"/>
  <c r="N80" i="7"/>
  <c r="M80" i="7"/>
  <c r="L80" i="7"/>
  <c r="W79" i="7"/>
  <c r="S79" i="7"/>
  <c r="R79" i="7"/>
  <c r="Q79" i="7"/>
  <c r="P79" i="7"/>
  <c r="O79" i="7"/>
  <c r="N79" i="7"/>
  <c r="M79" i="7"/>
  <c r="L79" i="7"/>
  <c r="W78" i="7"/>
  <c r="S78" i="7"/>
  <c r="R78" i="7"/>
  <c r="Q78" i="7"/>
  <c r="P78" i="7"/>
  <c r="O78" i="7"/>
  <c r="N78" i="7"/>
  <c r="M78" i="7"/>
  <c r="L78" i="7"/>
  <c r="W77" i="7"/>
  <c r="S77" i="7"/>
  <c r="R77" i="7"/>
  <c r="Q77" i="7"/>
  <c r="P77" i="7"/>
  <c r="O77" i="7"/>
  <c r="N77" i="7"/>
  <c r="M77" i="7"/>
  <c r="L77" i="7"/>
  <c r="W76" i="7"/>
  <c r="S76" i="7"/>
  <c r="R76" i="7"/>
  <c r="Q76" i="7"/>
  <c r="P76" i="7"/>
  <c r="O76" i="7"/>
  <c r="N76" i="7"/>
  <c r="M76" i="7"/>
  <c r="L76" i="7"/>
  <c r="W75" i="7"/>
  <c r="S75" i="7"/>
  <c r="R75" i="7"/>
  <c r="Q75" i="7"/>
  <c r="P75" i="7"/>
  <c r="O75" i="7"/>
  <c r="N75" i="7"/>
  <c r="M75" i="7"/>
  <c r="L75" i="7"/>
  <c r="W74" i="7"/>
  <c r="S74" i="7"/>
  <c r="R74" i="7"/>
  <c r="Q74" i="7"/>
  <c r="P74" i="7"/>
  <c r="O74" i="7"/>
  <c r="N74" i="7"/>
  <c r="M74" i="7"/>
  <c r="U74" i="7" s="1"/>
  <c r="L74" i="7"/>
  <c r="W73" i="7"/>
  <c r="S73" i="7"/>
  <c r="R73" i="7"/>
  <c r="Q73" i="7"/>
  <c r="P73" i="7"/>
  <c r="O73" i="7"/>
  <c r="N73" i="7"/>
  <c r="M73" i="7"/>
  <c r="L73" i="7"/>
  <c r="W72" i="7"/>
  <c r="S72" i="7"/>
  <c r="R72" i="7"/>
  <c r="Q72" i="7"/>
  <c r="P72" i="7"/>
  <c r="O72" i="7"/>
  <c r="N72" i="7"/>
  <c r="M72" i="7"/>
  <c r="L72" i="7"/>
  <c r="W71" i="7"/>
  <c r="S71" i="7"/>
  <c r="R71" i="7"/>
  <c r="Q71" i="7"/>
  <c r="P71" i="7"/>
  <c r="O71" i="7"/>
  <c r="N71" i="7"/>
  <c r="M71" i="7"/>
  <c r="L71" i="7"/>
  <c r="W70" i="7"/>
  <c r="S70" i="7"/>
  <c r="R70" i="7"/>
  <c r="Q70" i="7"/>
  <c r="P70" i="7"/>
  <c r="O70" i="7"/>
  <c r="N70" i="7"/>
  <c r="M70" i="7"/>
  <c r="U70" i="7" s="1"/>
  <c r="L70" i="7"/>
  <c r="W69" i="7"/>
  <c r="S69" i="7"/>
  <c r="R69" i="7"/>
  <c r="Q69" i="7"/>
  <c r="P69" i="7"/>
  <c r="O69" i="7"/>
  <c r="N69" i="7"/>
  <c r="M69" i="7"/>
  <c r="L69" i="7"/>
  <c r="W68" i="7"/>
  <c r="S68" i="7"/>
  <c r="R68" i="7"/>
  <c r="Q68" i="7"/>
  <c r="P68" i="7"/>
  <c r="O68" i="7"/>
  <c r="N68" i="7"/>
  <c r="M68" i="7"/>
  <c r="L68" i="7"/>
  <c r="W67" i="7"/>
  <c r="S67" i="7"/>
  <c r="R67" i="7"/>
  <c r="Q67" i="7"/>
  <c r="P67" i="7"/>
  <c r="O67" i="7"/>
  <c r="N67" i="7"/>
  <c r="M67" i="7"/>
  <c r="L67" i="7"/>
  <c r="W66" i="7"/>
  <c r="S66" i="7"/>
  <c r="R66" i="7"/>
  <c r="Q66" i="7"/>
  <c r="P66" i="7"/>
  <c r="O66" i="7"/>
  <c r="N66" i="7"/>
  <c r="M66" i="7"/>
  <c r="L66" i="7"/>
  <c r="W65" i="7"/>
  <c r="S65" i="7"/>
  <c r="R65" i="7"/>
  <c r="Q65" i="7"/>
  <c r="P65" i="7"/>
  <c r="O65" i="7"/>
  <c r="U65" i="7" s="1"/>
  <c r="N65" i="7"/>
  <c r="M65" i="7"/>
  <c r="L65" i="7"/>
  <c r="W64" i="7"/>
  <c r="S64" i="7"/>
  <c r="R64" i="7"/>
  <c r="Q64" i="7"/>
  <c r="P64" i="7"/>
  <c r="O64" i="7"/>
  <c r="N64" i="7"/>
  <c r="M64" i="7"/>
  <c r="L64" i="7"/>
  <c r="W63" i="7"/>
  <c r="S63" i="7"/>
  <c r="R63" i="7"/>
  <c r="Q63" i="7"/>
  <c r="P63" i="7"/>
  <c r="O63" i="7"/>
  <c r="N63" i="7"/>
  <c r="M63" i="7"/>
  <c r="L63" i="7"/>
  <c r="W62" i="7"/>
  <c r="S62" i="7"/>
  <c r="R62" i="7"/>
  <c r="Q62" i="7"/>
  <c r="P62" i="7"/>
  <c r="O62" i="7"/>
  <c r="N62" i="7"/>
  <c r="M62" i="7"/>
  <c r="L62" i="7"/>
  <c r="W61" i="7"/>
  <c r="S61" i="7"/>
  <c r="R61" i="7"/>
  <c r="Q61" i="7"/>
  <c r="P61" i="7"/>
  <c r="O61" i="7"/>
  <c r="N61" i="7"/>
  <c r="T61" i="7" s="1"/>
  <c r="M61" i="7"/>
  <c r="L61" i="7"/>
  <c r="W60" i="7"/>
  <c r="S60" i="7"/>
  <c r="R60" i="7"/>
  <c r="Q60" i="7"/>
  <c r="P60" i="7"/>
  <c r="O60" i="7"/>
  <c r="N60" i="7"/>
  <c r="M60" i="7"/>
  <c r="L60" i="7"/>
  <c r="W59" i="7"/>
  <c r="S59" i="7"/>
  <c r="R59" i="7"/>
  <c r="Q59" i="7"/>
  <c r="P59" i="7"/>
  <c r="O59" i="7"/>
  <c r="N59" i="7"/>
  <c r="M59" i="7"/>
  <c r="L59" i="7"/>
  <c r="W58" i="7"/>
  <c r="S58" i="7"/>
  <c r="R58" i="7"/>
  <c r="Q58" i="7"/>
  <c r="P58" i="7"/>
  <c r="O58" i="7"/>
  <c r="N58" i="7"/>
  <c r="T58" i="7" s="1"/>
  <c r="M58" i="7"/>
  <c r="U58" i="7" s="1"/>
  <c r="L58" i="7"/>
  <c r="W57" i="7"/>
  <c r="S57" i="7"/>
  <c r="R57" i="7"/>
  <c r="Q57" i="7"/>
  <c r="P57" i="7"/>
  <c r="O57" i="7"/>
  <c r="N57" i="7"/>
  <c r="M57" i="7"/>
  <c r="L57" i="7"/>
  <c r="W56" i="7"/>
  <c r="S56" i="7"/>
  <c r="R56" i="7"/>
  <c r="Q56" i="7"/>
  <c r="P56" i="7"/>
  <c r="O56" i="7"/>
  <c r="N56" i="7"/>
  <c r="M56" i="7"/>
  <c r="L56" i="7"/>
  <c r="W55" i="7"/>
  <c r="S55" i="7"/>
  <c r="R55" i="7"/>
  <c r="Q55" i="7"/>
  <c r="P55" i="7"/>
  <c r="O55" i="7"/>
  <c r="N55" i="7"/>
  <c r="M55" i="7"/>
  <c r="L55" i="7"/>
  <c r="W54" i="7"/>
  <c r="S54" i="7"/>
  <c r="R54" i="7"/>
  <c r="Q54" i="7"/>
  <c r="P54" i="7"/>
  <c r="O54" i="7"/>
  <c r="N54" i="7"/>
  <c r="M54" i="7"/>
  <c r="U54" i="7" s="1"/>
  <c r="L54" i="7"/>
  <c r="W53" i="7"/>
  <c r="S53" i="7"/>
  <c r="R53" i="7"/>
  <c r="Q53" i="7"/>
  <c r="P53" i="7"/>
  <c r="O53" i="7"/>
  <c r="N53" i="7"/>
  <c r="M53" i="7"/>
  <c r="U53" i="7" s="1"/>
  <c r="L53" i="7"/>
  <c r="W52" i="7"/>
  <c r="S52" i="7"/>
  <c r="R52" i="7"/>
  <c r="Q52" i="7"/>
  <c r="P52" i="7"/>
  <c r="O52" i="7"/>
  <c r="U52" i="7" s="1"/>
  <c r="N52" i="7"/>
  <c r="M52" i="7"/>
  <c r="L52" i="7"/>
  <c r="W51" i="7"/>
  <c r="S51" i="7"/>
  <c r="R51" i="7"/>
  <c r="Q51" i="7"/>
  <c r="P51" i="7"/>
  <c r="O51" i="7"/>
  <c r="N51" i="7"/>
  <c r="T51" i="7" s="1"/>
  <c r="M51" i="7"/>
  <c r="L51" i="7"/>
  <c r="W50" i="7"/>
  <c r="S50" i="7"/>
  <c r="R50" i="7"/>
  <c r="Q50" i="7"/>
  <c r="V50" i="7" s="1"/>
  <c r="P50" i="7"/>
  <c r="O50" i="7"/>
  <c r="N50" i="7"/>
  <c r="M50" i="7"/>
  <c r="L50" i="7"/>
  <c r="W49" i="7"/>
  <c r="S49" i="7"/>
  <c r="R49" i="7"/>
  <c r="Q49" i="7"/>
  <c r="V49" i="7" s="1"/>
  <c r="P49" i="7"/>
  <c r="O49" i="7"/>
  <c r="N49" i="7"/>
  <c r="M49" i="7"/>
  <c r="L49" i="7"/>
  <c r="W48" i="7"/>
  <c r="S48" i="7"/>
  <c r="R48" i="7"/>
  <c r="Q48" i="7"/>
  <c r="P48" i="7"/>
  <c r="O48" i="7"/>
  <c r="N48" i="7"/>
  <c r="M48" i="7"/>
  <c r="L48" i="7"/>
  <c r="W47" i="7"/>
  <c r="S47" i="7"/>
  <c r="R47" i="7"/>
  <c r="Q47" i="7"/>
  <c r="P47" i="7"/>
  <c r="O47" i="7"/>
  <c r="N47" i="7"/>
  <c r="M47" i="7"/>
  <c r="L47" i="7"/>
  <c r="W46" i="7"/>
  <c r="S46" i="7"/>
  <c r="R46" i="7"/>
  <c r="Q46" i="7"/>
  <c r="P46" i="7"/>
  <c r="O46" i="7"/>
  <c r="N46" i="7"/>
  <c r="M46" i="7"/>
  <c r="L46" i="7"/>
  <c r="W45" i="7"/>
  <c r="S45" i="7"/>
  <c r="R45" i="7"/>
  <c r="Q45" i="7"/>
  <c r="P45" i="7"/>
  <c r="O45" i="7"/>
  <c r="U45" i="7" s="1"/>
  <c r="N45" i="7"/>
  <c r="M45" i="7"/>
  <c r="L45" i="7"/>
  <c r="W44" i="7"/>
  <c r="S44" i="7"/>
  <c r="R44" i="7"/>
  <c r="Q44" i="7"/>
  <c r="P44" i="7"/>
  <c r="O44" i="7"/>
  <c r="N44" i="7"/>
  <c r="M44" i="7"/>
  <c r="L44" i="7"/>
  <c r="W43" i="7"/>
  <c r="S43" i="7"/>
  <c r="R43" i="7"/>
  <c r="Q43" i="7"/>
  <c r="P43" i="7"/>
  <c r="O43" i="7"/>
  <c r="N43" i="7"/>
  <c r="M43" i="7"/>
  <c r="L43" i="7"/>
  <c r="W42" i="7"/>
  <c r="S42" i="7"/>
  <c r="R42" i="7"/>
  <c r="Q42" i="7"/>
  <c r="P42" i="7"/>
  <c r="O42" i="7"/>
  <c r="N42" i="7"/>
  <c r="M42" i="7"/>
  <c r="L42" i="7"/>
  <c r="W41" i="7"/>
  <c r="S41" i="7"/>
  <c r="R41" i="7"/>
  <c r="Q41" i="7"/>
  <c r="P41" i="7"/>
  <c r="O41" i="7"/>
  <c r="N41" i="7"/>
  <c r="T41" i="7" s="1"/>
  <c r="M41" i="7"/>
  <c r="L41" i="7"/>
  <c r="W40" i="7"/>
  <c r="S40" i="7"/>
  <c r="R40" i="7"/>
  <c r="Q40" i="7"/>
  <c r="P40" i="7"/>
  <c r="O40" i="7"/>
  <c r="N40" i="7"/>
  <c r="M40" i="7"/>
  <c r="L40" i="7"/>
  <c r="W39" i="7"/>
  <c r="S39" i="7"/>
  <c r="R39" i="7"/>
  <c r="Q39" i="7"/>
  <c r="P39" i="7"/>
  <c r="O39" i="7"/>
  <c r="N39" i="7"/>
  <c r="M39" i="7"/>
  <c r="L39" i="7"/>
  <c r="W38" i="7"/>
  <c r="S38" i="7"/>
  <c r="R38" i="7"/>
  <c r="Q38" i="7"/>
  <c r="P38" i="7"/>
  <c r="O38" i="7"/>
  <c r="N38" i="7"/>
  <c r="M38" i="7"/>
  <c r="L38" i="7"/>
  <c r="W37" i="7"/>
  <c r="S37" i="7"/>
  <c r="R37" i="7"/>
  <c r="Q37" i="7"/>
  <c r="P37" i="7"/>
  <c r="O37" i="7"/>
  <c r="N37" i="7"/>
  <c r="T37" i="7" s="1"/>
  <c r="M37" i="7"/>
  <c r="L37" i="7"/>
  <c r="W36" i="7"/>
  <c r="S36" i="7"/>
  <c r="R36" i="7"/>
  <c r="Q36" i="7"/>
  <c r="P36" i="7"/>
  <c r="O36" i="7"/>
  <c r="N36" i="7"/>
  <c r="M36" i="7"/>
  <c r="L36" i="7"/>
  <c r="W35" i="7"/>
  <c r="S35" i="7"/>
  <c r="R35" i="7"/>
  <c r="Q35" i="7"/>
  <c r="P35" i="7"/>
  <c r="O35" i="7"/>
  <c r="N35" i="7"/>
  <c r="M35" i="7"/>
  <c r="L35" i="7"/>
  <c r="W34" i="7"/>
  <c r="S34" i="7"/>
  <c r="R34" i="7"/>
  <c r="Q34" i="7"/>
  <c r="P34" i="7"/>
  <c r="O34" i="7"/>
  <c r="N34" i="7"/>
  <c r="M34" i="7"/>
  <c r="U34" i="7" s="1"/>
  <c r="L34" i="7"/>
  <c r="W33" i="7"/>
  <c r="S33" i="7"/>
  <c r="R33" i="7"/>
  <c r="Q33" i="7"/>
  <c r="P33" i="7"/>
  <c r="O33" i="7"/>
  <c r="U33" i="7" s="1"/>
  <c r="N33" i="7"/>
  <c r="M33" i="7"/>
  <c r="L33" i="7"/>
  <c r="W32" i="7"/>
  <c r="S32" i="7"/>
  <c r="R32" i="7"/>
  <c r="Q32" i="7"/>
  <c r="P32" i="7"/>
  <c r="O32" i="7"/>
  <c r="N32" i="7"/>
  <c r="M32" i="7"/>
  <c r="L32" i="7"/>
  <c r="W31" i="7"/>
  <c r="S31" i="7"/>
  <c r="R31" i="7"/>
  <c r="Q31" i="7"/>
  <c r="P31" i="7"/>
  <c r="O31" i="7"/>
  <c r="N31" i="7"/>
  <c r="M31" i="7"/>
  <c r="L31" i="7"/>
  <c r="W30" i="7"/>
  <c r="S30" i="7"/>
  <c r="R30" i="7"/>
  <c r="Q30" i="7"/>
  <c r="V30" i="7" s="1"/>
  <c r="P30" i="7"/>
  <c r="O30" i="7"/>
  <c r="N30" i="7"/>
  <c r="M30" i="7"/>
  <c r="L30" i="7"/>
  <c r="W29" i="7"/>
  <c r="S29" i="7"/>
  <c r="R29" i="7"/>
  <c r="Q29" i="7"/>
  <c r="P29" i="7"/>
  <c r="O29" i="7"/>
  <c r="N29" i="7"/>
  <c r="M29" i="7"/>
  <c r="L29" i="7"/>
  <c r="W28" i="7"/>
  <c r="S28" i="7"/>
  <c r="R28" i="7"/>
  <c r="Q28" i="7"/>
  <c r="P28" i="7"/>
  <c r="O28" i="7"/>
  <c r="N28" i="7"/>
  <c r="M28" i="7"/>
  <c r="L28" i="7"/>
  <c r="W27" i="7"/>
  <c r="S27" i="7"/>
  <c r="R27" i="7"/>
  <c r="Q27" i="7"/>
  <c r="P27" i="7"/>
  <c r="O27" i="7"/>
  <c r="N27" i="7"/>
  <c r="M27" i="7"/>
  <c r="L27" i="7"/>
  <c r="W26" i="7"/>
  <c r="S26" i="7"/>
  <c r="R26" i="7"/>
  <c r="Q26" i="7"/>
  <c r="P26" i="7"/>
  <c r="O26" i="7"/>
  <c r="N26" i="7"/>
  <c r="M26" i="7"/>
  <c r="L26" i="7"/>
  <c r="W25" i="7"/>
  <c r="S25" i="7"/>
  <c r="R25" i="7"/>
  <c r="Q25" i="7"/>
  <c r="P25" i="7"/>
  <c r="O25" i="7"/>
  <c r="N25" i="7"/>
  <c r="T25" i="7" s="1"/>
  <c r="M25" i="7"/>
  <c r="L25" i="7"/>
  <c r="W24" i="7"/>
  <c r="S24" i="7"/>
  <c r="R24" i="7"/>
  <c r="Q24" i="7"/>
  <c r="V24" i="7" s="1"/>
  <c r="P24" i="7"/>
  <c r="O24" i="7"/>
  <c r="N24" i="7"/>
  <c r="M24" i="7"/>
  <c r="L24" i="7"/>
  <c r="W23" i="7"/>
  <c r="S23" i="7"/>
  <c r="R23" i="7"/>
  <c r="Q23" i="7"/>
  <c r="P23" i="7"/>
  <c r="O23" i="7"/>
  <c r="N23" i="7"/>
  <c r="M23" i="7"/>
  <c r="L23" i="7"/>
  <c r="W22" i="7"/>
  <c r="S22" i="7"/>
  <c r="R22" i="7"/>
  <c r="Q22" i="7"/>
  <c r="P22" i="7"/>
  <c r="O22" i="7"/>
  <c r="N22" i="7"/>
  <c r="T22" i="7" s="1"/>
  <c r="M22" i="7"/>
  <c r="L22" i="7"/>
  <c r="W21" i="7"/>
  <c r="S21" i="7"/>
  <c r="R21" i="7"/>
  <c r="Q21" i="7"/>
  <c r="P21" i="7"/>
  <c r="O21" i="7"/>
  <c r="N21" i="7"/>
  <c r="T21" i="7" s="1"/>
  <c r="M21" i="7"/>
  <c r="U21" i="7" s="1"/>
  <c r="L21" i="7"/>
  <c r="W20" i="7"/>
  <c r="S20" i="7"/>
  <c r="R20" i="7"/>
  <c r="Q20" i="7"/>
  <c r="P20" i="7"/>
  <c r="T20" i="7" s="1"/>
  <c r="O20" i="7"/>
  <c r="N20" i="7"/>
  <c r="M20" i="7"/>
  <c r="L20" i="7"/>
  <c r="W19" i="7"/>
  <c r="S19" i="7"/>
  <c r="R19" i="7"/>
  <c r="Q19" i="7"/>
  <c r="P19" i="7"/>
  <c r="O19" i="7"/>
  <c r="N19" i="7"/>
  <c r="T19" i="7" s="1"/>
  <c r="M19" i="7"/>
  <c r="L19" i="7"/>
  <c r="W18" i="7"/>
  <c r="S18" i="7"/>
  <c r="R18" i="7"/>
  <c r="Q18" i="7"/>
  <c r="P18" i="7"/>
  <c r="O18" i="7"/>
  <c r="N18" i="7"/>
  <c r="T18" i="7" s="1"/>
  <c r="M18" i="7"/>
  <c r="U18" i="7" s="1"/>
  <c r="L18" i="7"/>
  <c r="W17" i="7"/>
  <c r="T17" i="7"/>
  <c r="S17" i="7"/>
  <c r="R17" i="7"/>
  <c r="Q17" i="7"/>
  <c r="V17" i="7" s="1"/>
  <c r="P17" i="7"/>
  <c r="O17" i="7"/>
  <c r="N17" i="7"/>
  <c r="M17" i="7"/>
  <c r="U17" i="7" s="1"/>
  <c r="L17" i="7"/>
  <c r="W16" i="7"/>
  <c r="S16" i="7"/>
  <c r="R16" i="7"/>
  <c r="Q16" i="7"/>
  <c r="P16" i="7"/>
  <c r="O16" i="7"/>
  <c r="N16" i="7"/>
  <c r="M16" i="7"/>
  <c r="L16" i="7"/>
  <c r="W15" i="7"/>
  <c r="S15" i="7"/>
  <c r="R15" i="7"/>
  <c r="Q15" i="7"/>
  <c r="P15" i="7"/>
  <c r="O15" i="7"/>
  <c r="N15" i="7"/>
  <c r="M15" i="7"/>
  <c r="L15" i="7"/>
  <c r="W14" i="7"/>
  <c r="S14" i="7"/>
  <c r="R14" i="7"/>
  <c r="Q14" i="7"/>
  <c r="P14" i="7"/>
  <c r="O14" i="7"/>
  <c r="N14" i="7"/>
  <c r="T14" i="7" s="1"/>
  <c r="M14" i="7"/>
  <c r="U14" i="7" s="1"/>
  <c r="L14" i="7"/>
  <c r="W13" i="7"/>
  <c r="S13" i="7"/>
  <c r="R13" i="7"/>
  <c r="Q13" i="7"/>
  <c r="V13" i="7" s="1"/>
  <c r="P13" i="7"/>
  <c r="O13" i="7"/>
  <c r="N13" i="7"/>
  <c r="M13" i="7"/>
  <c r="L13" i="7"/>
  <c r="W12" i="7"/>
  <c r="S12" i="7"/>
  <c r="R12" i="7"/>
  <c r="Q12" i="7"/>
  <c r="V12" i="7" s="1"/>
  <c r="P12" i="7"/>
  <c r="O12" i="7"/>
  <c r="U12" i="7" s="1"/>
  <c r="N12" i="7"/>
  <c r="M12" i="7"/>
  <c r="L12" i="7"/>
  <c r="W11" i="7"/>
  <c r="S11" i="7"/>
  <c r="R11" i="7"/>
  <c r="Q11" i="7"/>
  <c r="P11" i="7"/>
  <c r="O11" i="7"/>
  <c r="N11" i="7"/>
  <c r="T11" i="7" s="1"/>
  <c r="M11" i="7"/>
  <c r="L11" i="7"/>
  <c r="W10" i="7"/>
  <c r="S10" i="7"/>
  <c r="R10" i="7"/>
  <c r="Q10" i="7"/>
  <c r="P10" i="7"/>
  <c r="O10" i="7"/>
  <c r="N10" i="7"/>
  <c r="M10" i="7"/>
  <c r="L10" i="7"/>
  <c r="W9" i="7"/>
  <c r="S9" i="7"/>
  <c r="R9" i="7"/>
  <c r="Q9" i="7"/>
  <c r="P9" i="7"/>
  <c r="T9" i="7" s="1"/>
  <c r="O9" i="7"/>
  <c r="N9" i="7"/>
  <c r="M9" i="7"/>
  <c r="L9" i="7"/>
  <c r="W8" i="7"/>
  <c r="S8" i="7"/>
  <c r="R8" i="7"/>
  <c r="Q8" i="7"/>
  <c r="P8" i="7"/>
  <c r="O8" i="7"/>
  <c r="N8" i="7"/>
  <c r="M8" i="7"/>
  <c r="L8" i="7"/>
  <c r="W7" i="7"/>
  <c r="S7" i="7"/>
  <c r="R7" i="7"/>
  <c r="Q7" i="7"/>
  <c r="P7" i="7"/>
  <c r="O7" i="7"/>
  <c r="N7" i="7"/>
  <c r="T7" i="7" s="1"/>
  <c r="M7" i="7"/>
  <c r="L7" i="7"/>
  <c r="W6" i="7"/>
  <c r="S6" i="7"/>
  <c r="R6" i="7"/>
  <c r="Q6" i="7"/>
  <c r="P6" i="7"/>
  <c r="O6" i="7"/>
  <c r="N6" i="7"/>
  <c r="M6" i="7"/>
  <c r="L6" i="7"/>
  <c r="W5" i="7"/>
  <c r="S5" i="7"/>
  <c r="R5" i="7"/>
  <c r="Q5" i="7"/>
  <c r="P5" i="7"/>
  <c r="O5" i="7"/>
  <c r="N5" i="7"/>
  <c r="M5" i="7"/>
  <c r="L5" i="7"/>
  <c r="W4" i="7"/>
  <c r="S4" i="7"/>
  <c r="R4" i="7"/>
  <c r="Q4" i="7"/>
  <c r="P4" i="7"/>
  <c r="O4" i="7"/>
  <c r="N4" i="7"/>
  <c r="M4" i="7"/>
  <c r="L4" i="7"/>
  <c r="W3" i="7"/>
  <c r="S3" i="7"/>
  <c r="R3" i="7"/>
  <c r="Q3" i="7"/>
  <c r="V3" i="7" s="1"/>
  <c r="P3" i="7"/>
  <c r="O3" i="7"/>
  <c r="N3" i="7"/>
  <c r="M3" i="7"/>
  <c r="L3" i="7"/>
  <c r="W2" i="7"/>
  <c r="W83" i="7" s="1"/>
  <c r="S2" i="7"/>
  <c r="R2" i="7"/>
  <c r="Q2" i="7"/>
  <c r="P2" i="7"/>
  <c r="O2" i="7"/>
  <c r="N2" i="7"/>
  <c r="M2" i="7"/>
  <c r="L2" i="7"/>
  <c r="V6" i="7" l="1"/>
  <c r="U10" i="7"/>
  <c r="V29" i="7"/>
  <c r="V36" i="7"/>
  <c r="T54" i="7"/>
  <c r="U63" i="7"/>
  <c r="U3" i="7"/>
  <c r="U26" i="7"/>
  <c r="T33" i="7"/>
  <c r="V45" i="7"/>
  <c r="T47" i="7"/>
  <c r="V52" i="7"/>
  <c r="T3" i="7"/>
  <c r="U19" i="7"/>
  <c r="T26" i="7"/>
  <c r="V31" i="7"/>
  <c r="U67" i="7"/>
  <c r="V33" i="7"/>
  <c r="V65" i="7"/>
  <c r="V5" i="7"/>
  <c r="V35" i="7"/>
  <c r="U39" i="7"/>
  <c r="U46" i="7"/>
  <c r="T53" i="7"/>
  <c r="V21" i="7"/>
  <c r="U25" i="7"/>
  <c r="T39" i="7"/>
  <c r="V67" i="7"/>
  <c r="V60" i="7"/>
  <c r="V53" i="7"/>
  <c r="T34" i="7"/>
  <c r="U50" i="7"/>
  <c r="V9" i="7"/>
  <c r="U13" i="7"/>
  <c r="T27" i="7"/>
  <c r="V32" i="7"/>
  <c r="V39" i="7"/>
  <c r="V2" i="7"/>
  <c r="U4" i="7"/>
  <c r="U6" i="7"/>
  <c r="T13" i="7"/>
  <c r="U29" i="7"/>
  <c r="T66" i="7"/>
  <c r="V71" i="7"/>
  <c r="U73" i="7"/>
  <c r="U75" i="7"/>
  <c r="T59" i="7"/>
  <c r="V64" i="7"/>
  <c r="T75" i="7"/>
  <c r="T6" i="7"/>
  <c r="V11" i="7"/>
  <c r="U77" i="7"/>
  <c r="T61" i="12"/>
  <c r="T12" i="12"/>
  <c r="T10" i="12"/>
  <c r="T25" i="12"/>
  <c r="T76" i="12"/>
  <c r="V43" i="12"/>
  <c r="V29" i="12"/>
  <c r="V15" i="12"/>
  <c r="U37" i="12"/>
  <c r="U19" i="12"/>
  <c r="V71" i="12"/>
  <c r="U40" i="12"/>
  <c r="U74" i="12"/>
  <c r="T37" i="12"/>
  <c r="T19" i="12"/>
  <c r="T83" i="12" s="1"/>
  <c r="T40" i="12"/>
  <c r="T74" i="12"/>
  <c r="L83" i="12"/>
  <c r="M83" i="12"/>
  <c r="T44" i="12"/>
  <c r="T49" i="12"/>
  <c r="T5" i="12"/>
  <c r="T27" i="12"/>
  <c r="T55" i="12"/>
  <c r="N83" i="12"/>
  <c r="U51" i="12"/>
  <c r="U35" i="12"/>
  <c r="V37" i="12"/>
  <c r="U21" i="12"/>
  <c r="U32" i="12"/>
  <c r="V40" i="12"/>
  <c r="U77" i="12"/>
  <c r="U79" i="12"/>
  <c r="O83" i="12"/>
  <c r="Q83" i="12"/>
  <c r="P83" i="12"/>
  <c r="R83" i="12"/>
  <c r="V51" i="12"/>
  <c r="U59" i="12"/>
  <c r="U65" i="12"/>
  <c r="V21" i="12"/>
  <c r="U53" i="12"/>
  <c r="U70" i="12"/>
  <c r="V77" i="12"/>
  <c r="U36" i="12"/>
  <c r="U18" i="12"/>
  <c r="U83" i="12" s="1"/>
  <c r="S83" i="12"/>
  <c r="T59" i="12"/>
  <c r="T65" i="12"/>
  <c r="T53" i="12"/>
  <c r="T70" i="12"/>
  <c r="T36" i="12"/>
  <c r="T18" i="12"/>
  <c r="V20" i="12"/>
  <c r="U24" i="10"/>
  <c r="T30" i="10"/>
  <c r="V39" i="10"/>
  <c r="U54" i="10"/>
  <c r="U12" i="10"/>
  <c r="T18" i="10"/>
  <c r="V22" i="10"/>
  <c r="U32" i="10"/>
  <c r="U49" i="10"/>
  <c r="T54" i="10"/>
  <c r="T12" i="10"/>
  <c r="V67" i="10"/>
  <c r="V28" i="10"/>
  <c r="U76" i="10"/>
  <c r="V41" i="10"/>
  <c r="V9" i="10"/>
  <c r="T71" i="10"/>
  <c r="T76" i="10"/>
  <c r="T5" i="10"/>
  <c r="U14" i="10"/>
  <c r="V5" i="10"/>
  <c r="T38" i="10"/>
  <c r="V43" i="10"/>
  <c r="U46" i="10"/>
  <c r="T50" i="10"/>
  <c r="T11" i="10"/>
  <c r="V12" i="10"/>
  <c r="T14" i="10"/>
  <c r="U74" i="10"/>
  <c r="T80" i="10"/>
  <c r="T23" i="10"/>
  <c r="V38" i="10"/>
  <c r="U40" i="10"/>
  <c r="T46" i="10"/>
  <c r="V50" i="10"/>
  <c r="U63" i="10"/>
  <c r="U65" i="10"/>
  <c r="T68" i="10"/>
  <c r="V14" i="10"/>
  <c r="U16" i="10"/>
  <c r="U25" i="10"/>
  <c r="V40" i="10"/>
  <c r="U42" i="10"/>
  <c r="T48" i="10"/>
  <c r="V63" i="10"/>
  <c r="T70" i="10"/>
  <c r="V78" i="10"/>
  <c r="V34" i="10"/>
  <c r="T53" i="10"/>
  <c r="V10" i="10"/>
  <c r="V3" i="10"/>
  <c r="V2" i="10" s="1"/>
  <c r="V31" i="10"/>
  <c r="V6" i="10"/>
  <c r="T55" i="10"/>
  <c r="V15" i="10"/>
  <c r="U26" i="10"/>
  <c r="U44" i="10"/>
  <c r="T21" i="10"/>
  <c r="T26" i="10"/>
  <c r="T28" i="10"/>
  <c r="U51" i="10"/>
  <c r="U9" i="10"/>
  <c r="U64" i="10"/>
  <c r="V70" i="10"/>
  <c r="V21" i="10"/>
  <c r="U22" i="10"/>
  <c r="U30" i="10"/>
  <c r="V44" i="10"/>
  <c r="T51" i="10"/>
  <c r="T9" i="10"/>
  <c r="U58" i="10"/>
  <c r="T64" i="10"/>
  <c r="U75" i="10"/>
  <c r="V83" i="10"/>
  <c r="V70" i="7"/>
  <c r="U32" i="7"/>
  <c r="T67" i="7"/>
  <c r="U15" i="7"/>
  <c r="V37" i="7"/>
  <c r="U41" i="7"/>
  <c r="V44" i="7"/>
  <c r="T46" i="7"/>
  <c r="V81" i="7"/>
  <c r="U76" i="7"/>
  <c r="U37" i="7"/>
  <c r="T29" i="7"/>
  <c r="V46" i="7"/>
  <c r="V8" i="7"/>
  <c r="V41" i="7"/>
  <c r="T48" i="7"/>
  <c r="V25" i="7"/>
  <c r="U5" i="7"/>
  <c r="V27" i="7"/>
  <c r="T5" i="7"/>
  <c r="V22" i="7"/>
  <c r="T31" i="7"/>
  <c r="V34" i="7"/>
  <c r="U36" i="7"/>
  <c r="V55" i="7"/>
  <c r="U57" i="7"/>
  <c r="U59" i="7"/>
  <c r="T73" i="7"/>
  <c r="T45" i="7"/>
  <c r="T4" i="7"/>
  <c r="T2" i="7"/>
  <c r="V19" i="7"/>
  <c r="U23" i="7"/>
  <c r="U35" i="7"/>
  <c r="T40" i="7"/>
  <c r="U49" i="7"/>
  <c r="T63" i="7"/>
  <c r="T70" i="7"/>
  <c r="U79" i="7"/>
  <c r="V7" i="7"/>
  <c r="U9" i="7"/>
  <c r="U11" i="7"/>
  <c r="V14" i="7"/>
  <c r="T23" i="7"/>
  <c r="V26" i="7"/>
  <c r="U30" i="7"/>
  <c r="V40" i="7"/>
  <c r="T42" i="7"/>
  <c r="T49" i="7"/>
  <c r="T79" i="7"/>
  <c r="U18" i="10"/>
  <c r="T6" i="10"/>
  <c r="U68" i="10"/>
  <c r="U57" i="10"/>
  <c r="U82" i="10"/>
  <c r="V66" i="10"/>
  <c r="V51" i="10"/>
  <c r="T57" i="10"/>
  <c r="V59" i="10"/>
  <c r="T65" i="10"/>
  <c r="V76" i="10"/>
  <c r="T82" i="10"/>
  <c r="T33" i="10"/>
  <c r="T49" i="10"/>
  <c r="V57" i="10"/>
  <c r="V65" i="10"/>
  <c r="U13" i="10"/>
  <c r="V82" i="10"/>
  <c r="V18" i="10"/>
  <c r="U4" i="10"/>
  <c r="T24" i="10"/>
  <c r="V33" i="10"/>
  <c r="U35" i="10"/>
  <c r="U39" i="10"/>
  <c r="V7" i="10"/>
  <c r="V49" i="10"/>
  <c r="V61" i="10"/>
  <c r="T13" i="10"/>
  <c r="V68" i="10"/>
  <c r="U72" i="10"/>
  <c r="T74" i="10"/>
  <c r="U33" i="10"/>
  <c r="U3" i="10"/>
  <c r="T4" i="10"/>
  <c r="V24" i="10"/>
  <c r="U5" i="10"/>
  <c r="T39" i="10"/>
  <c r="T42" i="10"/>
  <c r="U50" i="10"/>
  <c r="V13" i="10"/>
  <c r="U67" i="10"/>
  <c r="T72" i="10"/>
  <c r="V74" i="10"/>
  <c r="U15" i="10"/>
  <c r="T17" i="10"/>
  <c r="V25" i="10"/>
  <c r="T3" i="10"/>
  <c r="V30" i="10"/>
  <c r="V35" i="10"/>
  <c r="T44" i="10"/>
  <c r="V54" i="10"/>
  <c r="T60" i="10"/>
  <c r="V62" i="10"/>
  <c r="T67" i="10"/>
  <c r="V80" i="10"/>
  <c r="U19" i="10"/>
  <c r="U36" i="10"/>
  <c r="U69" i="10"/>
  <c r="V75" i="10"/>
  <c r="T19" i="10"/>
  <c r="V4" i="10"/>
  <c r="T27" i="10"/>
  <c r="T36" i="10"/>
  <c r="T8" i="10"/>
  <c r="T52" i="10"/>
  <c r="V64" i="10"/>
  <c r="T69" i="10"/>
  <c r="V72" i="10"/>
  <c r="T77" i="10"/>
  <c r="T40" i="10"/>
  <c r="V19" i="10"/>
  <c r="U21" i="10"/>
  <c r="T25" i="10"/>
  <c r="V27" i="10"/>
  <c r="U29" i="10"/>
  <c r="V36" i="10"/>
  <c r="U38" i="10"/>
  <c r="U43" i="10"/>
  <c r="V48" i="10"/>
  <c r="V52" i="10"/>
  <c r="U53" i="10"/>
  <c r="V69" i="10"/>
  <c r="U71" i="10"/>
  <c r="T75" i="10"/>
  <c r="V77" i="10"/>
  <c r="U79" i="10"/>
  <c r="V23" i="10"/>
  <c r="T29" i="10"/>
  <c r="T43" i="10"/>
  <c r="U59" i="10"/>
  <c r="V73" i="10"/>
  <c r="T79" i="10"/>
  <c r="V16" i="10"/>
  <c r="V26" i="10"/>
  <c r="V29" i="10"/>
  <c r="U31" i="10"/>
  <c r="U6" i="10"/>
  <c r="V45" i="10"/>
  <c r="V53" i="10"/>
  <c r="U55" i="10"/>
  <c r="T59" i="10"/>
  <c r="V11" i="10"/>
  <c r="V79" i="10"/>
  <c r="U81" i="10"/>
  <c r="U2" i="10"/>
  <c r="T2" i="10"/>
  <c r="M2" i="10"/>
  <c r="P2" i="10"/>
  <c r="Q2" i="10"/>
  <c r="V4" i="7"/>
  <c r="T32" i="7"/>
  <c r="U42" i="7"/>
  <c r="U47" i="7"/>
  <c r="V57" i="7"/>
  <c r="U61" i="7"/>
  <c r="V78" i="7"/>
  <c r="T24" i="7"/>
  <c r="V59" i="7"/>
  <c r="V66" i="7"/>
  <c r="V73" i="7"/>
  <c r="V80" i="7"/>
  <c r="U24" i="7"/>
  <c r="U16" i="7"/>
  <c r="T68" i="7"/>
  <c r="T16" i="7"/>
  <c r="U31" i="7"/>
  <c r="V42" i="7"/>
  <c r="U44" i="7"/>
  <c r="V47" i="7"/>
  <c r="U51" i="7"/>
  <c r="V61" i="7"/>
  <c r="T77" i="7"/>
  <c r="V16" i="7"/>
  <c r="T44" i="7"/>
  <c r="V54" i="7"/>
  <c r="V75" i="7"/>
  <c r="T8" i="7"/>
  <c r="T36" i="7"/>
  <c r="T65" i="7"/>
  <c r="U8" i="7"/>
  <c r="U28" i="7"/>
  <c r="T10" i="7"/>
  <c r="T15" i="7"/>
  <c r="T28" i="7"/>
  <c r="U38" i="7"/>
  <c r="U43" i="7"/>
  <c r="U60" i="7"/>
  <c r="U62" i="7"/>
  <c r="U69" i="7"/>
  <c r="T74" i="7"/>
  <c r="V77" i="7"/>
  <c r="V79" i="7"/>
  <c r="U2" i="7"/>
  <c r="U7" i="7"/>
  <c r="V18" i="7"/>
  <c r="U20" i="7"/>
  <c r="V23" i="7"/>
  <c r="V28" i="7"/>
  <c r="T38" i="7"/>
  <c r="T43" i="7"/>
  <c r="U55" i="7"/>
  <c r="T60" i="7"/>
  <c r="T62" i="7"/>
  <c r="T69" i="7"/>
  <c r="L83" i="7"/>
  <c r="V15" i="7"/>
  <c r="V20" i="7"/>
  <c r="T71" i="7"/>
  <c r="V74" i="7"/>
  <c r="V10" i="7"/>
  <c r="T30" i="7"/>
  <c r="T35" i="7"/>
  <c r="T12" i="7"/>
  <c r="U22" i="7"/>
  <c r="U27" i="7"/>
  <c r="V38" i="7"/>
  <c r="U40" i="7"/>
  <c r="V43" i="7"/>
  <c r="T57" i="7"/>
  <c r="V62" i="7"/>
  <c r="V69" i="7"/>
  <c r="T52" i="7"/>
  <c r="T80" i="7"/>
  <c r="T72" i="7"/>
  <c r="U64" i="7"/>
  <c r="V72" i="7"/>
  <c r="T82" i="7"/>
  <c r="T64" i="7"/>
  <c r="U56" i="7"/>
  <c r="T56" i="7"/>
  <c r="U66" i="7"/>
  <c r="U71" i="7"/>
  <c r="V82" i="7"/>
  <c r="U80" i="7"/>
  <c r="U48" i="7"/>
  <c r="V51" i="7"/>
  <c r="V56" i="7"/>
  <c r="U72" i="7"/>
  <c r="P83" i="7"/>
  <c r="V48" i="7"/>
  <c r="T76" i="7"/>
  <c r="O83" i="7"/>
  <c r="U68" i="7"/>
  <c r="V76" i="7"/>
  <c r="R83" i="7"/>
  <c r="T50" i="7"/>
  <c r="T55" i="7"/>
  <c r="U78" i="7"/>
  <c r="S83" i="7"/>
  <c r="V58" i="7"/>
  <c r="V63" i="7"/>
  <c r="V68" i="7"/>
  <c r="T78" i="7"/>
  <c r="N83" i="7"/>
  <c r="M83" i="7"/>
  <c r="Q83" i="7"/>
  <c r="V83" i="12" l="1"/>
  <c r="V83" i="7"/>
  <c r="U83" i="7"/>
  <c r="T83" i="7"/>
</calcChain>
</file>

<file path=xl/sharedStrings.xml><?xml version="1.0" encoding="utf-8"?>
<sst xmlns="http://schemas.openxmlformats.org/spreadsheetml/2006/main" count="1855" uniqueCount="301">
  <si>
    <t>NAME</t>
  </si>
  <si>
    <t>Alejandro KirkTOR</t>
  </si>
  <si>
    <t>J.T. RealmutoPHI</t>
  </si>
  <si>
    <t>Will SmithLAD</t>
  </si>
  <si>
    <t>Sean MurphyOAK</t>
  </si>
  <si>
    <t>MJ MelendezKC</t>
  </si>
  <si>
    <t>POS</t>
  </si>
  <si>
    <t>AB</t>
  </si>
  <si>
    <t>R</t>
  </si>
  <si>
    <t>H</t>
  </si>
  <si>
    <t>AVG</t>
  </si>
  <si>
    <t>2B</t>
  </si>
  <si>
    <t>3B</t>
  </si>
  <si>
    <t>HR</t>
  </si>
  <si>
    <t>WAR</t>
  </si>
  <si>
    <t>C</t>
  </si>
  <si>
    <t>1B</t>
  </si>
  <si>
    <t>Freddie FreemanLAD</t>
  </si>
  <si>
    <t>Paul GoldschmidtSTL</t>
  </si>
  <si>
    <t>Luis ArraezMIN</t>
  </si>
  <si>
    <t>Jose AbreuCHW</t>
  </si>
  <si>
    <t>Nathaniel LoweTEX</t>
  </si>
  <si>
    <t>Ty FranceSEA</t>
  </si>
  <si>
    <t>Vladimir Guerrero Jr.TOR</t>
  </si>
  <si>
    <t>Pete AlonsoNYM</t>
  </si>
  <si>
    <t>Josh BellSD/WSH</t>
  </si>
  <si>
    <t>Brandon DrurySD/CIN</t>
  </si>
  <si>
    <t>Jeff McNeilNYM</t>
  </si>
  <si>
    <t>Jose AltuveHOU</t>
  </si>
  <si>
    <t>Andres GimenezCLE</t>
  </si>
  <si>
    <t>Brendan RodgersCOL</t>
  </si>
  <si>
    <t>Tommy EdmanSTL</t>
  </si>
  <si>
    <t>Luis RengifoLAA</t>
  </si>
  <si>
    <t>Thairo EstradaSF</t>
  </si>
  <si>
    <t>Gleyber TorresNYY</t>
  </si>
  <si>
    <t>Cesar HernandezWSH</t>
  </si>
  <si>
    <t>Marcus SemienTEX</t>
  </si>
  <si>
    <t>Manny MachadoSD</t>
  </si>
  <si>
    <t>Yandy DiazTB</t>
  </si>
  <si>
    <t>Rafael DeversBOS</t>
  </si>
  <si>
    <t>Nolan ArenadoSTL</t>
  </si>
  <si>
    <t>Gio UrshelaMIN</t>
  </si>
  <si>
    <t>Alec BohmPHI</t>
  </si>
  <si>
    <t>Jose RamirezCLE</t>
  </si>
  <si>
    <t>Justin TurnerLAD</t>
  </si>
  <si>
    <t>Austin RileyATL</t>
  </si>
  <si>
    <t>Josh RojasARI</t>
  </si>
  <si>
    <t>SS</t>
  </si>
  <si>
    <t>Xander BogaertsBOS</t>
  </si>
  <si>
    <t>Trea TurnerLAD</t>
  </si>
  <si>
    <t>Carlos CorreaMIN</t>
  </si>
  <si>
    <t>Bo BichetteTOR</t>
  </si>
  <si>
    <t>Amed RosarioCLE</t>
  </si>
  <si>
    <t>Nico HoernerCHC</t>
  </si>
  <si>
    <t>Dansby SwansonATL</t>
  </si>
  <si>
    <t>Francisco LindorNYM</t>
  </si>
  <si>
    <t>Isiah Kiner-FalefaNYY</t>
  </si>
  <si>
    <t>Kyle FarmerCIN</t>
  </si>
  <si>
    <t>DH</t>
  </si>
  <si>
    <t>Yordan AlvarezHOU</t>
  </si>
  <si>
    <t>J.D. MartinezBOS</t>
  </si>
  <si>
    <t>Charlie BlackmonCOL</t>
  </si>
  <si>
    <t>Trey ManciniBAL/HOU</t>
  </si>
  <si>
    <t>Andrew McCutchenMIL</t>
  </si>
  <si>
    <t>Jesus AguilarBAL/MIA</t>
  </si>
  <si>
    <t>Nelson CruzWSH</t>
  </si>
  <si>
    <t>Marcell OzunaATL</t>
  </si>
  <si>
    <t>RF</t>
  </si>
  <si>
    <t>LF</t>
  </si>
  <si>
    <t>CF</t>
  </si>
  <si>
    <t>Aaron JudgeNYY</t>
  </si>
  <si>
    <t>Andrew BenintendiKC/NYY</t>
  </si>
  <si>
    <t>Steven KwanCLE</t>
  </si>
  <si>
    <t>Starling MarteNYM</t>
  </si>
  <si>
    <t>Julio RodriguezSEA</t>
  </si>
  <si>
    <t>Taylor WardLAA</t>
  </si>
  <si>
    <t>Alex VerdugoBOS</t>
  </si>
  <si>
    <t>Brandon NimmoNYM</t>
  </si>
  <si>
    <t>Andrew VaughnCHW</t>
  </si>
  <si>
    <t>Ian HappCHC</t>
  </si>
  <si>
    <t>Mookie BettsLAD</t>
  </si>
  <si>
    <t>George SpringerTOR</t>
  </si>
  <si>
    <t>Teoscar HernandezTOR</t>
  </si>
  <si>
    <t>Mark CanhaNYM</t>
  </si>
  <si>
    <t>Ronald Acuna Jr.ATL</t>
  </si>
  <si>
    <t>Nick CastellanosPHI</t>
  </si>
  <si>
    <t>Randy ArozarenaTB</t>
  </si>
  <si>
    <t>Bryan ReynoldsPIT</t>
  </si>
  <si>
    <t>Randal GrichukCOL</t>
  </si>
  <si>
    <t>Cedric MullinsBAL</t>
  </si>
  <si>
    <t>Kyle TuckerHOU</t>
  </si>
  <si>
    <t>Hunter RenfroeMIL</t>
  </si>
  <si>
    <t>Christian YelichMIL</t>
  </si>
  <si>
    <t>Austin HaysBAL</t>
  </si>
  <si>
    <t>Whit MerrifieldTOR/KC</t>
  </si>
  <si>
    <t>CAN</t>
  </si>
  <si>
    <t>Joey Votto</t>
  </si>
  <si>
    <t>Tyler O'Neill</t>
  </si>
  <si>
    <t>Josh NaylorCLE</t>
  </si>
  <si>
    <t>OF</t>
  </si>
  <si>
    <t>SAL</t>
  </si>
  <si>
    <t>CIF</t>
  </si>
  <si>
    <t>T10H</t>
  </si>
  <si>
    <t>Roster</t>
  </si>
  <si>
    <t>MIF</t>
  </si>
  <si>
    <t>Microsoft Excel 16.0 Answer Report</t>
  </si>
  <si>
    <t>Solver Engine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</si>
  <si>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</si>
  <si>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</si>
  <si>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</si>
  <si>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</si>
  <si>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</si>
  <si>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</si>
  <si>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</si>
  <si>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</si>
  <si>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</si>
  <si>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</si>
  <si>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</si>
  <si>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</si>
  <si>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</si>
  <si>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</si>
  <si>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</si>
  <si>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$J$83</t>
  </si>
  <si>
    <t>$X$2</t>
  </si>
  <si>
    <t>RF Roster</t>
  </si>
  <si>
    <t>$X$3</t>
  </si>
  <si>
    <t>3B Roster</t>
  </si>
  <si>
    <t>$X$4</t>
  </si>
  <si>
    <t>C Roster</t>
  </si>
  <si>
    <t>$X$5</t>
  </si>
  <si>
    <t>LF Roster</t>
  </si>
  <si>
    <t>$X$6</t>
  </si>
  <si>
    <t>SS Roster</t>
  </si>
  <si>
    <t>$X$7</t>
  </si>
  <si>
    <t>2B Roster</t>
  </si>
  <si>
    <t>$X$8</t>
  </si>
  <si>
    <t>$X$9</t>
  </si>
  <si>
    <t>DH Roster</t>
  </si>
  <si>
    <t>$X$10</t>
  </si>
  <si>
    <t>$X$11</t>
  </si>
  <si>
    <t>$X$12</t>
  </si>
  <si>
    <t>$X$13</t>
  </si>
  <si>
    <t>$X$14</t>
  </si>
  <si>
    <t>1B Roster</t>
  </si>
  <si>
    <t>$X$15</t>
  </si>
  <si>
    <t>CF Roster</t>
  </si>
  <si>
    <t>$X$16</t>
  </si>
  <si>
    <t>$X$17</t>
  </si>
  <si>
    <t>$X$18</t>
  </si>
  <si>
    <t>$X$19</t>
  </si>
  <si>
    <t>$X$20</t>
  </si>
  <si>
    <t>$X$21</t>
  </si>
  <si>
    <t>$X$22</t>
  </si>
  <si>
    <t>$X$23</t>
  </si>
  <si>
    <t>$X$24</t>
  </si>
  <si>
    <t>$X$25</t>
  </si>
  <si>
    <t>$X$26</t>
  </si>
  <si>
    <t>$X$27</t>
  </si>
  <si>
    <t>$X$28</t>
  </si>
  <si>
    <t>$X$29</t>
  </si>
  <si>
    <t>$X$30</t>
  </si>
  <si>
    <t>$X$31</t>
  </si>
  <si>
    <t>$X$32</t>
  </si>
  <si>
    <t>$X$33</t>
  </si>
  <si>
    <t>$X$34</t>
  </si>
  <si>
    <t>$X$35</t>
  </si>
  <si>
    <t>$X$36</t>
  </si>
  <si>
    <t>$X$37</t>
  </si>
  <si>
    <t>$X$38</t>
  </si>
  <si>
    <t>$X$39</t>
  </si>
  <si>
    <t>$X$40</t>
  </si>
  <si>
    <t>$X$41</t>
  </si>
  <si>
    <t>OF Roster</t>
  </si>
  <si>
    <t>$X$42</t>
  </si>
  <si>
    <t>$X$43</t>
  </si>
  <si>
    <t>$X$44</t>
  </si>
  <si>
    <t>$X$45</t>
  </si>
  <si>
    <t>$X$46</t>
  </si>
  <si>
    <t>$X$47</t>
  </si>
  <si>
    <t>$X$48</t>
  </si>
  <si>
    <t>$X$49</t>
  </si>
  <si>
    <t>$X$50</t>
  </si>
  <si>
    <t>$X$51</t>
  </si>
  <si>
    <t>$X$52</t>
  </si>
  <si>
    <t>$X$53</t>
  </si>
  <si>
    <t>$X$54</t>
  </si>
  <si>
    <t>$X$55</t>
  </si>
  <si>
    <t>$X$56</t>
  </si>
  <si>
    <t>$X$57</t>
  </si>
  <si>
    <t>$X$58</t>
  </si>
  <si>
    <t>$X$59</t>
  </si>
  <si>
    <t>$X$60</t>
  </si>
  <si>
    <t>$X$61</t>
  </si>
  <si>
    <t>$X$62</t>
  </si>
  <si>
    <t>$X$63</t>
  </si>
  <si>
    <t>$X$64</t>
  </si>
  <si>
    <t>$X$65</t>
  </si>
  <si>
    <t>$X$66</t>
  </si>
  <si>
    <t>$X$67</t>
  </si>
  <si>
    <t>$X$68</t>
  </si>
  <si>
    <t>$X$69</t>
  </si>
  <si>
    <t>$X$70</t>
  </si>
  <si>
    <t>$X$71</t>
  </si>
  <si>
    <t>$X$72</t>
  </si>
  <si>
    <t>$X$73</t>
  </si>
  <si>
    <t>$X$74</t>
  </si>
  <si>
    <t>$X$75</t>
  </si>
  <si>
    <t>$X$76</t>
  </si>
  <si>
    <t>$X$77</t>
  </si>
  <si>
    <t>$X$78</t>
  </si>
  <si>
    <t>$X$79</t>
  </si>
  <si>
    <t>$X$80</t>
  </si>
  <si>
    <t>$X$81</t>
  </si>
  <si>
    <t>$X$82</t>
  </si>
  <si>
    <t>$K$83</t>
  </si>
  <si>
    <t>$K$83&lt;=190</t>
  </si>
  <si>
    <t>Not Binding</t>
  </si>
  <si>
    <t>$L$83</t>
  </si>
  <si>
    <t>$L$83&gt;=2</t>
  </si>
  <si>
    <t>Binding</t>
  </si>
  <si>
    <t>$M$83</t>
  </si>
  <si>
    <t>$M$83&gt;=1</t>
  </si>
  <si>
    <t>$N$83</t>
  </si>
  <si>
    <t>$N$83&gt;=1</t>
  </si>
  <si>
    <t>$O$83</t>
  </si>
  <si>
    <t>$O$83&gt;=1</t>
  </si>
  <si>
    <t>$P$83</t>
  </si>
  <si>
    <t>$P$83&gt;=1</t>
  </si>
  <si>
    <t>$T$83</t>
  </si>
  <si>
    <t>$T$83&gt;=3</t>
  </si>
  <si>
    <t>$U$83</t>
  </si>
  <si>
    <t>$U$83&gt;=3</t>
  </si>
  <si>
    <t>$V$83</t>
  </si>
  <si>
    <t>$V$83&gt;=4</t>
  </si>
  <si>
    <t>$W$83</t>
  </si>
  <si>
    <t>$W$83&gt;=3</t>
  </si>
  <si>
    <t>$X$83</t>
  </si>
  <si>
    <t>$X$83=15</t>
  </si>
  <si>
    <t>$X$2:$X$82=Binary</t>
  </si>
  <si>
    <t>Binary</t>
  </si>
  <si>
    <t>Goal</t>
  </si>
  <si>
    <t>By Changing:</t>
  </si>
  <si>
    <t>Constraint 1:</t>
  </si>
  <si>
    <t>Constraint 2:</t>
  </si>
  <si>
    <t>Constraint 3:</t>
  </si>
  <si>
    <t>Maximize WAR</t>
  </si>
  <si>
    <t>Total players = 15</t>
  </si>
  <si>
    <t>Total Salary &lt;= 190M</t>
  </si>
  <si>
    <t>Constraint 4:</t>
  </si>
  <si>
    <t>M83</t>
  </si>
  <si>
    <t>P83</t>
  </si>
  <si>
    <t>N83</t>
  </si>
  <si>
    <t>O83</t>
  </si>
  <si>
    <t>Constraint 5:</t>
  </si>
  <si>
    <t>Constraint 6:</t>
  </si>
  <si>
    <t>Constraint 7:</t>
  </si>
  <si>
    <t>Constraint 8:</t>
  </si>
  <si>
    <t>Constraint 9:</t>
  </si>
  <si>
    <t>Constraint 10:</t>
  </si>
  <si>
    <t>Constraint 11:</t>
  </si>
  <si>
    <t>Constraint 12:</t>
  </si>
  <si>
    <t>at least one of shortstop: SS &gt;= 1</t>
  </si>
  <si>
    <t>at least one first base: 1B &gt;=1</t>
  </si>
  <si>
    <t>at least one second base: 2B &gt;= 1</t>
  </si>
  <si>
    <t>at least one third base: 3B &gt;= 1</t>
  </si>
  <si>
    <t>at least three middle infielders: MIF &gt;= 3</t>
  </si>
  <si>
    <t>T83</t>
  </si>
  <si>
    <t>at least three corner infielders: CIF &gt;= 3</t>
  </si>
  <si>
    <t>X83</t>
  </si>
  <si>
    <t>Cell(s)</t>
  </si>
  <si>
    <t>J83</t>
  </si>
  <si>
    <t>K83</t>
  </si>
  <si>
    <t>U83</t>
  </si>
  <si>
    <t>at least four outfielders: OF &gt;= 4</t>
  </si>
  <si>
    <t>at least two catchers: C &gt;= 2</t>
  </si>
  <si>
    <t>V83</t>
  </si>
  <si>
    <t>L83</t>
  </si>
  <si>
    <t>X2:X82</t>
  </si>
  <si>
    <t xml:space="preserve">Roster is binary </t>
  </si>
  <si>
    <t>at least 3 of the top 10 HR hitters: T10H &gt;= 3</t>
  </si>
  <si>
    <t>W83</t>
  </si>
  <si>
    <t>Worksheet: [Moneyball data.xlsx]Data (5)</t>
  </si>
  <si>
    <t>Report Created: 2023-02-02 2:40:13 AM</t>
  </si>
  <si>
    <t>Result: Solver found a solution.  All Constraints and optimality conditions are satisfied.</t>
  </si>
  <si>
    <t>Engine: Simplex LP</t>
  </si>
  <si>
    <t>Solution Time: 0.156 Seconds.</t>
  </si>
  <si>
    <t>Iterations: 53 Subproblems: 0</t>
  </si>
  <si>
    <t>#</t>
  </si>
  <si>
    <t>Top10Hitter?</t>
  </si>
  <si>
    <t>Total</t>
  </si>
  <si>
    <t>No</t>
  </si>
  <si>
    <t>Yes</t>
  </si>
  <si>
    <t>On Roster?</t>
  </si>
  <si>
    <t>Row Labels</t>
  </si>
  <si>
    <t>Grand Total</t>
  </si>
  <si>
    <t>Average of SAL</t>
  </si>
  <si>
    <t>Rank</t>
  </si>
  <si>
    <t>VAL</t>
  </si>
  <si>
    <t>Minimize SAL</t>
  </si>
  <si>
    <t>Sr#.</t>
  </si>
  <si>
    <t>Sr.#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</si>
</sst>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C6D6F"/>
      <name val="Arial"/>
      <family val="2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F1F2F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164" fontId="3" fillId="2" borderId="0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2" fillId="0" borderId="0" xfId="0" applyFont="1"/>
    <xf numFmtId="0" fontId="0" fillId="0" borderId="3" xfId="0" applyBorder="1"/>
    <xf numFmtId="0" fontId="4" fillId="0" borderId="2" xfId="0" applyFont="1" applyBorder="1" applyAlignment="1">
      <alignment horizontal="center"/>
    </xf>
    <xf numFmtId="0" fontId="0" fillId="0" borderId="4" xfId="0" applyBorder="1"/>
    <xf numFmtId="0" fontId="0" fillId="4" borderId="0" xfId="0" applyFill="1"/>
    <xf numFmtId="0" fontId="3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164" fontId="3" fillId="4" borderId="0" xfId="1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right" vertical="top"/>
    </xf>
    <xf numFmtId="0" fontId="7" fillId="0" borderId="5" xfId="0" applyFont="1" applyBorder="1" applyAlignment="1">
      <alignment horizontal="right" vertical="top"/>
    </xf>
    <xf numFmtId="0" fontId="6" fillId="0" borderId="5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5" borderId="0" xfId="0" applyFill="1"/>
    <xf numFmtId="0" fontId="3" fillId="5" borderId="1" xfId="0" applyFont="1" applyFill="1" applyBorder="1" applyAlignment="1">
      <alignment horizontal="right" vertical="center"/>
    </xf>
    <xf numFmtId="0" fontId="0" fillId="5" borderId="1" xfId="0" applyFill="1" applyBorder="1"/>
    <xf numFmtId="164" fontId="3" fillId="5" borderId="0" xfId="1" applyNumberFormat="1" applyFont="1" applyFill="1" applyBorder="1" applyAlignment="1">
      <alignment horizontal="right" vertical="center"/>
    </xf>
    <xf numFmtId="0" fontId="3" fillId="5" borderId="0" xfId="0" applyFont="1" applyFill="1" applyAlignment="1">
      <alignment horizontal="center" vertical="center"/>
    </xf>
    <xf numFmtId="0" fontId="0" fillId="6" borderId="0" xfId="0" applyFill="1"/>
    <xf numFmtId="0" fontId="3" fillId="6" borderId="1" xfId="0" applyFont="1" applyFill="1" applyBorder="1" applyAlignment="1">
      <alignment horizontal="right" vertical="center"/>
    </xf>
    <xf numFmtId="0" fontId="0" fillId="6" borderId="1" xfId="0" applyFill="1" applyBorder="1"/>
    <xf numFmtId="164" fontId="3" fillId="6" borderId="0" xfId="1" applyNumberFormat="1" applyFont="1" applyFill="1" applyBorder="1" applyAlignment="1">
      <alignment horizontal="right" vertical="center"/>
    </xf>
    <xf numFmtId="0" fontId="3" fillId="6" borderId="0" xfId="0" applyFont="1" applyFill="1" applyAlignment="1">
      <alignment horizontal="center" vertical="center"/>
    </xf>
    <xf numFmtId="0" fontId="7" fillId="0" borderId="5" xfId="0" applyFont="1" applyBorder="1"/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left"/>
    </xf>
    <xf numFmtId="165" fontId="0" fillId="0" borderId="5" xfId="0" applyNumberFormat="1" applyBorder="1"/>
    <xf numFmtId="0" fontId="2" fillId="0" borderId="5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 vertical="center"/>
    </xf>
    <xf numFmtId="0" fontId="2" fillId="0" borderId="5" xfId="0" applyFont="1" applyBorder="1" applyAlignment="1">
      <alignment horizontal="right" vertical="top"/>
    </xf>
    <xf numFmtId="0" fontId="2" fillId="0" borderId="5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2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2" fontId="0" fillId="0" borderId="0" xfId="0" applyNumberFormat="1"/>
    <xf numFmtId="0" fontId="0" fillId="0" borderId="5" xfId="0" applyBorder="1" applyAlignment="1">
      <alignment horizontal="center"/>
    </xf>
    <xf numFmtId="2" fontId="0" fillId="0" borderId="5" xfId="0" applyNumberFormat="1" applyBorder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1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li Mirza" refreshedDate="44959.157454050925" createdVersion="8" refreshedVersion="8" minRefreshableVersion="3" recordCount="81" xr:uid="{38FEB65A-BB40-46FD-B5BE-D6C09E563B09}">
  <cacheSource type="worksheet">
    <worksheetSource ref="B1:K82" sheet="Data"/>
  </cacheSource>
  <cacheFields count="10">
    <cacheField name="NAME" numFmtId="0">
      <sharedItems/>
    </cacheField>
    <cacheField name="POS" numFmtId="0">
      <sharedItems count="10">
        <s v="RF"/>
        <s v="3B"/>
        <s v="C"/>
        <s v="LF"/>
        <s v="SS"/>
        <s v="2B"/>
        <s v="DH"/>
        <s v="1B"/>
        <s v="CF"/>
        <s v="OF"/>
      </sharedItems>
    </cacheField>
    <cacheField name="AB" numFmtId="0">
      <sharedItems containsSemiMixedTypes="0" containsString="0" containsNumber="1" containsInteger="1" minValue="322" maxValue="4449"/>
    </cacheField>
    <cacheField name="R" numFmtId="0">
      <sharedItems containsSemiMixedTypes="0" containsString="0" containsNumber="1" containsInteger="1" minValue="31" maxValue="133"/>
    </cacheField>
    <cacheField name="H" numFmtId="0">
      <sharedItems containsSemiMixedTypes="0" containsString="0" containsNumber="1" containsInteger="1" minValue="66" maxValue="199"/>
    </cacheField>
    <cacheField name="AVG" numFmtId="164">
      <sharedItems containsSemiMixedTypes="0" containsString="0" containsNumber="1" minValue="0.20499999999999999" maxValue="0.32600000000000001"/>
    </cacheField>
    <cacheField name="CAN" numFmtId="0">
      <sharedItems containsSemiMixedTypes="0" containsString="0" containsNumber="1" containsInteger="1" minValue="0" maxValue="1"/>
    </cacheField>
    <cacheField name="HR" numFmtId="0">
      <sharedItems containsSemiMixedTypes="0" containsString="0" containsNumber="1" containsInteger="1" minValue="1" maxValue="62"/>
    </cacheField>
    <cacheField name="WAR" numFmtId="0">
      <sharedItems containsSemiMixedTypes="0" containsString="0" containsNumber="1" minValue="-1.1000000000000001" maxValue="10.6"/>
    </cacheField>
    <cacheField name="SAL" numFmtId="0">
      <sharedItems containsSemiMixedTypes="0" containsString="0" containsNumber="1" minValue="0.7" maxValue="35.1" count="48">
        <n v="19"/>
        <n v="0.7"/>
        <n v="3.55"/>
        <n v="4.95"/>
        <n v="7.9"/>
        <n v="8.5"/>
        <n v="3.95"/>
        <n v="0.82499999999999996"/>
        <n v="0.9"/>
        <n v="7"/>
        <n v="6.75"/>
        <n v="35.1"/>
        <n v="4"/>
        <n v="21"/>
        <n v="26"/>
        <n v="10"/>
        <n v="32"/>
        <n v="27"/>
        <n v="28"/>
        <n v="6.55"/>
        <n v="6.25"/>
        <n v="7.7"/>
        <n v="6.85"/>
        <n v="4.7"/>
        <n v="19.350000000000001"/>
        <n v="23.875"/>
        <n v="3"/>
        <n v="7.5"/>
        <n v="25"/>
        <n v="18"/>
        <n v="22"/>
        <n v="1.2"/>
        <n v="16"/>
        <n v="3.2"/>
        <n v="2.12"/>
        <n v="30"/>
        <n v="12"/>
        <n v="17.5"/>
        <n v="20"/>
        <n v="35"/>
        <n v="7.4"/>
        <n v="11.2"/>
        <n v="9.3000000000000007"/>
        <n v="15"/>
        <n v="14.5"/>
        <n v="10.65"/>
        <n v="3.4"/>
        <n v="2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Aaron JudgeNYY"/>
    <x v="0"/>
    <n v="570"/>
    <n v="133"/>
    <n v="177"/>
    <n v="0.311"/>
    <n v="0"/>
    <n v="62"/>
    <n v="10.6"/>
    <x v="0"/>
  </r>
  <r>
    <s v="Alec BohmPHI"/>
    <x v="1"/>
    <n v="586"/>
    <n v="79"/>
    <n v="164"/>
    <n v="0.28000000000000003"/>
    <n v="0"/>
    <n v="13"/>
    <n v="0.8"/>
    <x v="1"/>
  </r>
  <r>
    <s v="Alejandro KirkTOR"/>
    <x v="2"/>
    <n v="470"/>
    <n v="59"/>
    <n v="134"/>
    <n v="0.28499999999999998"/>
    <n v="0"/>
    <n v="14"/>
    <n v="3.9"/>
    <x v="1"/>
  </r>
  <r>
    <s v="Alex VerdugoBOS"/>
    <x v="3"/>
    <n v="593"/>
    <n v="75"/>
    <n v="166"/>
    <n v="0.28000000000000003"/>
    <n v="0"/>
    <n v="11"/>
    <n v="1.2"/>
    <x v="2"/>
  </r>
  <r>
    <s v="Amed RosarioCLE"/>
    <x v="4"/>
    <n v="637"/>
    <n v="86"/>
    <n v="180"/>
    <n v="0.28299999999999997"/>
    <n v="0"/>
    <n v="11"/>
    <n v="4.0999999999999996"/>
    <x v="3"/>
  </r>
  <r>
    <s v="Andres GimenezCLE"/>
    <x v="5"/>
    <n v="491"/>
    <n v="66"/>
    <n v="146"/>
    <n v="0.29699999999999999"/>
    <n v="0"/>
    <n v="17"/>
    <n v="7.2"/>
    <x v="1"/>
  </r>
  <r>
    <s v="Andrew BenintendiKC/NYY"/>
    <x v="3"/>
    <n v="461"/>
    <n v="54"/>
    <n v="140"/>
    <n v="0.30399999999999999"/>
    <n v="0"/>
    <n v="5"/>
    <n v="3.2"/>
    <x v="4"/>
  </r>
  <r>
    <s v="Andrew McCutchenMIL"/>
    <x v="6"/>
    <n v="515"/>
    <n v="66"/>
    <n v="122"/>
    <n v="0.23699999999999999"/>
    <n v="0"/>
    <n v="17"/>
    <n v="1.1000000000000001"/>
    <x v="5"/>
  </r>
  <r>
    <s v="Andrew VaughnCHW"/>
    <x v="0"/>
    <n v="510"/>
    <n v="60"/>
    <n v="138"/>
    <n v="0.27100000000000002"/>
    <n v="0"/>
    <n v="17"/>
    <n v="-0.2"/>
    <x v="1"/>
  </r>
  <r>
    <s v="Austin HaysBAL"/>
    <x v="3"/>
    <n v="535"/>
    <n v="66"/>
    <n v="134"/>
    <n v="0.25"/>
    <n v="0"/>
    <n v="16"/>
    <n v="2.2999999999999998"/>
    <x v="1"/>
  </r>
  <r>
    <s v="Austin RileyATL"/>
    <x v="1"/>
    <n v="615"/>
    <n v="90"/>
    <n v="168"/>
    <n v="0.27300000000000002"/>
    <n v="0"/>
    <n v="38"/>
    <n v="6.5"/>
    <x v="6"/>
  </r>
  <r>
    <s v="Bo BichetteTOR"/>
    <x v="4"/>
    <n v="652"/>
    <n v="91"/>
    <n v="189"/>
    <n v="0.28999999999999998"/>
    <n v="0"/>
    <n v="24"/>
    <n v="3.6"/>
    <x v="7"/>
  </r>
  <r>
    <s v="Brandon DrurySD/CIN"/>
    <x v="7"/>
    <n v="518"/>
    <n v="87"/>
    <n v="136"/>
    <n v="0.26300000000000001"/>
    <n v="0"/>
    <n v="28"/>
    <n v="2.6"/>
    <x v="8"/>
  </r>
  <r>
    <s v="Brandon NimmoNYM"/>
    <x v="8"/>
    <n v="580"/>
    <n v="102"/>
    <n v="159"/>
    <n v="0.27400000000000002"/>
    <n v="0"/>
    <n v="16"/>
    <n v="5"/>
    <x v="9"/>
  </r>
  <r>
    <s v="Brendan RodgersCOL"/>
    <x v="5"/>
    <n v="527"/>
    <n v="72"/>
    <n v="140"/>
    <n v="0.26600000000000001"/>
    <n v="0"/>
    <n v="13"/>
    <n v="4.4000000000000004"/>
    <x v="1"/>
  </r>
  <r>
    <s v="Bryan ReynoldsPIT"/>
    <x v="8"/>
    <n v="542"/>
    <n v="74"/>
    <n v="142"/>
    <n v="0.26200000000000001"/>
    <n v="0"/>
    <n v="27"/>
    <n v="3"/>
    <x v="10"/>
  </r>
  <r>
    <s v="Carlos CorreaMIN"/>
    <x v="4"/>
    <n v="522"/>
    <n v="70"/>
    <n v="152"/>
    <n v="0.29099999999999998"/>
    <n v="0"/>
    <n v="22"/>
    <n v="5.4"/>
    <x v="11"/>
  </r>
  <r>
    <s v="Cedric MullinsBAL"/>
    <x v="8"/>
    <n v="608"/>
    <n v="89"/>
    <n v="157"/>
    <n v="0.25800000000000001"/>
    <n v="0"/>
    <n v="16"/>
    <n v="3.8"/>
    <x v="1"/>
  </r>
  <r>
    <s v="Cesar HernandezWSH"/>
    <x v="5"/>
    <n v="560"/>
    <n v="64"/>
    <n v="139"/>
    <n v="0.248"/>
    <n v="0"/>
    <n v="1"/>
    <n v="0.7"/>
    <x v="12"/>
  </r>
  <r>
    <s v="Charlie BlackmonCOL"/>
    <x v="6"/>
    <n v="530"/>
    <n v="60"/>
    <n v="140"/>
    <n v="0.26400000000000001"/>
    <n v="0"/>
    <n v="16"/>
    <n v="-0.2"/>
    <x v="13"/>
  </r>
  <r>
    <s v="Christian YelichMIL"/>
    <x v="3"/>
    <n v="575"/>
    <n v="99"/>
    <n v="145"/>
    <n v="0.252"/>
    <n v="0"/>
    <n v="14"/>
    <n v="2.7"/>
    <x v="14"/>
  </r>
  <r>
    <s v="Dansby SwansonATL"/>
    <x v="4"/>
    <n v="640"/>
    <n v="99"/>
    <n v="177"/>
    <n v="0.27700000000000002"/>
    <n v="0"/>
    <n v="25"/>
    <n v="5.7"/>
    <x v="15"/>
  </r>
  <r>
    <s v="Francisco LindorNYM"/>
    <x v="4"/>
    <n v="630"/>
    <n v="98"/>
    <n v="170"/>
    <n v="0.27"/>
    <n v="0"/>
    <n v="26"/>
    <n v="5.4"/>
    <x v="16"/>
  </r>
  <r>
    <s v="Freddie FreemanLAD"/>
    <x v="7"/>
    <n v="612"/>
    <n v="117"/>
    <n v="199"/>
    <n v="0.32500000000000001"/>
    <n v="1"/>
    <n v="21"/>
    <n v="5.9"/>
    <x v="17"/>
  </r>
  <r>
    <s v="George SpringerTOR"/>
    <x v="8"/>
    <n v="513"/>
    <n v="89"/>
    <n v="137"/>
    <n v="0.26700000000000002"/>
    <n v="0"/>
    <n v="25"/>
    <n v="4"/>
    <x v="18"/>
  </r>
  <r>
    <s v="Gio UrshelaMIN"/>
    <x v="1"/>
    <n v="501"/>
    <n v="61"/>
    <n v="143"/>
    <n v="0.28499999999999998"/>
    <n v="0"/>
    <n v="13"/>
    <n v="3.1"/>
    <x v="19"/>
  </r>
  <r>
    <s v="Gleyber TorresNYY"/>
    <x v="5"/>
    <n v="526"/>
    <n v="73"/>
    <n v="135"/>
    <n v="0.25700000000000001"/>
    <n v="0"/>
    <n v="24"/>
    <n v="4.0999999999999996"/>
    <x v="20"/>
  </r>
  <r>
    <s v="Hunter RenfroeMIL"/>
    <x v="0"/>
    <n v="474"/>
    <n v="62"/>
    <n v="121"/>
    <n v="0.255"/>
    <n v="0"/>
    <n v="29"/>
    <n v="2.7"/>
    <x v="21"/>
  </r>
  <r>
    <s v="Ian HappCHC"/>
    <x v="3"/>
    <n v="573"/>
    <n v="72"/>
    <n v="155"/>
    <n v="0.27100000000000002"/>
    <n v="0"/>
    <n v="17"/>
    <n v="4.3"/>
    <x v="22"/>
  </r>
  <r>
    <s v="Isiah Kiner-FalefaNYY"/>
    <x v="4"/>
    <n v="483"/>
    <n v="66"/>
    <n v="126"/>
    <n v="0.26100000000000001"/>
    <n v="0"/>
    <n v="4"/>
    <n v="2.9"/>
    <x v="23"/>
  </r>
  <r>
    <s v="J.D. MartinezBOS"/>
    <x v="6"/>
    <n v="533"/>
    <n v="76"/>
    <n v="146"/>
    <n v="0.27400000000000002"/>
    <n v="0"/>
    <n v="16"/>
    <n v="1.1000000000000001"/>
    <x v="24"/>
  </r>
  <r>
    <s v="J.T. RealmutoPHI"/>
    <x v="2"/>
    <n v="504"/>
    <n v="75"/>
    <n v="139"/>
    <n v="0.27600000000000002"/>
    <n v="0"/>
    <n v="22"/>
    <n v="6.5"/>
    <x v="25"/>
  </r>
  <r>
    <s v="Jeff McNeilNYM"/>
    <x v="5"/>
    <n v="533"/>
    <n v="73"/>
    <n v="174"/>
    <n v="0.32600000000000001"/>
    <n v="0"/>
    <n v="9"/>
    <n v="5.7"/>
    <x v="26"/>
  </r>
  <r>
    <s v="Jesus AguilarBAL/MIA"/>
    <x v="6"/>
    <n v="464"/>
    <n v="39"/>
    <n v="109"/>
    <n v="0.23499999999999999"/>
    <n v="0"/>
    <n v="16"/>
    <n v="-1.1000000000000001"/>
    <x v="27"/>
  </r>
  <r>
    <s v="Joey Votto"/>
    <x v="7"/>
    <n v="322"/>
    <n v="31"/>
    <n v="66"/>
    <n v="0.20499999999999999"/>
    <n v="1"/>
    <n v="11"/>
    <n v="-0.3"/>
    <x v="28"/>
  </r>
  <r>
    <s v="Jose AbreuCHW"/>
    <x v="7"/>
    <n v="601"/>
    <n v="85"/>
    <n v="183"/>
    <n v="0.30399999999999999"/>
    <n v="0"/>
    <n v="15"/>
    <n v="4.2"/>
    <x v="29"/>
  </r>
  <r>
    <s v="Jose AltuveHOU"/>
    <x v="5"/>
    <n v="527"/>
    <n v="103"/>
    <n v="158"/>
    <n v="0.3"/>
    <n v="0"/>
    <n v="28"/>
    <n v="5.0999999999999996"/>
    <x v="14"/>
  </r>
  <r>
    <s v="Jose RamirezCLE"/>
    <x v="1"/>
    <n v="601"/>
    <n v="90"/>
    <n v="168"/>
    <n v="0.28000000000000003"/>
    <n v="0"/>
    <n v="29"/>
    <n v="6"/>
    <x v="30"/>
  </r>
  <r>
    <s v="Josh BellSD/WSH"/>
    <x v="7"/>
    <n v="552"/>
    <n v="78"/>
    <n v="147"/>
    <n v="0.26600000000000001"/>
    <n v="0"/>
    <n v="17"/>
    <n v="3"/>
    <x v="15"/>
  </r>
  <r>
    <s v="Josh NaylorCLE"/>
    <x v="9"/>
    <n v="4449"/>
    <n v="47"/>
    <n v="115"/>
    <n v="0.25600000000000001"/>
    <n v="1"/>
    <n v="20"/>
    <n v="1.8"/>
    <x v="31"/>
  </r>
  <r>
    <s v="Josh RojasARI"/>
    <x v="1"/>
    <n v="443"/>
    <n v="66"/>
    <n v="119"/>
    <n v="0.26900000000000002"/>
    <n v="0"/>
    <n v="9"/>
    <n v="3.2"/>
    <x v="1"/>
  </r>
  <r>
    <s v="Julio RodriguezSEA"/>
    <x v="8"/>
    <n v="511"/>
    <n v="84"/>
    <n v="145"/>
    <n v="0.28399999999999997"/>
    <n v="0"/>
    <n v="28"/>
    <n v="6"/>
    <x v="1"/>
  </r>
  <r>
    <s v="Justin TurnerLAD"/>
    <x v="1"/>
    <n v="468"/>
    <n v="61"/>
    <n v="130"/>
    <n v="0.27800000000000002"/>
    <n v="0"/>
    <n v="13"/>
    <n v="1.9"/>
    <x v="32"/>
  </r>
  <r>
    <s v="Kyle FarmerCIN"/>
    <x v="4"/>
    <n v="526"/>
    <n v="58"/>
    <n v="134"/>
    <n v="0.255"/>
    <n v="0"/>
    <n v="14"/>
    <n v="1"/>
    <x v="33"/>
  </r>
  <r>
    <s v="Kyle TuckerHOU"/>
    <x v="0"/>
    <n v="544"/>
    <n v="71"/>
    <n v="140"/>
    <n v="0.25700000000000001"/>
    <n v="0"/>
    <n v="30"/>
    <n v="5.2"/>
    <x v="1"/>
  </r>
  <r>
    <s v="Luis ArraezMIN"/>
    <x v="7"/>
    <n v="547"/>
    <n v="88"/>
    <n v="173"/>
    <n v="0.316"/>
    <n v="0"/>
    <n v="8"/>
    <n v="4.4000000000000004"/>
    <x v="34"/>
  </r>
  <r>
    <s v="Luis RengifoLAA"/>
    <x v="5"/>
    <n v="489"/>
    <n v="45"/>
    <n v="129"/>
    <n v="0.26400000000000001"/>
    <n v="0"/>
    <n v="17"/>
    <n v="2.4"/>
    <x v="1"/>
  </r>
  <r>
    <s v="Manny MachadoSD"/>
    <x v="1"/>
    <n v="578"/>
    <n v="100"/>
    <n v="172"/>
    <n v="0.29799999999999999"/>
    <n v="0"/>
    <n v="32"/>
    <n v="6.8"/>
    <x v="35"/>
  </r>
  <r>
    <s v="Marcell OzunaATL"/>
    <x v="6"/>
    <n v="470"/>
    <n v="56"/>
    <n v="106"/>
    <n v="0.22600000000000001"/>
    <n v="0"/>
    <n v="23"/>
    <n v="-0.8"/>
    <x v="32"/>
  </r>
  <r>
    <s v="Marcus SemienTEX"/>
    <x v="5"/>
    <n v="657"/>
    <n v="101"/>
    <n v="163"/>
    <n v="0.248"/>
    <n v="0"/>
    <n v="26"/>
    <n v="5.7"/>
    <x v="28"/>
  </r>
  <r>
    <s v="Mark CanhaNYM"/>
    <x v="3"/>
    <n v="462"/>
    <n v="71"/>
    <n v="123"/>
    <n v="0.26600000000000001"/>
    <n v="0"/>
    <n v="13"/>
    <n v="2.4"/>
    <x v="36"/>
  </r>
  <r>
    <s v="MJ MelendezKC"/>
    <x v="2"/>
    <n v="460"/>
    <n v="57"/>
    <n v="100"/>
    <n v="0.217"/>
    <n v="0"/>
    <n v="18"/>
    <n v="0.5"/>
    <x v="1"/>
  </r>
  <r>
    <s v="Mookie BettsLAD"/>
    <x v="0"/>
    <n v="572"/>
    <n v="117"/>
    <n v="154"/>
    <n v="0.26900000000000002"/>
    <n v="0"/>
    <n v="35"/>
    <n v="6.4"/>
    <x v="37"/>
  </r>
  <r>
    <s v="Nathaniel LoweTEX"/>
    <x v="7"/>
    <n v="593"/>
    <n v="74"/>
    <n v="179"/>
    <n v="0.30199999999999999"/>
    <n v="0"/>
    <n v="27"/>
    <n v="3.3"/>
    <x v="1"/>
  </r>
  <r>
    <s v="Nelson CruzWSH"/>
    <x v="6"/>
    <n v="448"/>
    <n v="50"/>
    <n v="105"/>
    <n v="0.23400000000000001"/>
    <n v="0"/>
    <n v="10"/>
    <n v="0.2"/>
    <x v="36"/>
  </r>
  <r>
    <s v="Nick CastellanosPHI"/>
    <x v="0"/>
    <n v="524"/>
    <n v="56"/>
    <n v="138"/>
    <n v="0.26300000000000001"/>
    <n v="0"/>
    <n v="13"/>
    <n v="-0.1"/>
    <x v="38"/>
  </r>
  <r>
    <s v="Nico HoernerCHC"/>
    <x v="4"/>
    <n v="481"/>
    <n v="60"/>
    <n v="135"/>
    <n v="0.28100000000000003"/>
    <n v="0"/>
    <n v="10"/>
    <n v="4.5"/>
    <x v="1"/>
  </r>
  <r>
    <s v="Nolan ArenadoSTL"/>
    <x v="1"/>
    <n v="557"/>
    <n v="73"/>
    <n v="163"/>
    <n v="0.29299999999999998"/>
    <n v="0"/>
    <n v="30"/>
    <n v="7.9"/>
    <x v="39"/>
  </r>
  <r>
    <s v="Paul GoldschmidtSTL"/>
    <x v="7"/>
    <n v="561"/>
    <n v="106"/>
    <n v="178"/>
    <n v="0.317"/>
    <n v="0"/>
    <n v="35"/>
    <n v="7.8"/>
    <x v="30"/>
  </r>
  <r>
    <s v="Pete AlonsoNYM"/>
    <x v="7"/>
    <n v="597"/>
    <n v="95"/>
    <n v="162"/>
    <n v="0.27100000000000002"/>
    <n v="0"/>
    <n v="40"/>
    <n v="4.4000000000000004"/>
    <x v="40"/>
  </r>
  <r>
    <s v="Rafael DeversBOS"/>
    <x v="1"/>
    <n v="555"/>
    <n v="84"/>
    <n v="164"/>
    <n v="0.29499999999999998"/>
    <n v="0"/>
    <n v="27"/>
    <n v="4.4000000000000004"/>
    <x v="41"/>
  </r>
  <r>
    <s v="Randal GrichukCOL"/>
    <x v="0"/>
    <n v="506"/>
    <n v="60"/>
    <n v="131"/>
    <n v="0.25900000000000001"/>
    <n v="0"/>
    <n v="19"/>
    <n v="0.3"/>
    <x v="42"/>
  </r>
  <r>
    <s v="Randy ArozarenaTB"/>
    <x v="3"/>
    <n v="586"/>
    <n v="72"/>
    <n v="154"/>
    <n v="0.26300000000000001"/>
    <n v="0"/>
    <n v="20"/>
    <n v="2.8"/>
    <x v="1"/>
  </r>
  <r>
    <s v="Ronald Acuna Jr.ATL"/>
    <x v="0"/>
    <n v="467"/>
    <n v="71"/>
    <n v="124"/>
    <n v="0.26600000000000001"/>
    <n v="0"/>
    <n v="15"/>
    <n v="2.8"/>
    <x v="43"/>
  </r>
  <r>
    <s v="Sean MurphyOAK"/>
    <x v="2"/>
    <n v="537"/>
    <n v="67"/>
    <n v="134"/>
    <n v="0.25"/>
    <n v="0"/>
    <n v="18"/>
    <n v="3.5"/>
    <x v="1"/>
  </r>
  <r>
    <s v="Starling MarteNYM"/>
    <x v="0"/>
    <n v="466"/>
    <n v="76"/>
    <n v="136"/>
    <n v="0.29199999999999998"/>
    <n v="0"/>
    <n v="16"/>
    <n v="3.8"/>
    <x v="44"/>
  </r>
  <r>
    <s v="Steven KwanCLE"/>
    <x v="3"/>
    <n v="563"/>
    <n v="89"/>
    <n v="168"/>
    <n v="0.29799999999999999"/>
    <n v="0"/>
    <n v="6"/>
    <n v="5.5"/>
    <x v="1"/>
  </r>
  <r>
    <s v="Taylor WardLAA"/>
    <x v="0"/>
    <n v="495"/>
    <n v="73"/>
    <n v="139"/>
    <n v="0.28100000000000003"/>
    <n v="0"/>
    <n v="23"/>
    <n v="3.8"/>
    <x v="1"/>
  </r>
  <r>
    <s v="Teoscar HernandezTOR"/>
    <x v="0"/>
    <n v="499"/>
    <n v="71"/>
    <n v="133"/>
    <n v="0.26700000000000002"/>
    <n v="0"/>
    <n v="25"/>
    <n v="2.7"/>
    <x v="45"/>
  </r>
  <r>
    <s v="Thairo EstradaSF"/>
    <x v="5"/>
    <n v="488"/>
    <n v="71"/>
    <n v="127"/>
    <n v="0.26"/>
    <n v="0"/>
    <n v="14"/>
    <n v="1.7"/>
    <x v="1"/>
  </r>
  <r>
    <s v="Tommy EdmanSTL"/>
    <x v="5"/>
    <n v="577"/>
    <n v="95"/>
    <n v="153"/>
    <n v="0.26500000000000001"/>
    <n v="0"/>
    <n v="13"/>
    <n v="6.3"/>
    <x v="1"/>
  </r>
  <r>
    <s v="Trea TurnerLAD"/>
    <x v="4"/>
    <n v="652"/>
    <n v="101"/>
    <n v="194"/>
    <n v="0.29799999999999999"/>
    <n v="0"/>
    <n v="21"/>
    <n v="4.9000000000000004"/>
    <x v="13"/>
  </r>
  <r>
    <s v="Trey ManciniBAL/HOU"/>
    <x v="6"/>
    <n v="519"/>
    <n v="56"/>
    <n v="124"/>
    <n v="0.23899999999999999"/>
    <n v="0"/>
    <n v="18"/>
    <n v="1.3"/>
    <x v="27"/>
  </r>
  <r>
    <s v="Ty FranceSEA"/>
    <x v="7"/>
    <n v="551"/>
    <n v="65"/>
    <n v="152"/>
    <n v="0.27600000000000002"/>
    <n v="0"/>
    <n v="20"/>
    <n v="3"/>
    <x v="1"/>
  </r>
  <r>
    <s v="Tyler O'Neill"/>
    <x v="3"/>
    <n v="334"/>
    <n v="56"/>
    <n v="76"/>
    <n v="0.22800000000000001"/>
    <n v="1"/>
    <n v="14"/>
    <n v="1.3"/>
    <x v="46"/>
  </r>
  <r>
    <s v="Vladimir Guerrero Jr.TOR"/>
    <x v="7"/>
    <n v="638"/>
    <n v="90"/>
    <n v="175"/>
    <n v="0.27400000000000002"/>
    <n v="1"/>
    <n v="32"/>
    <n v="4"/>
    <x v="4"/>
  </r>
  <r>
    <s v="Whit MerrifieldTOR/KC"/>
    <x v="8"/>
    <n v="504"/>
    <n v="70"/>
    <n v="126"/>
    <n v="0.25"/>
    <n v="0"/>
    <n v="11"/>
    <n v="0.1"/>
    <x v="9"/>
  </r>
  <r>
    <s v="Will SmithLAD"/>
    <x v="2"/>
    <n v="508"/>
    <n v="68"/>
    <n v="132"/>
    <n v="0.26"/>
    <n v="0"/>
    <n v="24"/>
    <n v="4.0999999999999996"/>
    <x v="1"/>
  </r>
  <r>
    <s v="Xander BogaertsBOS"/>
    <x v="4"/>
    <n v="557"/>
    <n v="84"/>
    <n v="171"/>
    <n v="0.307"/>
    <n v="0"/>
    <n v="15"/>
    <n v="5.7"/>
    <x v="38"/>
  </r>
  <r>
    <s v="Yandy DiazTB"/>
    <x v="1"/>
    <n v="473"/>
    <n v="71"/>
    <n v="140"/>
    <n v="0.29599999999999999"/>
    <n v="0"/>
    <n v="9"/>
    <n v="3.5"/>
    <x v="47"/>
  </r>
  <r>
    <s v="Yordan AlvarezHOU"/>
    <x v="6"/>
    <n v="470"/>
    <n v="95"/>
    <n v="144"/>
    <n v="0.30599999999999999"/>
    <n v="0"/>
    <n v="37"/>
    <n v="6.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4DA02-8C8F-485E-8F61-7D0A9703F3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:C12" firstHeaderRow="1" firstDataRow="1" firstDataCol="1"/>
  <pivotFields count="10">
    <pivotField showAll="0"/>
    <pivotField axis="axisRow" showAll="0" sortType="descending">
      <items count="11">
        <item x="7"/>
        <item x="5"/>
        <item x="1"/>
        <item x="2"/>
        <item x="8"/>
        <item x="6"/>
        <item x="3"/>
        <item x="9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showAll="0"/>
    <pivotField showAll="0"/>
    <pivotField dataField="1" showAll="0">
      <items count="49">
        <item x="1"/>
        <item x="7"/>
        <item x="8"/>
        <item x="31"/>
        <item x="34"/>
        <item x="47"/>
        <item x="26"/>
        <item x="33"/>
        <item x="46"/>
        <item x="2"/>
        <item x="6"/>
        <item x="12"/>
        <item x="23"/>
        <item x="3"/>
        <item x="20"/>
        <item x="19"/>
        <item x="10"/>
        <item x="22"/>
        <item x="9"/>
        <item x="40"/>
        <item x="27"/>
        <item x="21"/>
        <item x="4"/>
        <item x="5"/>
        <item x="42"/>
        <item x="15"/>
        <item x="45"/>
        <item x="41"/>
        <item x="36"/>
        <item x="44"/>
        <item x="43"/>
        <item x="32"/>
        <item x="37"/>
        <item x="29"/>
        <item x="0"/>
        <item x="24"/>
        <item x="38"/>
        <item x="13"/>
        <item x="30"/>
        <item x="25"/>
        <item x="28"/>
        <item x="14"/>
        <item x="17"/>
        <item x="18"/>
        <item x="35"/>
        <item x="16"/>
        <item x="39"/>
        <item x="11"/>
        <item t="default"/>
      </items>
    </pivotField>
  </pivotFields>
  <rowFields count="1">
    <field x="1"/>
  </rowFields>
  <rowItems count="11">
    <i>
      <x v="9"/>
    </i>
    <i>
      <x v="2"/>
    </i>
    <i>
      <x v="5"/>
    </i>
    <i>
      <x/>
    </i>
    <i>
      <x v="8"/>
    </i>
    <i>
      <x v="4"/>
    </i>
    <i>
      <x v="6"/>
    </i>
    <i>
      <x v="1"/>
    </i>
    <i>
      <x v="3"/>
    </i>
    <i>
      <x v="7"/>
    </i>
    <i t="grand">
      <x/>
    </i>
  </rowItems>
  <colItems count="1">
    <i/>
  </colItems>
  <dataFields count="1">
    <dataField name="Average of SAL" fld="9" subtotal="average" baseField="1" baseItem="0"/>
  </dataFields>
  <formats count="15">
    <format dxfId="14">
      <pivotArea collapsedLevelsAreSubtotals="1" fieldPosition="0">
        <references count="1">
          <reference field="1" count="0"/>
        </references>
      </pivotArea>
    </format>
    <format dxfId="13">
      <pivotArea grandRow="1"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37BD-758E-4874-AAE8-BCC804510380}">
  <dimension ref="A1:K82"/>
  <sheetViews>
    <sheetView topLeftCell="A61" workbookViewId="0">
      <selection activeCell="K1" sqref="K1"/>
    </sheetView>
  </sheetViews>
  <sheetFormatPr defaultRowHeight="14.5" x14ac:dyDescent="0.35"/>
  <cols>
    <col min="2" max="2" width="25" customWidth="1"/>
  </cols>
  <sheetData>
    <row r="1" spans="1:11" x14ac:dyDescent="0.35">
      <c r="B1" s="2" t="s">
        <v>0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95</v>
      </c>
      <c r="I1" s="2" t="s">
        <v>13</v>
      </c>
      <c r="J1" s="2" t="s">
        <v>14</v>
      </c>
      <c r="K1" s="2" t="s">
        <v>100</v>
      </c>
    </row>
    <row r="2" spans="1:11" ht="15" thickBot="1" x14ac:dyDescent="0.4">
      <c r="A2">
        <v>1</v>
      </c>
      <c r="B2" s="1" t="s">
        <v>70</v>
      </c>
      <c r="C2" s="1" t="s">
        <v>67</v>
      </c>
      <c r="D2" s="1">
        <v>570</v>
      </c>
      <c r="E2" s="1">
        <v>133</v>
      </c>
      <c r="F2" s="4">
        <v>177</v>
      </c>
      <c r="G2" s="5">
        <v>0.311</v>
      </c>
      <c r="H2" s="1">
        <v>0</v>
      </c>
      <c r="I2" s="4">
        <v>62</v>
      </c>
      <c r="J2" s="3">
        <v>10.6</v>
      </c>
      <c r="K2">
        <v>19</v>
      </c>
    </row>
    <row r="3" spans="1:11" ht="15" thickBot="1" x14ac:dyDescent="0.4">
      <c r="A3">
        <v>2</v>
      </c>
      <c r="B3" s="1" t="s">
        <v>42</v>
      </c>
      <c r="C3" s="1" t="s">
        <v>12</v>
      </c>
      <c r="D3" s="1">
        <v>586</v>
      </c>
      <c r="E3" s="1">
        <v>79</v>
      </c>
      <c r="F3" s="4">
        <v>164</v>
      </c>
      <c r="G3" s="5">
        <v>0.28000000000000003</v>
      </c>
      <c r="H3" s="1">
        <v>0</v>
      </c>
      <c r="I3" s="4">
        <v>13</v>
      </c>
      <c r="J3" s="3">
        <v>0.8</v>
      </c>
      <c r="K3">
        <v>0.7</v>
      </c>
    </row>
    <row r="4" spans="1:11" ht="15" thickBot="1" x14ac:dyDescent="0.4">
      <c r="A4">
        <v>3</v>
      </c>
      <c r="B4" s="1" t="s">
        <v>1</v>
      </c>
      <c r="C4" s="1" t="s">
        <v>15</v>
      </c>
      <c r="D4" s="1">
        <v>470</v>
      </c>
      <c r="E4" s="1">
        <v>59</v>
      </c>
      <c r="F4" s="4">
        <v>134</v>
      </c>
      <c r="G4" s="5">
        <v>0.28499999999999998</v>
      </c>
      <c r="H4" s="1">
        <v>0</v>
      </c>
      <c r="I4" s="4">
        <v>14</v>
      </c>
      <c r="J4" s="3">
        <v>3.9</v>
      </c>
      <c r="K4">
        <v>0.7</v>
      </c>
    </row>
    <row r="5" spans="1:11" ht="15" thickBot="1" x14ac:dyDescent="0.4">
      <c r="A5">
        <v>4</v>
      </c>
      <c r="B5" s="1" t="s">
        <v>76</v>
      </c>
      <c r="C5" s="1" t="s">
        <v>68</v>
      </c>
      <c r="D5" s="1">
        <v>593</v>
      </c>
      <c r="E5" s="1">
        <v>75</v>
      </c>
      <c r="F5" s="4">
        <v>166</v>
      </c>
      <c r="G5" s="5">
        <v>0.28000000000000003</v>
      </c>
      <c r="H5" s="1">
        <v>0</v>
      </c>
      <c r="I5" s="4">
        <v>11</v>
      </c>
      <c r="J5" s="3">
        <v>1.2</v>
      </c>
      <c r="K5">
        <v>3.55</v>
      </c>
    </row>
    <row r="6" spans="1:11" ht="15" thickBot="1" x14ac:dyDescent="0.4">
      <c r="A6">
        <v>5</v>
      </c>
      <c r="B6" s="1" t="s">
        <v>52</v>
      </c>
      <c r="C6" s="1" t="s">
        <v>47</v>
      </c>
      <c r="D6" s="1">
        <v>637</v>
      </c>
      <c r="E6" s="1">
        <v>86</v>
      </c>
      <c r="F6" s="4">
        <v>180</v>
      </c>
      <c r="G6" s="5">
        <v>0.28299999999999997</v>
      </c>
      <c r="H6" s="1">
        <v>0</v>
      </c>
      <c r="I6" s="4">
        <v>11</v>
      </c>
      <c r="J6" s="3">
        <v>4.0999999999999996</v>
      </c>
      <c r="K6">
        <v>4.95</v>
      </c>
    </row>
    <row r="7" spans="1:11" ht="15" thickBot="1" x14ac:dyDescent="0.4">
      <c r="A7">
        <v>6</v>
      </c>
      <c r="B7" s="1" t="s">
        <v>29</v>
      </c>
      <c r="C7" s="1" t="s">
        <v>11</v>
      </c>
      <c r="D7" s="1">
        <v>491</v>
      </c>
      <c r="E7" s="1">
        <v>66</v>
      </c>
      <c r="F7" s="4">
        <v>146</v>
      </c>
      <c r="G7" s="5">
        <v>0.29699999999999999</v>
      </c>
      <c r="H7" s="1">
        <v>0</v>
      </c>
      <c r="I7" s="4">
        <v>17</v>
      </c>
      <c r="J7" s="3">
        <v>7.2</v>
      </c>
      <c r="K7">
        <v>0.7</v>
      </c>
    </row>
    <row r="8" spans="1:11" ht="15" thickBot="1" x14ac:dyDescent="0.4">
      <c r="A8">
        <v>7</v>
      </c>
      <c r="B8" s="1" t="s">
        <v>71</v>
      </c>
      <c r="C8" s="1" t="s">
        <v>68</v>
      </c>
      <c r="D8" s="1">
        <v>461</v>
      </c>
      <c r="E8" s="1">
        <v>54</v>
      </c>
      <c r="F8" s="4">
        <v>140</v>
      </c>
      <c r="G8" s="5">
        <v>0.30399999999999999</v>
      </c>
      <c r="H8" s="1">
        <v>0</v>
      </c>
      <c r="I8" s="4">
        <v>5</v>
      </c>
      <c r="J8" s="3">
        <v>3.2</v>
      </c>
      <c r="K8">
        <v>7.9</v>
      </c>
    </row>
    <row r="9" spans="1:11" ht="15" thickBot="1" x14ac:dyDescent="0.4">
      <c r="A9">
        <v>8</v>
      </c>
      <c r="B9" s="1" t="s">
        <v>63</v>
      </c>
      <c r="C9" s="1" t="s">
        <v>58</v>
      </c>
      <c r="D9" s="1">
        <v>515</v>
      </c>
      <c r="E9" s="1">
        <v>66</v>
      </c>
      <c r="F9" s="4">
        <v>122</v>
      </c>
      <c r="G9" s="5">
        <v>0.23699999999999999</v>
      </c>
      <c r="H9" s="1">
        <v>0</v>
      </c>
      <c r="I9" s="4">
        <v>17</v>
      </c>
      <c r="J9" s="3">
        <v>1.1000000000000001</v>
      </c>
      <c r="K9">
        <v>8.5</v>
      </c>
    </row>
    <row r="10" spans="1:11" ht="15" thickBot="1" x14ac:dyDescent="0.4">
      <c r="A10">
        <v>9</v>
      </c>
      <c r="B10" s="1" t="s">
        <v>78</v>
      </c>
      <c r="C10" s="1" t="s">
        <v>67</v>
      </c>
      <c r="D10" s="1">
        <v>510</v>
      </c>
      <c r="E10" s="1">
        <v>60</v>
      </c>
      <c r="F10" s="4">
        <v>138</v>
      </c>
      <c r="G10" s="5">
        <v>0.27100000000000002</v>
      </c>
      <c r="H10" s="1">
        <v>0</v>
      </c>
      <c r="I10" s="4">
        <v>17</v>
      </c>
      <c r="J10" s="3">
        <v>-0.2</v>
      </c>
      <c r="K10">
        <v>0.7</v>
      </c>
    </row>
    <row r="11" spans="1:11" ht="15" thickBot="1" x14ac:dyDescent="0.4">
      <c r="A11">
        <v>10</v>
      </c>
      <c r="B11" s="1" t="s">
        <v>93</v>
      </c>
      <c r="C11" s="1" t="s">
        <v>68</v>
      </c>
      <c r="D11" s="1">
        <v>535</v>
      </c>
      <c r="E11" s="1">
        <v>66</v>
      </c>
      <c r="F11" s="4">
        <v>134</v>
      </c>
      <c r="G11" s="5">
        <v>0.25</v>
      </c>
      <c r="H11" s="1">
        <v>0</v>
      </c>
      <c r="I11" s="4">
        <v>16</v>
      </c>
      <c r="J11" s="3">
        <v>2.2999999999999998</v>
      </c>
      <c r="K11">
        <v>0.7</v>
      </c>
    </row>
    <row r="12" spans="1:11" ht="15" thickBot="1" x14ac:dyDescent="0.4">
      <c r="A12">
        <v>11</v>
      </c>
      <c r="B12" s="1" t="s">
        <v>45</v>
      </c>
      <c r="C12" s="1" t="s">
        <v>12</v>
      </c>
      <c r="D12" s="1">
        <v>615</v>
      </c>
      <c r="E12" s="1">
        <v>90</v>
      </c>
      <c r="F12" s="4">
        <v>168</v>
      </c>
      <c r="G12" s="5">
        <v>0.27300000000000002</v>
      </c>
      <c r="H12" s="1">
        <v>0</v>
      </c>
      <c r="I12" s="4">
        <v>38</v>
      </c>
      <c r="J12" s="3">
        <v>6.5</v>
      </c>
      <c r="K12">
        <v>3.95</v>
      </c>
    </row>
    <row r="13" spans="1:11" ht="15" thickBot="1" x14ac:dyDescent="0.4">
      <c r="A13">
        <v>12</v>
      </c>
      <c r="B13" s="1" t="s">
        <v>51</v>
      </c>
      <c r="C13" s="1" t="s">
        <v>47</v>
      </c>
      <c r="D13" s="1">
        <v>652</v>
      </c>
      <c r="E13" s="1">
        <v>91</v>
      </c>
      <c r="F13" s="4">
        <v>189</v>
      </c>
      <c r="G13" s="5">
        <v>0.28999999999999998</v>
      </c>
      <c r="H13" s="1">
        <v>0</v>
      </c>
      <c r="I13" s="4">
        <v>24</v>
      </c>
      <c r="J13" s="3">
        <v>3.6</v>
      </c>
      <c r="K13">
        <v>0.82499999999999996</v>
      </c>
    </row>
    <row r="14" spans="1:11" ht="15" thickBot="1" x14ac:dyDescent="0.4">
      <c r="A14">
        <v>13</v>
      </c>
      <c r="B14" s="1" t="s">
        <v>26</v>
      </c>
      <c r="C14" s="1" t="s">
        <v>16</v>
      </c>
      <c r="D14" s="1">
        <v>518</v>
      </c>
      <c r="E14" s="1">
        <v>87</v>
      </c>
      <c r="F14" s="4">
        <v>136</v>
      </c>
      <c r="G14" s="5">
        <v>0.26300000000000001</v>
      </c>
      <c r="H14" s="1">
        <v>0</v>
      </c>
      <c r="I14" s="4">
        <v>28</v>
      </c>
      <c r="J14" s="3">
        <v>2.6</v>
      </c>
      <c r="K14">
        <v>0.9</v>
      </c>
    </row>
    <row r="15" spans="1:11" ht="15" thickBot="1" x14ac:dyDescent="0.4">
      <c r="A15">
        <v>14</v>
      </c>
      <c r="B15" s="1" t="s">
        <v>77</v>
      </c>
      <c r="C15" s="1" t="s">
        <v>69</v>
      </c>
      <c r="D15" s="1">
        <v>580</v>
      </c>
      <c r="E15" s="1">
        <v>102</v>
      </c>
      <c r="F15" s="4">
        <v>159</v>
      </c>
      <c r="G15" s="5">
        <v>0.27400000000000002</v>
      </c>
      <c r="H15" s="1">
        <v>0</v>
      </c>
      <c r="I15" s="4">
        <v>16</v>
      </c>
      <c r="J15" s="3">
        <v>5</v>
      </c>
      <c r="K15">
        <v>7</v>
      </c>
    </row>
    <row r="16" spans="1:11" ht="15" thickBot="1" x14ac:dyDescent="0.4">
      <c r="A16">
        <v>15</v>
      </c>
      <c r="B16" s="1" t="s">
        <v>30</v>
      </c>
      <c r="C16" s="1" t="s">
        <v>11</v>
      </c>
      <c r="D16" s="1">
        <v>527</v>
      </c>
      <c r="E16" s="1">
        <v>72</v>
      </c>
      <c r="F16" s="4">
        <v>140</v>
      </c>
      <c r="G16" s="5">
        <v>0.26600000000000001</v>
      </c>
      <c r="H16" s="1">
        <v>0</v>
      </c>
      <c r="I16" s="4">
        <v>13</v>
      </c>
      <c r="J16" s="3">
        <v>4.4000000000000004</v>
      </c>
      <c r="K16">
        <v>0.7</v>
      </c>
    </row>
    <row r="17" spans="1:11" ht="15" thickBot="1" x14ac:dyDescent="0.4">
      <c r="A17">
        <v>16</v>
      </c>
      <c r="B17" s="1" t="s">
        <v>87</v>
      </c>
      <c r="C17" s="1" t="s">
        <v>69</v>
      </c>
      <c r="D17" s="1">
        <v>542</v>
      </c>
      <c r="E17" s="1">
        <v>74</v>
      </c>
      <c r="F17" s="4">
        <v>142</v>
      </c>
      <c r="G17" s="5">
        <v>0.26200000000000001</v>
      </c>
      <c r="H17" s="1">
        <v>0</v>
      </c>
      <c r="I17" s="4">
        <v>27</v>
      </c>
      <c r="J17" s="3">
        <v>3</v>
      </c>
      <c r="K17">
        <v>6.75</v>
      </c>
    </row>
    <row r="18" spans="1:11" ht="15" thickBot="1" x14ac:dyDescent="0.4">
      <c r="A18">
        <v>17</v>
      </c>
      <c r="B18" s="1" t="s">
        <v>50</v>
      </c>
      <c r="C18" s="1" t="s">
        <v>47</v>
      </c>
      <c r="D18" s="1">
        <v>522</v>
      </c>
      <c r="E18" s="1">
        <v>70</v>
      </c>
      <c r="F18" s="4">
        <v>152</v>
      </c>
      <c r="G18" s="5">
        <v>0.29099999999999998</v>
      </c>
      <c r="H18" s="1">
        <v>0</v>
      </c>
      <c r="I18" s="4">
        <v>22</v>
      </c>
      <c r="J18" s="3">
        <v>5.4</v>
      </c>
      <c r="K18">
        <v>35.1</v>
      </c>
    </row>
    <row r="19" spans="1:11" ht="15" thickBot="1" x14ac:dyDescent="0.4">
      <c r="A19">
        <v>18</v>
      </c>
      <c r="B19" s="1" t="s">
        <v>89</v>
      </c>
      <c r="C19" s="1" t="s">
        <v>69</v>
      </c>
      <c r="D19" s="1">
        <v>608</v>
      </c>
      <c r="E19" s="1">
        <v>89</v>
      </c>
      <c r="F19" s="4">
        <v>157</v>
      </c>
      <c r="G19" s="5">
        <v>0.25800000000000001</v>
      </c>
      <c r="H19" s="1">
        <v>0</v>
      </c>
      <c r="I19" s="4">
        <v>16</v>
      </c>
      <c r="J19" s="3">
        <v>3.8</v>
      </c>
      <c r="K19">
        <v>0.7</v>
      </c>
    </row>
    <row r="20" spans="1:11" ht="15" thickBot="1" x14ac:dyDescent="0.4">
      <c r="A20">
        <v>19</v>
      </c>
      <c r="B20" s="1" t="s">
        <v>35</v>
      </c>
      <c r="C20" s="1" t="s">
        <v>11</v>
      </c>
      <c r="D20" s="1">
        <v>560</v>
      </c>
      <c r="E20" s="1">
        <v>64</v>
      </c>
      <c r="F20" s="4">
        <v>139</v>
      </c>
      <c r="G20" s="5">
        <v>0.248</v>
      </c>
      <c r="H20" s="1">
        <v>0</v>
      </c>
      <c r="I20" s="4">
        <v>1</v>
      </c>
      <c r="J20" s="3">
        <v>0.7</v>
      </c>
      <c r="K20">
        <v>4</v>
      </c>
    </row>
    <row r="21" spans="1:11" ht="15" thickBot="1" x14ac:dyDescent="0.4">
      <c r="A21">
        <v>20</v>
      </c>
      <c r="B21" s="1" t="s">
        <v>61</v>
      </c>
      <c r="C21" s="1" t="s">
        <v>58</v>
      </c>
      <c r="D21" s="1">
        <v>530</v>
      </c>
      <c r="E21" s="1">
        <v>60</v>
      </c>
      <c r="F21" s="4">
        <v>140</v>
      </c>
      <c r="G21" s="5">
        <v>0.26400000000000001</v>
      </c>
      <c r="H21" s="1">
        <v>0</v>
      </c>
      <c r="I21" s="4">
        <v>16</v>
      </c>
      <c r="J21" s="3">
        <v>-0.2</v>
      </c>
      <c r="K21">
        <v>21</v>
      </c>
    </row>
    <row r="22" spans="1:11" ht="15" thickBot="1" x14ac:dyDescent="0.4">
      <c r="A22">
        <v>21</v>
      </c>
      <c r="B22" s="1" t="s">
        <v>92</v>
      </c>
      <c r="C22" s="1" t="s">
        <v>68</v>
      </c>
      <c r="D22" s="1">
        <v>575</v>
      </c>
      <c r="E22" s="1">
        <v>99</v>
      </c>
      <c r="F22" s="4">
        <v>145</v>
      </c>
      <c r="G22" s="5">
        <v>0.252</v>
      </c>
      <c r="H22" s="1">
        <v>0</v>
      </c>
      <c r="I22" s="4">
        <v>14</v>
      </c>
      <c r="J22" s="3">
        <v>2.7</v>
      </c>
      <c r="K22">
        <v>26</v>
      </c>
    </row>
    <row r="23" spans="1:11" ht="15" thickBot="1" x14ac:dyDescent="0.4">
      <c r="A23">
        <v>22</v>
      </c>
      <c r="B23" s="1" t="s">
        <v>54</v>
      </c>
      <c r="C23" s="1" t="s">
        <v>47</v>
      </c>
      <c r="D23" s="1">
        <v>640</v>
      </c>
      <c r="E23" s="1">
        <v>99</v>
      </c>
      <c r="F23" s="4">
        <v>177</v>
      </c>
      <c r="G23" s="5">
        <v>0.27700000000000002</v>
      </c>
      <c r="H23" s="1">
        <v>0</v>
      </c>
      <c r="I23" s="4">
        <v>25</v>
      </c>
      <c r="J23" s="3">
        <v>5.7</v>
      </c>
      <c r="K23">
        <v>10</v>
      </c>
    </row>
    <row r="24" spans="1:11" ht="15" thickBot="1" x14ac:dyDescent="0.4">
      <c r="A24">
        <v>23</v>
      </c>
      <c r="B24" s="1" t="s">
        <v>55</v>
      </c>
      <c r="C24" s="1" t="s">
        <v>47</v>
      </c>
      <c r="D24" s="1">
        <v>630</v>
      </c>
      <c r="E24" s="1">
        <v>98</v>
      </c>
      <c r="F24" s="4">
        <v>170</v>
      </c>
      <c r="G24" s="5">
        <v>0.27</v>
      </c>
      <c r="H24" s="1">
        <v>0</v>
      </c>
      <c r="I24" s="4">
        <v>26</v>
      </c>
      <c r="J24" s="3">
        <v>5.4</v>
      </c>
      <c r="K24">
        <v>32</v>
      </c>
    </row>
    <row r="25" spans="1:11" ht="15" thickBot="1" x14ac:dyDescent="0.4">
      <c r="A25">
        <v>24</v>
      </c>
      <c r="B25" s="1" t="s">
        <v>17</v>
      </c>
      <c r="C25" s="1" t="s">
        <v>16</v>
      </c>
      <c r="D25" s="1">
        <v>612</v>
      </c>
      <c r="E25" s="1">
        <v>117</v>
      </c>
      <c r="F25" s="4">
        <v>199</v>
      </c>
      <c r="G25" s="5">
        <v>0.32500000000000001</v>
      </c>
      <c r="H25" s="1">
        <v>1</v>
      </c>
      <c r="I25" s="4">
        <v>21</v>
      </c>
      <c r="J25" s="3">
        <v>5.9</v>
      </c>
      <c r="K25">
        <v>27</v>
      </c>
    </row>
    <row r="26" spans="1:11" ht="15" thickBot="1" x14ac:dyDescent="0.4">
      <c r="A26">
        <v>25</v>
      </c>
      <c r="B26" s="1" t="s">
        <v>81</v>
      </c>
      <c r="C26" s="1" t="s">
        <v>69</v>
      </c>
      <c r="D26" s="1">
        <v>513</v>
      </c>
      <c r="E26" s="1">
        <v>89</v>
      </c>
      <c r="F26" s="4">
        <v>137</v>
      </c>
      <c r="G26" s="5">
        <v>0.26700000000000002</v>
      </c>
      <c r="H26" s="1">
        <v>0</v>
      </c>
      <c r="I26" s="4">
        <v>25</v>
      </c>
      <c r="J26" s="3">
        <v>4</v>
      </c>
      <c r="K26">
        <v>28</v>
      </c>
    </row>
    <row r="27" spans="1:11" ht="15" thickBot="1" x14ac:dyDescent="0.4">
      <c r="A27">
        <v>26</v>
      </c>
      <c r="B27" s="1" t="s">
        <v>41</v>
      </c>
      <c r="C27" s="1" t="s">
        <v>12</v>
      </c>
      <c r="D27" s="1">
        <v>501</v>
      </c>
      <c r="E27" s="1">
        <v>61</v>
      </c>
      <c r="F27" s="4">
        <v>143</v>
      </c>
      <c r="G27" s="5">
        <v>0.28499999999999998</v>
      </c>
      <c r="H27" s="1">
        <v>0</v>
      </c>
      <c r="I27" s="4">
        <v>13</v>
      </c>
      <c r="J27" s="3">
        <v>3.1</v>
      </c>
      <c r="K27">
        <v>6.55</v>
      </c>
    </row>
    <row r="28" spans="1:11" ht="15" thickBot="1" x14ac:dyDescent="0.4">
      <c r="A28">
        <v>27</v>
      </c>
      <c r="B28" s="1" t="s">
        <v>34</v>
      </c>
      <c r="C28" s="1" t="s">
        <v>11</v>
      </c>
      <c r="D28" s="1">
        <v>526</v>
      </c>
      <c r="E28" s="1">
        <v>73</v>
      </c>
      <c r="F28" s="4">
        <v>135</v>
      </c>
      <c r="G28" s="5">
        <v>0.25700000000000001</v>
      </c>
      <c r="H28" s="1">
        <v>0</v>
      </c>
      <c r="I28" s="4">
        <v>24</v>
      </c>
      <c r="J28" s="3">
        <v>4.0999999999999996</v>
      </c>
      <c r="K28">
        <v>6.25</v>
      </c>
    </row>
    <row r="29" spans="1:11" ht="15" thickBot="1" x14ac:dyDescent="0.4">
      <c r="A29">
        <v>28</v>
      </c>
      <c r="B29" s="1" t="s">
        <v>91</v>
      </c>
      <c r="C29" s="1" t="s">
        <v>67</v>
      </c>
      <c r="D29" s="1">
        <v>474</v>
      </c>
      <c r="E29" s="1">
        <v>62</v>
      </c>
      <c r="F29" s="4">
        <v>121</v>
      </c>
      <c r="G29" s="5">
        <v>0.255</v>
      </c>
      <c r="H29" s="1">
        <v>0</v>
      </c>
      <c r="I29" s="4">
        <v>29</v>
      </c>
      <c r="J29" s="3">
        <v>2.7</v>
      </c>
      <c r="K29">
        <v>7.7</v>
      </c>
    </row>
    <row r="30" spans="1:11" ht="15" thickBot="1" x14ac:dyDescent="0.4">
      <c r="A30">
        <v>29</v>
      </c>
      <c r="B30" s="1" t="s">
        <v>79</v>
      </c>
      <c r="C30" s="1" t="s">
        <v>68</v>
      </c>
      <c r="D30" s="1">
        <v>573</v>
      </c>
      <c r="E30" s="1">
        <v>72</v>
      </c>
      <c r="F30" s="4">
        <v>155</v>
      </c>
      <c r="G30" s="5">
        <v>0.27100000000000002</v>
      </c>
      <c r="H30" s="1">
        <v>0</v>
      </c>
      <c r="I30" s="4">
        <v>17</v>
      </c>
      <c r="J30" s="3">
        <v>4.3</v>
      </c>
      <c r="K30">
        <v>6.85</v>
      </c>
    </row>
    <row r="31" spans="1:11" ht="15" thickBot="1" x14ac:dyDescent="0.4">
      <c r="A31">
        <v>30</v>
      </c>
      <c r="B31" s="1" t="s">
        <v>56</v>
      </c>
      <c r="C31" s="1" t="s">
        <v>47</v>
      </c>
      <c r="D31" s="1">
        <v>483</v>
      </c>
      <c r="E31" s="1">
        <v>66</v>
      </c>
      <c r="F31" s="4">
        <v>126</v>
      </c>
      <c r="G31" s="5">
        <v>0.26100000000000001</v>
      </c>
      <c r="H31" s="1">
        <v>0</v>
      </c>
      <c r="I31" s="4">
        <v>4</v>
      </c>
      <c r="J31" s="3">
        <v>2.9</v>
      </c>
      <c r="K31">
        <v>4.7</v>
      </c>
    </row>
    <row r="32" spans="1:11" ht="15" thickBot="1" x14ac:dyDescent="0.4">
      <c r="A32">
        <v>31</v>
      </c>
      <c r="B32" s="1" t="s">
        <v>60</v>
      </c>
      <c r="C32" s="1" t="s">
        <v>58</v>
      </c>
      <c r="D32" s="1">
        <v>533</v>
      </c>
      <c r="E32" s="1">
        <v>76</v>
      </c>
      <c r="F32" s="4">
        <v>146</v>
      </c>
      <c r="G32" s="5">
        <v>0.27400000000000002</v>
      </c>
      <c r="H32" s="1">
        <v>0</v>
      </c>
      <c r="I32" s="4">
        <v>16</v>
      </c>
      <c r="J32" s="3">
        <v>1.1000000000000001</v>
      </c>
      <c r="K32">
        <v>19.350000000000001</v>
      </c>
    </row>
    <row r="33" spans="1:11" ht="15" thickBot="1" x14ac:dyDescent="0.4">
      <c r="A33">
        <v>32</v>
      </c>
      <c r="B33" s="1" t="s">
        <v>2</v>
      </c>
      <c r="C33" s="1" t="s">
        <v>15</v>
      </c>
      <c r="D33" s="1">
        <v>504</v>
      </c>
      <c r="E33" s="1">
        <v>75</v>
      </c>
      <c r="F33" s="4">
        <v>139</v>
      </c>
      <c r="G33" s="5">
        <v>0.27600000000000002</v>
      </c>
      <c r="H33" s="1">
        <v>0</v>
      </c>
      <c r="I33" s="4">
        <v>22</v>
      </c>
      <c r="J33" s="3">
        <v>6.5</v>
      </c>
      <c r="K33">
        <v>23.875</v>
      </c>
    </row>
    <row r="34" spans="1:11" ht="15" thickBot="1" x14ac:dyDescent="0.4">
      <c r="A34">
        <v>33</v>
      </c>
      <c r="B34" s="1" t="s">
        <v>27</v>
      </c>
      <c r="C34" s="1" t="s">
        <v>11</v>
      </c>
      <c r="D34" s="1">
        <v>533</v>
      </c>
      <c r="E34" s="1">
        <v>73</v>
      </c>
      <c r="F34" s="4">
        <v>174</v>
      </c>
      <c r="G34" s="5">
        <v>0.32600000000000001</v>
      </c>
      <c r="H34" s="1">
        <v>0</v>
      </c>
      <c r="I34" s="4">
        <v>9</v>
      </c>
      <c r="J34" s="3">
        <v>5.7</v>
      </c>
      <c r="K34">
        <v>3</v>
      </c>
    </row>
    <row r="35" spans="1:11" ht="15" thickBot="1" x14ac:dyDescent="0.4">
      <c r="A35">
        <v>34</v>
      </c>
      <c r="B35" s="1" t="s">
        <v>64</v>
      </c>
      <c r="C35" s="1" t="s">
        <v>58</v>
      </c>
      <c r="D35" s="1">
        <v>464</v>
      </c>
      <c r="E35" s="1">
        <v>39</v>
      </c>
      <c r="F35" s="4">
        <v>109</v>
      </c>
      <c r="G35" s="5">
        <v>0.23499999999999999</v>
      </c>
      <c r="H35" s="1">
        <v>0</v>
      </c>
      <c r="I35" s="4">
        <v>16</v>
      </c>
      <c r="J35" s="3">
        <v>-1.1000000000000001</v>
      </c>
      <c r="K35">
        <v>7.5</v>
      </c>
    </row>
    <row r="36" spans="1:11" ht="15" thickBot="1" x14ac:dyDescent="0.4">
      <c r="A36">
        <v>35</v>
      </c>
      <c r="B36" s="1" t="s">
        <v>96</v>
      </c>
      <c r="C36" s="1" t="s">
        <v>16</v>
      </c>
      <c r="D36" s="1">
        <v>322</v>
      </c>
      <c r="E36" s="1">
        <v>31</v>
      </c>
      <c r="F36" s="4">
        <v>66</v>
      </c>
      <c r="G36" s="5">
        <v>0.20499999999999999</v>
      </c>
      <c r="H36" s="1">
        <v>1</v>
      </c>
      <c r="I36" s="4">
        <v>11</v>
      </c>
      <c r="J36" s="3">
        <v>-0.3</v>
      </c>
      <c r="K36">
        <v>25</v>
      </c>
    </row>
    <row r="37" spans="1:11" ht="15" thickBot="1" x14ac:dyDescent="0.4">
      <c r="A37">
        <v>36</v>
      </c>
      <c r="B37" s="1" t="s">
        <v>20</v>
      </c>
      <c r="C37" s="1" t="s">
        <v>16</v>
      </c>
      <c r="D37" s="1">
        <v>601</v>
      </c>
      <c r="E37" s="1">
        <v>85</v>
      </c>
      <c r="F37" s="4">
        <v>183</v>
      </c>
      <c r="G37" s="5">
        <v>0.30399999999999999</v>
      </c>
      <c r="H37" s="1">
        <v>0</v>
      </c>
      <c r="I37" s="4">
        <v>15</v>
      </c>
      <c r="J37" s="3">
        <v>4.2</v>
      </c>
      <c r="K37">
        <v>18</v>
      </c>
    </row>
    <row r="38" spans="1:11" ht="15" thickBot="1" x14ac:dyDescent="0.4">
      <c r="A38">
        <v>37</v>
      </c>
      <c r="B38" s="1" t="s">
        <v>28</v>
      </c>
      <c r="C38" s="1" t="s">
        <v>11</v>
      </c>
      <c r="D38" s="1">
        <v>527</v>
      </c>
      <c r="E38" s="1">
        <v>103</v>
      </c>
      <c r="F38" s="4">
        <v>158</v>
      </c>
      <c r="G38" s="5">
        <v>0.3</v>
      </c>
      <c r="H38" s="1">
        <v>0</v>
      </c>
      <c r="I38" s="4">
        <v>28</v>
      </c>
      <c r="J38" s="3">
        <v>5.0999999999999996</v>
      </c>
      <c r="K38">
        <v>26</v>
      </c>
    </row>
    <row r="39" spans="1:11" ht="15" thickBot="1" x14ac:dyDescent="0.4">
      <c r="A39">
        <v>38</v>
      </c>
      <c r="B39" s="1" t="s">
        <v>43</v>
      </c>
      <c r="C39" s="1" t="s">
        <v>12</v>
      </c>
      <c r="D39" s="1">
        <v>601</v>
      </c>
      <c r="E39" s="1">
        <v>90</v>
      </c>
      <c r="F39" s="4">
        <v>168</v>
      </c>
      <c r="G39" s="5">
        <v>0.28000000000000003</v>
      </c>
      <c r="H39" s="1">
        <v>0</v>
      </c>
      <c r="I39" s="4">
        <v>29</v>
      </c>
      <c r="J39" s="3">
        <v>6</v>
      </c>
      <c r="K39">
        <v>22</v>
      </c>
    </row>
    <row r="40" spans="1:11" ht="15" thickBot="1" x14ac:dyDescent="0.4">
      <c r="A40">
        <v>39</v>
      </c>
      <c r="B40" s="1" t="s">
        <v>25</v>
      </c>
      <c r="C40" s="1" t="s">
        <v>16</v>
      </c>
      <c r="D40" s="1">
        <v>552</v>
      </c>
      <c r="E40" s="1">
        <v>78</v>
      </c>
      <c r="F40" s="4">
        <v>147</v>
      </c>
      <c r="G40" s="5">
        <v>0.26600000000000001</v>
      </c>
      <c r="H40" s="1">
        <v>0</v>
      </c>
      <c r="I40" s="4">
        <v>17</v>
      </c>
      <c r="J40" s="3">
        <v>3</v>
      </c>
      <c r="K40">
        <v>10</v>
      </c>
    </row>
    <row r="41" spans="1:11" ht="15" thickBot="1" x14ac:dyDescent="0.4">
      <c r="A41">
        <v>40</v>
      </c>
      <c r="B41" s="1" t="s">
        <v>98</v>
      </c>
      <c r="C41" s="1" t="s">
        <v>99</v>
      </c>
      <c r="D41" s="1">
        <v>4449</v>
      </c>
      <c r="E41" s="1">
        <v>47</v>
      </c>
      <c r="F41" s="4">
        <v>115</v>
      </c>
      <c r="G41" s="5">
        <v>0.25600000000000001</v>
      </c>
      <c r="H41" s="1">
        <v>1</v>
      </c>
      <c r="I41" s="4">
        <v>20</v>
      </c>
      <c r="J41" s="3">
        <v>1.8</v>
      </c>
      <c r="K41">
        <v>1.2</v>
      </c>
    </row>
    <row r="42" spans="1:11" ht="15" thickBot="1" x14ac:dyDescent="0.4">
      <c r="A42">
        <v>41</v>
      </c>
      <c r="B42" s="1" t="s">
        <v>46</v>
      </c>
      <c r="C42" s="1" t="s">
        <v>12</v>
      </c>
      <c r="D42" s="1">
        <v>443</v>
      </c>
      <c r="E42" s="1">
        <v>66</v>
      </c>
      <c r="F42" s="4">
        <v>119</v>
      </c>
      <c r="G42" s="5">
        <v>0.26900000000000002</v>
      </c>
      <c r="H42" s="1">
        <v>0</v>
      </c>
      <c r="I42" s="4">
        <v>9</v>
      </c>
      <c r="J42" s="3">
        <v>3.2</v>
      </c>
      <c r="K42">
        <v>0.7</v>
      </c>
    </row>
    <row r="43" spans="1:11" ht="15" thickBot="1" x14ac:dyDescent="0.4">
      <c r="A43">
        <v>42</v>
      </c>
      <c r="B43" s="1" t="s">
        <v>74</v>
      </c>
      <c r="C43" s="1" t="s">
        <v>69</v>
      </c>
      <c r="D43" s="1">
        <v>511</v>
      </c>
      <c r="E43" s="1">
        <v>84</v>
      </c>
      <c r="F43" s="4">
        <v>145</v>
      </c>
      <c r="G43" s="5">
        <v>0.28399999999999997</v>
      </c>
      <c r="H43" s="1">
        <v>0</v>
      </c>
      <c r="I43" s="4">
        <v>28</v>
      </c>
      <c r="J43" s="3">
        <v>6</v>
      </c>
      <c r="K43">
        <v>0.7</v>
      </c>
    </row>
    <row r="44" spans="1:11" ht="15" thickBot="1" x14ac:dyDescent="0.4">
      <c r="A44">
        <v>43</v>
      </c>
      <c r="B44" s="1" t="s">
        <v>44</v>
      </c>
      <c r="C44" s="1" t="s">
        <v>12</v>
      </c>
      <c r="D44" s="1">
        <v>468</v>
      </c>
      <c r="E44" s="1">
        <v>61</v>
      </c>
      <c r="F44" s="4">
        <v>130</v>
      </c>
      <c r="G44" s="5">
        <v>0.27800000000000002</v>
      </c>
      <c r="H44" s="1">
        <v>0</v>
      </c>
      <c r="I44" s="4">
        <v>13</v>
      </c>
      <c r="J44" s="3">
        <v>1.9</v>
      </c>
      <c r="K44">
        <v>16</v>
      </c>
    </row>
    <row r="45" spans="1:11" ht="15" thickBot="1" x14ac:dyDescent="0.4">
      <c r="A45">
        <v>44</v>
      </c>
      <c r="B45" s="1" t="s">
        <v>57</v>
      </c>
      <c r="C45" s="1" t="s">
        <v>47</v>
      </c>
      <c r="D45" s="1">
        <v>526</v>
      </c>
      <c r="E45" s="1">
        <v>58</v>
      </c>
      <c r="F45" s="4">
        <v>134</v>
      </c>
      <c r="G45" s="5">
        <v>0.255</v>
      </c>
      <c r="H45" s="1">
        <v>0</v>
      </c>
      <c r="I45" s="4">
        <v>14</v>
      </c>
      <c r="J45" s="3">
        <v>1</v>
      </c>
      <c r="K45">
        <v>3.2</v>
      </c>
    </row>
    <row r="46" spans="1:11" ht="15" thickBot="1" x14ac:dyDescent="0.4">
      <c r="A46">
        <v>45</v>
      </c>
      <c r="B46" s="1" t="s">
        <v>90</v>
      </c>
      <c r="C46" s="1" t="s">
        <v>67</v>
      </c>
      <c r="D46" s="1">
        <v>544</v>
      </c>
      <c r="E46" s="1">
        <v>71</v>
      </c>
      <c r="F46" s="4">
        <v>140</v>
      </c>
      <c r="G46" s="5">
        <v>0.25700000000000001</v>
      </c>
      <c r="H46" s="1">
        <v>0</v>
      </c>
      <c r="I46" s="4">
        <v>30</v>
      </c>
      <c r="J46" s="3">
        <v>5.2</v>
      </c>
      <c r="K46">
        <v>0.7</v>
      </c>
    </row>
    <row r="47" spans="1:11" ht="15" thickBot="1" x14ac:dyDescent="0.4">
      <c r="A47">
        <v>46</v>
      </c>
      <c r="B47" s="1" t="s">
        <v>19</v>
      </c>
      <c r="C47" s="1" t="s">
        <v>16</v>
      </c>
      <c r="D47" s="1">
        <v>547</v>
      </c>
      <c r="E47" s="1">
        <v>88</v>
      </c>
      <c r="F47" s="4">
        <v>173</v>
      </c>
      <c r="G47" s="5">
        <v>0.316</v>
      </c>
      <c r="H47" s="1">
        <v>0</v>
      </c>
      <c r="I47" s="4">
        <v>8</v>
      </c>
      <c r="J47" s="3">
        <v>4.4000000000000004</v>
      </c>
      <c r="K47">
        <v>2.12</v>
      </c>
    </row>
    <row r="48" spans="1:11" ht="15" thickBot="1" x14ac:dyDescent="0.4">
      <c r="A48">
        <v>47</v>
      </c>
      <c r="B48" s="1" t="s">
        <v>32</v>
      </c>
      <c r="C48" s="1" t="s">
        <v>11</v>
      </c>
      <c r="D48" s="1">
        <v>489</v>
      </c>
      <c r="E48" s="1">
        <v>45</v>
      </c>
      <c r="F48" s="4">
        <v>129</v>
      </c>
      <c r="G48" s="5">
        <v>0.26400000000000001</v>
      </c>
      <c r="H48" s="1">
        <v>0</v>
      </c>
      <c r="I48" s="4">
        <v>17</v>
      </c>
      <c r="J48" s="3">
        <v>2.4</v>
      </c>
      <c r="K48">
        <v>0.7</v>
      </c>
    </row>
    <row r="49" spans="1:11" ht="15" thickBot="1" x14ac:dyDescent="0.4">
      <c r="A49">
        <v>48</v>
      </c>
      <c r="B49" s="1" t="s">
        <v>37</v>
      </c>
      <c r="C49" s="1" t="s">
        <v>12</v>
      </c>
      <c r="D49" s="1">
        <v>578</v>
      </c>
      <c r="E49" s="1">
        <v>100</v>
      </c>
      <c r="F49" s="4">
        <v>172</v>
      </c>
      <c r="G49" s="5">
        <v>0.29799999999999999</v>
      </c>
      <c r="H49" s="1">
        <v>0</v>
      </c>
      <c r="I49" s="4">
        <v>32</v>
      </c>
      <c r="J49" s="3">
        <v>6.8</v>
      </c>
      <c r="K49">
        <v>30</v>
      </c>
    </row>
    <row r="50" spans="1:11" ht="15" thickBot="1" x14ac:dyDescent="0.4">
      <c r="A50">
        <v>49</v>
      </c>
      <c r="B50" s="1" t="s">
        <v>66</v>
      </c>
      <c r="C50" s="1" t="s">
        <v>58</v>
      </c>
      <c r="D50" s="1">
        <v>470</v>
      </c>
      <c r="E50" s="1">
        <v>56</v>
      </c>
      <c r="F50" s="4">
        <v>106</v>
      </c>
      <c r="G50" s="5">
        <v>0.22600000000000001</v>
      </c>
      <c r="H50" s="1">
        <v>0</v>
      </c>
      <c r="I50" s="4">
        <v>23</v>
      </c>
      <c r="J50" s="3">
        <v>-0.8</v>
      </c>
      <c r="K50">
        <v>16</v>
      </c>
    </row>
    <row r="51" spans="1:11" ht="15" thickBot="1" x14ac:dyDescent="0.4">
      <c r="A51">
        <v>50</v>
      </c>
      <c r="B51" s="1" t="s">
        <v>36</v>
      </c>
      <c r="C51" s="1" t="s">
        <v>11</v>
      </c>
      <c r="D51" s="1">
        <v>657</v>
      </c>
      <c r="E51" s="1">
        <v>101</v>
      </c>
      <c r="F51" s="4">
        <v>163</v>
      </c>
      <c r="G51" s="5">
        <v>0.248</v>
      </c>
      <c r="H51" s="1">
        <v>0</v>
      </c>
      <c r="I51" s="4">
        <v>26</v>
      </c>
      <c r="J51" s="3">
        <v>5.7</v>
      </c>
      <c r="K51">
        <v>25</v>
      </c>
    </row>
    <row r="52" spans="1:11" ht="15" thickBot="1" x14ac:dyDescent="0.4">
      <c r="A52">
        <v>51</v>
      </c>
      <c r="B52" s="1" t="s">
        <v>83</v>
      </c>
      <c r="C52" s="1" t="s">
        <v>68</v>
      </c>
      <c r="D52" s="1">
        <v>462</v>
      </c>
      <c r="E52" s="1">
        <v>71</v>
      </c>
      <c r="F52" s="4">
        <v>123</v>
      </c>
      <c r="G52" s="5">
        <v>0.26600000000000001</v>
      </c>
      <c r="H52" s="1">
        <v>0</v>
      </c>
      <c r="I52" s="4">
        <v>13</v>
      </c>
      <c r="J52" s="3">
        <v>2.4</v>
      </c>
      <c r="K52">
        <v>12</v>
      </c>
    </row>
    <row r="53" spans="1:11" ht="15" thickBot="1" x14ac:dyDescent="0.4">
      <c r="A53">
        <v>52</v>
      </c>
      <c r="B53" s="1" t="s">
        <v>5</v>
      </c>
      <c r="C53" s="1" t="s">
        <v>15</v>
      </c>
      <c r="D53" s="1">
        <v>460</v>
      </c>
      <c r="E53" s="1">
        <v>57</v>
      </c>
      <c r="F53" s="4">
        <v>100</v>
      </c>
      <c r="G53" s="5">
        <v>0.217</v>
      </c>
      <c r="H53" s="1">
        <v>0</v>
      </c>
      <c r="I53" s="4">
        <v>18</v>
      </c>
      <c r="J53" s="3">
        <v>0.5</v>
      </c>
      <c r="K53">
        <v>0.7</v>
      </c>
    </row>
    <row r="54" spans="1:11" ht="15" thickBot="1" x14ac:dyDescent="0.4">
      <c r="A54">
        <v>53</v>
      </c>
      <c r="B54" s="1" t="s">
        <v>80</v>
      </c>
      <c r="C54" s="1" t="s">
        <v>67</v>
      </c>
      <c r="D54" s="1">
        <v>572</v>
      </c>
      <c r="E54" s="1">
        <v>117</v>
      </c>
      <c r="F54" s="4">
        <v>154</v>
      </c>
      <c r="G54" s="5">
        <v>0.26900000000000002</v>
      </c>
      <c r="H54" s="1">
        <v>0</v>
      </c>
      <c r="I54" s="4">
        <v>35</v>
      </c>
      <c r="J54" s="3">
        <v>6.4</v>
      </c>
      <c r="K54">
        <v>17.5</v>
      </c>
    </row>
    <row r="55" spans="1:11" ht="15" thickBot="1" x14ac:dyDescent="0.4">
      <c r="A55">
        <v>54</v>
      </c>
      <c r="B55" s="1" t="s">
        <v>21</v>
      </c>
      <c r="C55" s="1" t="s">
        <v>16</v>
      </c>
      <c r="D55" s="1">
        <v>593</v>
      </c>
      <c r="E55" s="1">
        <v>74</v>
      </c>
      <c r="F55" s="4">
        <v>179</v>
      </c>
      <c r="G55" s="5">
        <v>0.30199999999999999</v>
      </c>
      <c r="H55" s="1">
        <v>0</v>
      </c>
      <c r="I55" s="4">
        <v>27</v>
      </c>
      <c r="J55" s="3">
        <v>3.3</v>
      </c>
      <c r="K55">
        <v>0.7</v>
      </c>
    </row>
    <row r="56" spans="1:11" ht="15" thickBot="1" x14ac:dyDescent="0.4">
      <c r="A56">
        <v>55</v>
      </c>
      <c r="B56" s="1" t="s">
        <v>65</v>
      </c>
      <c r="C56" s="1" t="s">
        <v>58</v>
      </c>
      <c r="D56" s="1">
        <v>448</v>
      </c>
      <c r="E56" s="1">
        <v>50</v>
      </c>
      <c r="F56" s="4">
        <v>105</v>
      </c>
      <c r="G56" s="5">
        <v>0.23400000000000001</v>
      </c>
      <c r="H56" s="1">
        <v>0</v>
      </c>
      <c r="I56" s="4">
        <v>10</v>
      </c>
      <c r="J56" s="3">
        <v>0.2</v>
      </c>
      <c r="K56">
        <v>12</v>
      </c>
    </row>
    <row r="57" spans="1:11" ht="15" thickBot="1" x14ac:dyDescent="0.4">
      <c r="A57">
        <v>56</v>
      </c>
      <c r="B57" s="1" t="s">
        <v>85</v>
      </c>
      <c r="C57" s="1" t="s">
        <v>67</v>
      </c>
      <c r="D57" s="1">
        <v>524</v>
      </c>
      <c r="E57" s="1">
        <v>56</v>
      </c>
      <c r="F57" s="4">
        <v>138</v>
      </c>
      <c r="G57" s="5">
        <v>0.26300000000000001</v>
      </c>
      <c r="H57" s="1">
        <v>0</v>
      </c>
      <c r="I57" s="4">
        <v>13</v>
      </c>
      <c r="J57" s="3">
        <v>-0.1</v>
      </c>
      <c r="K57">
        <v>20</v>
      </c>
    </row>
    <row r="58" spans="1:11" ht="15" thickBot="1" x14ac:dyDescent="0.4">
      <c r="A58">
        <v>57</v>
      </c>
      <c r="B58" s="1" t="s">
        <v>53</v>
      </c>
      <c r="C58" s="1" t="s">
        <v>47</v>
      </c>
      <c r="D58" s="1">
        <v>481</v>
      </c>
      <c r="E58" s="1">
        <v>60</v>
      </c>
      <c r="F58" s="4">
        <v>135</v>
      </c>
      <c r="G58" s="5">
        <v>0.28100000000000003</v>
      </c>
      <c r="H58" s="1">
        <v>0</v>
      </c>
      <c r="I58" s="4">
        <v>10</v>
      </c>
      <c r="J58" s="3">
        <v>4.5</v>
      </c>
      <c r="K58">
        <v>0.7</v>
      </c>
    </row>
    <row r="59" spans="1:11" ht="15" thickBot="1" x14ac:dyDescent="0.4">
      <c r="A59">
        <v>58</v>
      </c>
      <c r="B59" s="1" t="s">
        <v>40</v>
      </c>
      <c r="C59" s="1" t="s">
        <v>12</v>
      </c>
      <c r="D59" s="1">
        <v>557</v>
      </c>
      <c r="E59" s="1">
        <v>73</v>
      </c>
      <c r="F59" s="4">
        <v>163</v>
      </c>
      <c r="G59" s="5">
        <v>0.29299999999999998</v>
      </c>
      <c r="H59" s="1">
        <v>0</v>
      </c>
      <c r="I59" s="4">
        <v>30</v>
      </c>
      <c r="J59" s="3">
        <v>7.9</v>
      </c>
      <c r="K59">
        <v>35</v>
      </c>
    </row>
    <row r="60" spans="1:11" ht="15" thickBot="1" x14ac:dyDescent="0.4">
      <c r="A60">
        <v>59</v>
      </c>
      <c r="B60" s="1" t="s">
        <v>18</v>
      </c>
      <c r="C60" s="1" t="s">
        <v>16</v>
      </c>
      <c r="D60" s="1">
        <v>561</v>
      </c>
      <c r="E60" s="1">
        <v>106</v>
      </c>
      <c r="F60" s="4">
        <v>178</v>
      </c>
      <c r="G60" s="5">
        <v>0.317</v>
      </c>
      <c r="H60" s="1">
        <v>0</v>
      </c>
      <c r="I60" s="4">
        <v>35</v>
      </c>
      <c r="J60" s="3">
        <v>7.8</v>
      </c>
      <c r="K60">
        <v>22</v>
      </c>
    </row>
    <row r="61" spans="1:11" ht="15" thickBot="1" x14ac:dyDescent="0.4">
      <c r="A61">
        <v>60</v>
      </c>
      <c r="B61" s="1" t="s">
        <v>24</v>
      </c>
      <c r="C61" s="1" t="s">
        <v>16</v>
      </c>
      <c r="D61" s="1">
        <v>597</v>
      </c>
      <c r="E61" s="1">
        <v>95</v>
      </c>
      <c r="F61" s="4">
        <v>162</v>
      </c>
      <c r="G61" s="5">
        <v>0.27100000000000002</v>
      </c>
      <c r="H61" s="1">
        <v>0</v>
      </c>
      <c r="I61" s="4">
        <v>40</v>
      </c>
      <c r="J61" s="3">
        <v>4.4000000000000004</v>
      </c>
      <c r="K61">
        <v>7.4</v>
      </c>
    </row>
    <row r="62" spans="1:11" ht="15" thickBot="1" x14ac:dyDescent="0.4">
      <c r="A62">
        <v>61</v>
      </c>
      <c r="B62" s="1" t="s">
        <v>39</v>
      </c>
      <c r="C62" s="1" t="s">
        <v>12</v>
      </c>
      <c r="D62" s="1">
        <v>555</v>
      </c>
      <c r="E62" s="1">
        <v>84</v>
      </c>
      <c r="F62" s="4">
        <v>164</v>
      </c>
      <c r="G62" s="5">
        <v>0.29499999999999998</v>
      </c>
      <c r="H62" s="1">
        <v>0</v>
      </c>
      <c r="I62" s="4">
        <v>27</v>
      </c>
      <c r="J62" s="3">
        <v>4.4000000000000004</v>
      </c>
      <c r="K62">
        <v>11.2</v>
      </c>
    </row>
    <row r="63" spans="1:11" ht="15" thickBot="1" x14ac:dyDescent="0.4">
      <c r="A63">
        <v>62</v>
      </c>
      <c r="B63" s="1" t="s">
        <v>88</v>
      </c>
      <c r="C63" s="1" t="s">
        <v>67</v>
      </c>
      <c r="D63" s="1">
        <v>506</v>
      </c>
      <c r="E63" s="1">
        <v>60</v>
      </c>
      <c r="F63" s="4">
        <v>131</v>
      </c>
      <c r="G63" s="5">
        <v>0.25900000000000001</v>
      </c>
      <c r="H63" s="1">
        <v>0</v>
      </c>
      <c r="I63" s="4">
        <v>19</v>
      </c>
      <c r="J63" s="3">
        <v>0.3</v>
      </c>
      <c r="K63">
        <v>9.3000000000000007</v>
      </c>
    </row>
    <row r="64" spans="1:11" ht="15" thickBot="1" x14ac:dyDescent="0.4">
      <c r="A64">
        <v>63</v>
      </c>
      <c r="B64" s="1" t="s">
        <v>86</v>
      </c>
      <c r="C64" s="1" t="s">
        <v>68</v>
      </c>
      <c r="D64" s="1">
        <v>586</v>
      </c>
      <c r="E64" s="1">
        <v>72</v>
      </c>
      <c r="F64" s="4">
        <v>154</v>
      </c>
      <c r="G64" s="5">
        <v>0.26300000000000001</v>
      </c>
      <c r="H64" s="1">
        <v>0</v>
      </c>
      <c r="I64" s="4">
        <v>20</v>
      </c>
      <c r="J64" s="3">
        <v>2.8</v>
      </c>
      <c r="K64">
        <v>0.7</v>
      </c>
    </row>
    <row r="65" spans="1:11" ht="15" thickBot="1" x14ac:dyDescent="0.4">
      <c r="A65">
        <v>64</v>
      </c>
      <c r="B65" s="1" t="s">
        <v>84</v>
      </c>
      <c r="C65" s="1" t="s">
        <v>67</v>
      </c>
      <c r="D65" s="1">
        <v>467</v>
      </c>
      <c r="E65" s="1">
        <v>71</v>
      </c>
      <c r="F65" s="4">
        <v>124</v>
      </c>
      <c r="G65" s="5">
        <v>0.26600000000000001</v>
      </c>
      <c r="H65" s="1">
        <v>0</v>
      </c>
      <c r="I65" s="4">
        <v>15</v>
      </c>
      <c r="J65" s="3">
        <v>2.8</v>
      </c>
      <c r="K65">
        <v>15</v>
      </c>
    </row>
    <row r="66" spans="1:11" ht="15" thickBot="1" x14ac:dyDescent="0.4">
      <c r="A66">
        <v>65</v>
      </c>
      <c r="B66" s="1" t="s">
        <v>4</v>
      </c>
      <c r="C66" s="1" t="s">
        <v>15</v>
      </c>
      <c r="D66" s="1">
        <v>537</v>
      </c>
      <c r="E66" s="1">
        <v>67</v>
      </c>
      <c r="F66" s="4">
        <v>134</v>
      </c>
      <c r="G66" s="5">
        <v>0.25</v>
      </c>
      <c r="H66" s="1">
        <v>0</v>
      </c>
      <c r="I66" s="4">
        <v>18</v>
      </c>
      <c r="J66" s="3">
        <v>3.5</v>
      </c>
      <c r="K66">
        <v>0.7</v>
      </c>
    </row>
    <row r="67" spans="1:11" ht="15" thickBot="1" x14ac:dyDescent="0.4">
      <c r="A67">
        <v>66</v>
      </c>
      <c r="B67" s="1" t="s">
        <v>73</v>
      </c>
      <c r="C67" s="1" t="s">
        <v>67</v>
      </c>
      <c r="D67" s="1">
        <v>466</v>
      </c>
      <c r="E67" s="1">
        <v>76</v>
      </c>
      <c r="F67" s="4">
        <v>136</v>
      </c>
      <c r="G67" s="5">
        <v>0.29199999999999998</v>
      </c>
      <c r="H67" s="1">
        <v>0</v>
      </c>
      <c r="I67" s="4">
        <v>16</v>
      </c>
      <c r="J67" s="3">
        <v>3.8</v>
      </c>
      <c r="K67">
        <v>14.5</v>
      </c>
    </row>
    <row r="68" spans="1:11" ht="15" thickBot="1" x14ac:dyDescent="0.4">
      <c r="A68">
        <v>67</v>
      </c>
      <c r="B68" s="1" t="s">
        <v>72</v>
      </c>
      <c r="C68" s="1" t="s">
        <v>68</v>
      </c>
      <c r="D68" s="1">
        <v>563</v>
      </c>
      <c r="E68" s="1">
        <v>89</v>
      </c>
      <c r="F68" s="4">
        <v>168</v>
      </c>
      <c r="G68" s="5">
        <v>0.29799999999999999</v>
      </c>
      <c r="H68" s="1">
        <v>0</v>
      </c>
      <c r="I68" s="4">
        <v>6</v>
      </c>
      <c r="J68" s="3">
        <v>5.5</v>
      </c>
      <c r="K68">
        <v>0.7</v>
      </c>
    </row>
    <row r="69" spans="1:11" ht="15" thickBot="1" x14ac:dyDescent="0.4">
      <c r="A69">
        <v>68</v>
      </c>
      <c r="B69" s="1" t="s">
        <v>75</v>
      </c>
      <c r="C69" s="1" t="s">
        <v>67</v>
      </c>
      <c r="D69" s="1">
        <v>495</v>
      </c>
      <c r="E69" s="1">
        <v>73</v>
      </c>
      <c r="F69" s="4">
        <v>139</v>
      </c>
      <c r="G69" s="5">
        <v>0.28100000000000003</v>
      </c>
      <c r="H69" s="1">
        <v>0</v>
      </c>
      <c r="I69" s="4">
        <v>23</v>
      </c>
      <c r="J69" s="3">
        <v>3.8</v>
      </c>
      <c r="K69">
        <v>0.7</v>
      </c>
    </row>
    <row r="70" spans="1:11" ht="15" thickBot="1" x14ac:dyDescent="0.4">
      <c r="A70">
        <v>69</v>
      </c>
      <c r="B70" s="1" t="s">
        <v>82</v>
      </c>
      <c r="C70" s="1" t="s">
        <v>67</v>
      </c>
      <c r="D70" s="1">
        <v>499</v>
      </c>
      <c r="E70" s="1">
        <v>71</v>
      </c>
      <c r="F70" s="4">
        <v>133</v>
      </c>
      <c r="G70" s="5">
        <v>0.26700000000000002</v>
      </c>
      <c r="H70" s="1">
        <v>0</v>
      </c>
      <c r="I70" s="4">
        <v>25</v>
      </c>
      <c r="J70" s="3">
        <v>2.7</v>
      </c>
      <c r="K70">
        <v>10.65</v>
      </c>
    </row>
    <row r="71" spans="1:11" ht="15" thickBot="1" x14ac:dyDescent="0.4">
      <c r="A71">
        <v>70</v>
      </c>
      <c r="B71" s="1" t="s">
        <v>33</v>
      </c>
      <c r="C71" s="1" t="s">
        <v>11</v>
      </c>
      <c r="D71" s="1">
        <v>488</v>
      </c>
      <c r="E71" s="1">
        <v>71</v>
      </c>
      <c r="F71" s="4">
        <v>127</v>
      </c>
      <c r="G71" s="5">
        <v>0.26</v>
      </c>
      <c r="H71" s="1">
        <v>0</v>
      </c>
      <c r="I71" s="4">
        <v>14</v>
      </c>
      <c r="J71" s="3">
        <v>1.7</v>
      </c>
      <c r="K71">
        <v>0.7</v>
      </c>
    </row>
    <row r="72" spans="1:11" ht="15" thickBot="1" x14ac:dyDescent="0.4">
      <c r="A72">
        <v>71</v>
      </c>
      <c r="B72" s="1" t="s">
        <v>31</v>
      </c>
      <c r="C72" s="1" t="s">
        <v>11</v>
      </c>
      <c r="D72" s="1">
        <v>577</v>
      </c>
      <c r="E72" s="1">
        <v>95</v>
      </c>
      <c r="F72" s="4">
        <v>153</v>
      </c>
      <c r="G72" s="5">
        <v>0.26500000000000001</v>
      </c>
      <c r="H72" s="1">
        <v>0</v>
      </c>
      <c r="I72" s="4">
        <v>13</v>
      </c>
      <c r="J72" s="3">
        <v>6.3</v>
      </c>
      <c r="K72">
        <v>0.7</v>
      </c>
    </row>
    <row r="73" spans="1:11" ht="15" thickBot="1" x14ac:dyDescent="0.4">
      <c r="A73">
        <v>72</v>
      </c>
      <c r="B73" s="1" t="s">
        <v>49</v>
      </c>
      <c r="C73" s="1" t="s">
        <v>47</v>
      </c>
      <c r="D73" s="1">
        <v>652</v>
      </c>
      <c r="E73" s="1">
        <v>101</v>
      </c>
      <c r="F73" s="4">
        <v>194</v>
      </c>
      <c r="G73" s="5">
        <v>0.29799999999999999</v>
      </c>
      <c r="H73" s="1">
        <v>0</v>
      </c>
      <c r="I73" s="4">
        <v>21</v>
      </c>
      <c r="J73" s="3">
        <v>4.9000000000000004</v>
      </c>
      <c r="K73">
        <v>21</v>
      </c>
    </row>
    <row r="74" spans="1:11" ht="15" thickBot="1" x14ac:dyDescent="0.4">
      <c r="A74">
        <v>73</v>
      </c>
      <c r="B74" s="1" t="s">
        <v>62</v>
      </c>
      <c r="C74" s="1" t="s">
        <v>58</v>
      </c>
      <c r="D74" s="1">
        <v>519</v>
      </c>
      <c r="E74" s="1">
        <v>56</v>
      </c>
      <c r="F74" s="4">
        <v>124</v>
      </c>
      <c r="G74" s="5">
        <v>0.23899999999999999</v>
      </c>
      <c r="H74" s="1">
        <v>0</v>
      </c>
      <c r="I74" s="4">
        <v>18</v>
      </c>
      <c r="J74" s="3">
        <v>1.3</v>
      </c>
      <c r="K74">
        <v>7.5</v>
      </c>
    </row>
    <row r="75" spans="1:11" ht="15" thickBot="1" x14ac:dyDescent="0.4">
      <c r="A75">
        <v>74</v>
      </c>
      <c r="B75" s="1" t="s">
        <v>22</v>
      </c>
      <c r="C75" s="1" t="s">
        <v>16</v>
      </c>
      <c r="D75" s="1">
        <v>551</v>
      </c>
      <c r="E75" s="1">
        <v>65</v>
      </c>
      <c r="F75" s="4">
        <v>152</v>
      </c>
      <c r="G75" s="5">
        <v>0.27600000000000002</v>
      </c>
      <c r="H75" s="1">
        <v>0</v>
      </c>
      <c r="I75" s="4">
        <v>20</v>
      </c>
      <c r="J75" s="3">
        <v>3</v>
      </c>
      <c r="K75">
        <v>0.7</v>
      </c>
    </row>
    <row r="76" spans="1:11" ht="15" thickBot="1" x14ac:dyDescent="0.4">
      <c r="A76">
        <v>75</v>
      </c>
      <c r="B76" s="1" t="s">
        <v>97</v>
      </c>
      <c r="C76" s="1" t="s">
        <v>68</v>
      </c>
      <c r="D76" s="1">
        <v>334</v>
      </c>
      <c r="E76" s="1">
        <v>56</v>
      </c>
      <c r="F76" s="4">
        <v>76</v>
      </c>
      <c r="G76" s="5">
        <v>0.22800000000000001</v>
      </c>
      <c r="H76" s="1">
        <v>1</v>
      </c>
      <c r="I76" s="4">
        <v>14</v>
      </c>
      <c r="J76" s="3">
        <v>1.3</v>
      </c>
      <c r="K76">
        <v>3.4</v>
      </c>
    </row>
    <row r="77" spans="1:11" ht="15" thickBot="1" x14ac:dyDescent="0.4">
      <c r="A77">
        <v>76</v>
      </c>
      <c r="B77" s="1" t="s">
        <v>23</v>
      </c>
      <c r="C77" s="1" t="s">
        <v>16</v>
      </c>
      <c r="D77" s="1">
        <v>638</v>
      </c>
      <c r="E77" s="1">
        <v>90</v>
      </c>
      <c r="F77" s="4">
        <v>175</v>
      </c>
      <c r="G77" s="5">
        <v>0.27400000000000002</v>
      </c>
      <c r="H77" s="1">
        <v>1</v>
      </c>
      <c r="I77" s="4">
        <v>32</v>
      </c>
      <c r="J77" s="3">
        <v>4</v>
      </c>
      <c r="K77">
        <v>7.9</v>
      </c>
    </row>
    <row r="78" spans="1:11" ht="15" thickBot="1" x14ac:dyDescent="0.4">
      <c r="A78">
        <v>77</v>
      </c>
      <c r="B78" s="1" t="s">
        <v>94</v>
      </c>
      <c r="C78" s="1" t="s">
        <v>69</v>
      </c>
      <c r="D78" s="1">
        <v>504</v>
      </c>
      <c r="E78" s="1">
        <v>70</v>
      </c>
      <c r="F78" s="4">
        <v>126</v>
      </c>
      <c r="G78" s="5">
        <v>0.25</v>
      </c>
      <c r="H78" s="1">
        <v>0</v>
      </c>
      <c r="I78" s="4">
        <v>11</v>
      </c>
      <c r="J78" s="3">
        <v>0.1</v>
      </c>
      <c r="K78">
        <v>7</v>
      </c>
    </row>
    <row r="79" spans="1:11" ht="15" thickBot="1" x14ac:dyDescent="0.4">
      <c r="A79">
        <v>78</v>
      </c>
      <c r="B79" s="1" t="s">
        <v>3</v>
      </c>
      <c r="C79" s="1" t="s">
        <v>15</v>
      </c>
      <c r="D79" s="1">
        <v>508</v>
      </c>
      <c r="E79" s="1">
        <v>68</v>
      </c>
      <c r="F79" s="4">
        <v>132</v>
      </c>
      <c r="G79" s="5">
        <v>0.26</v>
      </c>
      <c r="H79" s="1">
        <v>0</v>
      </c>
      <c r="I79" s="4">
        <v>24</v>
      </c>
      <c r="J79" s="3">
        <v>4.0999999999999996</v>
      </c>
      <c r="K79">
        <v>0.7</v>
      </c>
    </row>
    <row r="80" spans="1:11" ht="15" thickBot="1" x14ac:dyDescent="0.4">
      <c r="A80">
        <v>79</v>
      </c>
      <c r="B80" s="1" t="s">
        <v>48</v>
      </c>
      <c r="C80" s="1" t="s">
        <v>47</v>
      </c>
      <c r="D80" s="1">
        <v>557</v>
      </c>
      <c r="E80" s="1">
        <v>84</v>
      </c>
      <c r="F80" s="4">
        <v>171</v>
      </c>
      <c r="G80" s="5">
        <v>0.307</v>
      </c>
      <c r="H80" s="1">
        <v>0</v>
      </c>
      <c r="I80" s="4">
        <v>15</v>
      </c>
      <c r="J80" s="3">
        <v>5.7</v>
      </c>
      <c r="K80">
        <v>20</v>
      </c>
    </row>
    <row r="81" spans="1:11" ht="15" thickBot="1" x14ac:dyDescent="0.4">
      <c r="A81">
        <v>80</v>
      </c>
      <c r="B81" s="1" t="s">
        <v>38</v>
      </c>
      <c r="C81" s="1" t="s">
        <v>12</v>
      </c>
      <c r="D81" s="1">
        <v>473</v>
      </c>
      <c r="E81" s="1">
        <v>71</v>
      </c>
      <c r="F81" s="4">
        <v>140</v>
      </c>
      <c r="G81" s="5">
        <v>0.29599999999999999</v>
      </c>
      <c r="H81" s="1">
        <v>0</v>
      </c>
      <c r="I81" s="4">
        <v>9</v>
      </c>
      <c r="J81" s="3">
        <v>3.5</v>
      </c>
      <c r="K81">
        <v>2.8</v>
      </c>
    </row>
    <row r="82" spans="1:11" ht="15" thickBot="1" x14ac:dyDescent="0.4">
      <c r="A82">
        <v>81</v>
      </c>
      <c r="B82" s="1" t="s">
        <v>59</v>
      </c>
      <c r="C82" s="1" t="s">
        <v>58</v>
      </c>
      <c r="D82" s="1">
        <v>470</v>
      </c>
      <c r="E82" s="1">
        <v>95</v>
      </c>
      <c r="F82" s="4">
        <v>144</v>
      </c>
      <c r="G82" s="5">
        <v>0.30599999999999999</v>
      </c>
      <c r="H82" s="1">
        <v>0</v>
      </c>
      <c r="I82" s="4">
        <v>37</v>
      </c>
      <c r="J82" s="3">
        <v>6.8</v>
      </c>
      <c r="K82">
        <v>0.7</v>
      </c>
    </row>
  </sheetData>
  <sortState xmlns:xlrd2="http://schemas.microsoft.com/office/spreadsheetml/2017/richdata2" ref="A2:J82">
    <sortCondition ref="B2:B8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C458-11BD-4C47-8F49-55E24053772E}">
  <dimension ref="A1:F17"/>
  <sheetViews>
    <sheetView workbookViewId="0">
      <selection activeCell="L27" sqref="L27"/>
    </sheetView>
  </sheetViews>
  <sheetFormatPr defaultRowHeight="14.5" x14ac:dyDescent="0.35"/>
  <cols>
    <col min="1" max="2" width="6.54296875" customWidth="1"/>
    <col min="3" max="3" width="18.54296875" bestFit="1" customWidth="1"/>
  </cols>
  <sheetData>
    <row r="1" spans="1:6" x14ac:dyDescent="0.35">
      <c r="A1" s="49" t="s">
        <v>287</v>
      </c>
      <c r="B1" s="18" t="s">
        <v>300</v>
      </c>
      <c r="C1" s="52" t="s">
        <v>0</v>
      </c>
      <c r="D1" s="50" t="s">
        <v>6</v>
      </c>
      <c r="E1" s="49" t="s">
        <v>14</v>
      </c>
      <c r="F1" s="49" t="s">
        <v>100</v>
      </c>
    </row>
    <row r="2" spans="1:6" x14ac:dyDescent="0.35">
      <c r="A2" s="19">
        <v>2</v>
      </c>
      <c r="B2" s="19">
        <v>1</v>
      </c>
      <c r="C2" s="17" t="s">
        <v>42</v>
      </c>
      <c r="D2" s="21" t="s">
        <v>12</v>
      </c>
      <c r="E2" s="19">
        <v>0.8</v>
      </c>
      <c r="F2" s="19">
        <v>0.7</v>
      </c>
    </row>
    <row r="3" spans="1:6" x14ac:dyDescent="0.35">
      <c r="A3" s="19">
        <v>3</v>
      </c>
      <c r="B3" s="19">
        <v>2</v>
      </c>
      <c r="C3" s="17" t="s">
        <v>1</v>
      </c>
      <c r="D3" s="21" t="s">
        <v>15</v>
      </c>
      <c r="E3" s="19">
        <v>3.9</v>
      </c>
      <c r="F3" s="19">
        <v>0.7</v>
      </c>
    </row>
    <row r="4" spans="1:6" x14ac:dyDescent="0.35">
      <c r="A4" s="19">
        <v>6</v>
      </c>
      <c r="B4" s="19">
        <v>3</v>
      </c>
      <c r="C4" s="17" t="s">
        <v>29</v>
      </c>
      <c r="D4" s="21" t="s">
        <v>11</v>
      </c>
      <c r="E4" s="19">
        <v>7.2</v>
      </c>
      <c r="F4" s="19">
        <v>0.7</v>
      </c>
    </row>
    <row r="5" spans="1:6" x14ac:dyDescent="0.35">
      <c r="A5" s="19">
        <v>9</v>
      </c>
      <c r="B5" s="19">
        <v>4</v>
      </c>
      <c r="C5" s="17" t="s">
        <v>78</v>
      </c>
      <c r="D5" s="21" t="s">
        <v>67</v>
      </c>
      <c r="E5" s="19">
        <v>-0.2</v>
      </c>
      <c r="F5" s="19">
        <v>0.7</v>
      </c>
    </row>
    <row r="6" spans="1:6" x14ac:dyDescent="0.35">
      <c r="A6" s="19">
        <v>10</v>
      </c>
      <c r="B6" s="19">
        <v>5</v>
      </c>
      <c r="C6" s="17" t="s">
        <v>93</v>
      </c>
      <c r="D6" s="21" t="s">
        <v>68</v>
      </c>
      <c r="E6" s="19">
        <v>2.2999999999999998</v>
      </c>
      <c r="F6" s="19">
        <v>0.7</v>
      </c>
    </row>
    <row r="7" spans="1:6" x14ac:dyDescent="0.35">
      <c r="A7" s="19">
        <v>15</v>
      </c>
      <c r="B7" s="19">
        <v>6</v>
      </c>
      <c r="C7" s="17" t="s">
        <v>30</v>
      </c>
      <c r="D7" s="21" t="s">
        <v>11</v>
      </c>
      <c r="E7" s="19">
        <v>4.4000000000000004</v>
      </c>
      <c r="F7" s="19">
        <v>0.7</v>
      </c>
    </row>
    <row r="8" spans="1:6" x14ac:dyDescent="0.35">
      <c r="A8" s="19">
        <v>18</v>
      </c>
      <c r="B8" s="19">
        <v>7</v>
      </c>
      <c r="C8" s="17" t="s">
        <v>89</v>
      </c>
      <c r="D8" s="21" t="s">
        <v>69</v>
      </c>
      <c r="E8" s="19">
        <v>3.8</v>
      </c>
      <c r="F8" s="19">
        <v>0.7</v>
      </c>
    </row>
    <row r="9" spans="1:6" x14ac:dyDescent="0.35">
      <c r="A9" s="19">
        <v>41</v>
      </c>
      <c r="B9" s="19">
        <v>8</v>
      </c>
      <c r="C9" s="17" t="s">
        <v>46</v>
      </c>
      <c r="D9" s="21" t="s">
        <v>12</v>
      </c>
      <c r="E9" s="19">
        <v>3.2</v>
      </c>
      <c r="F9" s="19">
        <v>0.7</v>
      </c>
    </row>
    <row r="10" spans="1:6" x14ac:dyDescent="0.35">
      <c r="A10" s="19">
        <v>42</v>
      </c>
      <c r="B10" s="19">
        <v>9</v>
      </c>
      <c r="C10" s="17" t="s">
        <v>74</v>
      </c>
      <c r="D10" s="21" t="s">
        <v>69</v>
      </c>
      <c r="E10" s="19">
        <v>6</v>
      </c>
      <c r="F10" s="19">
        <v>0.7</v>
      </c>
    </row>
    <row r="11" spans="1:6" x14ac:dyDescent="0.35">
      <c r="A11" s="19">
        <v>45</v>
      </c>
      <c r="B11" s="19">
        <v>10</v>
      </c>
      <c r="C11" s="17" t="s">
        <v>90</v>
      </c>
      <c r="D11" s="21" t="s">
        <v>67</v>
      </c>
      <c r="E11" s="19">
        <v>5.2</v>
      </c>
      <c r="F11" s="19">
        <v>0.7</v>
      </c>
    </row>
    <row r="12" spans="1:6" x14ac:dyDescent="0.35">
      <c r="A12" s="19">
        <v>47</v>
      </c>
      <c r="B12" s="19">
        <v>11</v>
      </c>
      <c r="C12" s="17" t="s">
        <v>32</v>
      </c>
      <c r="D12" s="21" t="s">
        <v>11</v>
      </c>
      <c r="E12" s="19">
        <v>2.4</v>
      </c>
      <c r="F12" s="19">
        <v>0.7</v>
      </c>
    </row>
    <row r="13" spans="1:6" x14ac:dyDescent="0.35">
      <c r="A13" s="19">
        <v>52</v>
      </c>
      <c r="B13" s="19">
        <v>12</v>
      </c>
      <c r="C13" s="17" t="s">
        <v>5</v>
      </c>
      <c r="D13" s="21" t="s">
        <v>15</v>
      </c>
      <c r="E13" s="19">
        <v>0.5</v>
      </c>
      <c r="F13" s="19">
        <v>0.7</v>
      </c>
    </row>
    <row r="14" spans="1:6" x14ac:dyDescent="0.35">
      <c r="A14" s="19">
        <v>54</v>
      </c>
      <c r="B14" s="19">
        <v>13</v>
      </c>
      <c r="C14" s="17" t="s">
        <v>21</v>
      </c>
      <c r="D14" s="21" t="s">
        <v>16</v>
      </c>
      <c r="E14" s="19">
        <v>3.3</v>
      </c>
      <c r="F14" s="19">
        <v>0.7</v>
      </c>
    </row>
    <row r="15" spans="1:6" x14ac:dyDescent="0.35">
      <c r="A15" s="19">
        <v>57</v>
      </c>
      <c r="B15" s="19">
        <v>14</v>
      </c>
      <c r="C15" s="17" t="s">
        <v>53</v>
      </c>
      <c r="D15" s="21" t="s">
        <v>47</v>
      </c>
      <c r="E15" s="19">
        <v>4.5</v>
      </c>
      <c r="F15" s="19">
        <v>0.7</v>
      </c>
    </row>
    <row r="16" spans="1:6" x14ac:dyDescent="0.35">
      <c r="A16" s="19">
        <v>81</v>
      </c>
      <c r="B16" s="19">
        <v>15</v>
      </c>
      <c r="C16" s="53" t="s">
        <v>59</v>
      </c>
      <c r="D16" s="21" t="s">
        <v>58</v>
      </c>
      <c r="E16" s="19">
        <v>6.8</v>
      </c>
      <c r="F16" s="19">
        <v>0.7</v>
      </c>
    </row>
    <row r="17" spans="1:6" x14ac:dyDescent="0.35">
      <c r="A17" s="51"/>
      <c r="B17" s="51"/>
      <c r="C17" s="51"/>
      <c r="D17" s="54" t="s">
        <v>289</v>
      </c>
      <c r="E17" s="54">
        <f>SUM(E2:E16)</f>
        <v>54.099999999999994</v>
      </c>
      <c r="F17" s="18">
        <f>SUM(F2:F16)</f>
        <v>10.499999999999998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55D2-6A0D-4B61-AF97-7EC5AF6B7A52}">
  <dimension ref="A1:Y113"/>
  <sheetViews>
    <sheetView zoomScaleNormal="100" workbookViewId="0">
      <pane ySplit="1" topLeftCell="A2" activePane="bottomLeft" state="frozen"/>
      <selection activeCell="B1" sqref="B1"/>
      <selection pane="bottomLeft"/>
    </sheetView>
  </sheetViews>
  <sheetFormatPr defaultRowHeight="14.5" x14ac:dyDescent="0.35"/>
  <cols>
    <col min="1" max="1" width="4.81640625" customWidth="1"/>
    <col min="2" max="2" width="20.7265625" bestFit="1" customWidth="1"/>
    <col min="8" max="8" width="5.26953125" customWidth="1"/>
  </cols>
  <sheetData>
    <row r="1" spans="1:25" ht="15" thickBot="1" x14ac:dyDescent="0.4">
      <c r="A1" s="11"/>
      <c r="B1" s="47" t="s">
        <v>0</v>
      </c>
      <c r="C1" s="47" t="s">
        <v>6</v>
      </c>
      <c r="D1" s="47" t="s">
        <v>7</v>
      </c>
      <c r="E1" s="47" t="s">
        <v>8</v>
      </c>
      <c r="F1" s="47" t="s">
        <v>9</v>
      </c>
      <c r="G1" s="47" t="s">
        <v>10</v>
      </c>
      <c r="H1" s="47" t="s">
        <v>95</v>
      </c>
      <c r="I1" s="47" t="s">
        <v>13</v>
      </c>
      <c r="J1" s="47" t="s">
        <v>14</v>
      </c>
      <c r="K1" s="47" t="s">
        <v>100</v>
      </c>
      <c r="L1" s="12" t="s">
        <v>15</v>
      </c>
      <c r="M1" s="12" t="s">
        <v>16</v>
      </c>
      <c r="N1" s="12" t="s">
        <v>11</v>
      </c>
      <c r="O1" s="12" t="s">
        <v>12</v>
      </c>
      <c r="P1" s="12" t="s">
        <v>47</v>
      </c>
      <c r="Q1" s="12" t="s">
        <v>68</v>
      </c>
      <c r="R1" s="12" t="s">
        <v>69</v>
      </c>
      <c r="S1" s="12" t="s">
        <v>67</v>
      </c>
      <c r="T1" s="48" t="s">
        <v>104</v>
      </c>
      <c r="U1" s="48" t="s">
        <v>101</v>
      </c>
      <c r="V1" s="12" t="s">
        <v>99</v>
      </c>
      <c r="W1" s="48" t="s">
        <v>102</v>
      </c>
      <c r="X1" s="48" t="s">
        <v>103</v>
      </c>
      <c r="Y1" s="48" t="s">
        <v>297</v>
      </c>
    </row>
    <row r="2" spans="1:25" ht="15" thickBot="1" x14ac:dyDescent="0.4">
      <c r="A2" s="11">
        <v>6</v>
      </c>
      <c r="B2" s="12" t="s">
        <v>29</v>
      </c>
      <c r="C2" s="12" t="s">
        <v>11</v>
      </c>
      <c r="D2" s="12">
        <v>491</v>
      </c>
      <c r="E2" s="12">
        <v>66</v>
      </c>
      <c r="F2" s="13">
        <v>146</v>
      </c>
      <c r="G2" s="14">
        <v>0.29699999999999999</v>
      </c>
      <c r="H2" s="12">
        <v>0</v>
      </c>
      <c r="I2" s="13">
        <v>17</v>
      </c>
      <c r="J2" s="15">
        <v>7.2</v>
      </c>
      <c r="K2" s="11">
        <v>0.7</v>
      </c>
      <c r="L2" s="11">
        <f t="shared" ref="L2:S11" si="0">IF($C2=L$1,1,0)</f>
        <v>0</v>
      </c>
      <c r="M2" s="11">
        <f t="shared" si="0"/>
        <v>0</v>
      </c>
      <c r="N2" s="11">
        <f t="shared" si="0"/>
        <v>1</v>
      </c>
      <c r="O2" s="11">
        <f t="shared" si="0"/>
        <v>0</v>
      </c>
      <c r="P2" s="11">
        <f t="shared" si="0"/>
        <v>0</v>
      </c>
      <c r="Q2" s="11">
        <f t="shared" si="0"/>
        <v>0</v>
      </c>
      <c r="R2" s="11">
        <f t="shared" si="0"/>
        <v>0</v>
      </c>
      <c r="S2" s="11">
        <f t="shared" si="0"/>
        <v>0</v>
      </c>
      <c r="T2" s="11">
        <f t="shared" ref="T2:T33" si="1">N2+P2</f>
        <v>1</v>
      </c>
      <c r="U2" s="11">
        <f t="shared" ref="U2:U33" si="2">M2+O2</f>
        <v>0</v>
      </c>
      <c r="V2" s="11">
        <f t="shared" ref="V2:V33" si="3">Q2+R2+S2</f>
        <v>0</v>
      </c>
      <c r="W2" s="11">
        <f t="shared" ref="W2:W33" si="4">IF(I2&gt;=30,1,0)</f>
        <v>0</v>
      </c>
      <c r="X2" s="11">
        <v>1</v>
      </c>
      <c r="Y2" s="58">
        <f t="shared" ref="Y2:Y33" si="5">J2/K2</f>
        <v>10.285714285714286</v>
      </c>
    </row>
    <row r="3" spans="1:25" ht="15" thickBot="1" x14ac:dyDescent="0.4">
      <c r="A3" s="11">
        <v>81</v>
      </c>
      <c r="B3" s="12" t="s">
        <v>59</v>
      </c>
      <c r="C3" s="12" t="s">
        <v>58</v>
      </c>
      <c r="D3" s="12">
        <v>470</v>
      </c>
      <c r="E3" s="12">
        <v>95</v>
      </c>
      <c r="F3" s="13">
        <v>144</v>
      </c>
      <c r="G3" s="14">
        <v>0.30599999999999999</v>
      </c>
      <c r="H3" s="12">
        <v>0</v>
      </c>
      <c r="I3" s="13">
        <v>37</v>
      </c>
      <c r="J3" s="15">
        <v>6.8</v>
      </c>
      <c r="K3" s="11">
        <v>0.7</v>
      </c>
      <c r="L3" s="11">
        <f t="shared" si="0"/>
        <v>0</v>
      </c>
      <c r="M3" s="11">
        <f t="shared" si="0"/>
        <v>0</v>
      </c>
      <c r="N3" s="11">
        <f t="shared" si="0"/>
        <v>0</v>
      </c>
      <c r="O3" s="11">
        <f t="shared" si="0"/>
        <v>0</v>
      </c>
      <c r="P3" s="11">
        <f t="shared" si="0"/>
        <v>0</v>
      </c>
      <c r="Q3" s="11">
        <f t="shared" si="0"/>
        <v>0</v>
      </c>
      <c r="R3" s="11">
        <f t="shared" si="0"/>
        <v>0</v>
      </c>
      <c r="S3" s="11">
        <f t="shared" si="0"/>
        <v>0</v>
      </c>
      <c r="T3" s="11">
        <f t="shared" si="1"/>
        <v>0</v>
      </c>
      <c r="U3" s="11">
        <f t="shared" si="2"/>
        <v>0</v>
      </c>
      <c r="V3" s="11">
        <f t="shared" si="3"/>
        <v>0</v>
      </c>
      <c r="W3" s="11">
        <f t="shared" si="4"/>
        <v>1</v>
      </c>
      <c r="X3" s="11">
        <v>1</v>
      </c>
      <c r="Y3" s="58">
        <f t="shared" si="5"/>
        <v>9.7142857142857153</v>
      </c>
    </row>
    <row r="4" spans="1:25" ht="15" thickBot="1" x14ac:dyDescent="0.4">
      <c r="A4" s="11">
        <v>71</v>
      </c>
      <c r="B4" s="12" t="s">
        <v>31</v>
      </c>
      <c r="C4" s="12" t="s">
        <v>11</v>
      </c>
      <c r="D4" s="12">
        <v>577</v>
      </c>
      <c r="E4" s="12">
        <v>95</v>
      </c>
      <c r="F4" s="13">
        <v>153</v>
      </c>
      <c r="G4" s="14">
        <v>0.26500000000000001</v>
      </c>
      <c r="H4" s="12">
        <v>0</v>
      </c>
      <c r="I4" s="13">
        <v>13</v>
      </c>
      <c r="J4" s="15">
        <v>6.3</v>
      </c>
      <c r="K4" s="11">
        <v>0.7</v>
      </c>
      <c r="L4" s="11">
        <f t="shared" si="0"/>
        <v>0</v>
      </c>
      <c r="M4" s="11">
        <f t="shared" si="0"/>
        <v>0</v>
      </c>
      <c r="N4" s="11">
        <f t="shared" si="0"/>
        <v>1</v>
      </c>
      <c r="O4" s="11">
        <f t="shared" si="0"/>
        <v>0</v>
      </c>
      <c r="P4" s="11">
        <f t="shared" si="0"/>
        <v>0</v>
      </c>
      <c r="Q4" s="11">
        <f t="shared" si="0"/>
        <v>0</v>
      </c>
      <c r="R4" s="11">
        <f t="shared" si="0"/>
        <v>0</v>
      </c>
      <c r="S4" s="11">
        <f t="shared" si="0"/>
        <v>0</v>
      </c>
      <c r="T4" s="11">
        <f t="shared" si="1"/>
        <v>1</v>
      </c>
      <c r="U4" s="11">
        <f t="shared" si="2"/>
        <v>0</v>
      </c>
      <c r="V4" s="11">
        <f t="shared" si="3"/>
        <v>0</v>
      </c>
      <c r="W4" s="11">
        <f t="shared" si="4"/>
        <v>0</v>
      </c>
      <c r="X4" s="11">
        <v>1</v>
      </c>
      <c r="Y4" s="58">
        <f t="shared" si="5"/>
        <v>9</v>
      </c>
    </row>
    <row r="5" spans="1:25" ht="15" thickBot="1" x14ac:dyDescent="0.4">
      <c r="A5" s="11">
        <v>42</v>
      </c>
      <c r="B5" s="12" t="s">
        <v>74</v>
      </c>
      <c r="C5" s="12" t="s">
        <v>69</v>
      </c>
      <c r="D5" s="12">
        <v>511</v>
      </c>
      <c r="E5" s="12">
        <v>84</v>
      </c>
      <c r="F5" s="13">
        <v>145</v>
      </c>
      <c r="G5" s="14">
        <v>0.28399999999999997</v>
      </c>
      <c r="H5" s="12">
        <v>0</v>
      </c>
      <c r="I5" s="13">
        <v>28</v>
      </c>
      <c r="J5" s="15">
        <v>6</v>
      </c>
      <c r="K5" s="11">
        <v>0.7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1</v>
      </c>
      <c r="S5" s="11">
        <f t="shared" si="0"/>
        <v>0</v>
      </c>
      <c r="T5" s="11">
        <f t="shared" si="1"/>
        <v>0</v>
      </c>
      <c r="U5" s="11">
        <f t="shared" si="2"/>
        <v>0</v>
      </c>
      <c r="V5" s="11">
        <f t="shared" si="3"/>
        <v>1</v>
      </c>
      <c r="W5" s="11">
        <f t="shared" si="4"/>
        <v>0</v>
      </c>
      <c r="X5" s="11">
        <v>1</v>
      </c>
      <c r="Y5" s="58">
        <f t="shared" si="5"/>
        <v>8.5714285714285712</v>
      </c>
    </row>
    <row r="6" spans="1:25" ht="15" thickBot="1" x14ac:dyDescent="0.4">
      <c r="A6" s="11">
        <v>67</v>
      </c>
      <c r="B6" s="12" t="s">
        <v>72</v>
      </c>
      <c r="C6" s="12" t="s">
        <v>68</v>
      </c>
      <c r="D6" s="12">
        <v>563</v>
      </c>
      <c r="E6" s="12">
        <v>89</v>
      </c>
      <c r="F6" s="13">
        <v>168</v>
      </c>
      <c r="G6" s="14">
        <v>0.29799999999999999</v>
      </c>
      <c r="H6" s="12">
        <v>0</v>
      </c>
      <c r="I6" s="13">
        <v>6</v>
      </c>
      <c r="J6" s="15">
        <v>5.5</v>
      </c>
      <c r="K6" s="11">
        <v>0.7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1</v>
      </c>
      <c r="R6" s="11">
        <f t="shared" si="0"/>
        <v>0</v>
      </c>
      <c r="S6" s="11">
        <f t="shared" si="0"/>
        <v>0</v>
      </c>
      <c r="T6" s="11">
        <f t="shared" si="1"/>
        <v>0</v>
      </c>
      <c r="U6" s="11">
        <f t="shared" si="2"/>
        <v>0</v>
      </c>
      <c r="V6" s="11">
        <f t="shared" si="3"/>
        <v>1</v>
      </c>
      <c r="W6" s="11">
        <f t="shared" si="4"/>
        <v>0</v>
      </c>
      <c r="X6" s="11">
        <v>1</v>
      </c>
      <c r="Y6" s="58">
        <f t="shared" si="5"/>
        <v>7.8571428571428577</v>
      </c>
    </row>
    <row r="7" spans="1:25" ht="15" thickBot="1" x14ac:dyDescent="0.4">
      <c r="A7" s="11">
        <v>45</v>
      </c>
      <c r="B7" s="12" t="s">
        <v>90</v>
      </c>
      <c r="C7" s="12" t="s">
        <v>67</v>
      </c>
      <c r="D7" s="12">
        <v>544</v>
      </c>
      <c r="E7" s="12">
        <v>71</v>
      </c>
      <c r="F7" s="13">
        <v>140</v>
      </c>
      <c r="G7" s="14">
        <v>0.25700000000000001</v>
      </c>
      <c r="H7" s="12">
        <v>0</v>
      </c>
      <c r="I7" s="13">
        <v>30</v>
      </c>
      <c r="J7" s="15">
        <v>5.2</v>
      </c>
      <c r="K7" s="11">
        <v>0.7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1">
        <f t="shared" si="0"/>
        <v>0</v>
      </c>
      <c r="R7" s="11">
        <f t="shared" si="0"/>
        <v>0</v>
      </c>
      <c r="S7" s="11">
        <f t="shared" si="0"/>
        <v>1</v>
      </c>
      <c r="T7" s="11">
        <f t="shared" si="1"/>
        <v>0</v>
      </c>
      <c r="U7" s="11">
        <f t="shared" si="2"/>
        <v>0</v>
      </c>
      <c r="V7" s="11">
        <f t="shared" si="3"/>
        <v>1</v>
      </c>
      <c r="W7" s="11">
        <f t="shared" si="4"/>
        <v>1</v>
      </c>
      <c r="X7" s="11">
        <v>0</v>
      </c>
      <c r="Y7" s="58">
        <f t="shared" si="5"/>
        <v>7.4285714285714297</v>
      </c>
    </row>
    <row r="8" spans="1:25" ht="15" thickBot="1" x14ac:dyDescent="0.4">
      <c r="A8" s="11">
        <v>57</v>
      </c>
      <c r="B8" s="12" t="s">
        <v>53</v>
      </c>
      <c r="C8" s="12" t="s">
        <v>47</v>
      </c>
      <c r="D8" s="12">
        <v>481</v>
      </c>
      <c r="E8" s="12">
        <v>60</v>
      </c>
      <c r="F8" s="13">
        <v>135</v>
      </c>
      <c r="G8" s="14">
        <v>0.28100000000000003</v>
      </c>
      <c r="H8" s="12">
        <v>0</v>
      </c>
      <c r="I8" s="13">
        <v>10</v>
      </c>
      <c r="J8" s="15">
        <v>4.5</v>
      </c>
      <c r="K8" s="11">
        <v>0.7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1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1"/>
        <v>1</v>
      </c>
      <c r="U8" s="11">
        <f t="shared" si="2"/>
        <v>0</v>
      </c>
      <c r="V8" s="11">
        <f t="shared" si="3"/>
        <v>0</v>
      </c>
      <c r="W8" s="11">
        <f t="shared" si="4"/>
        <v>0</v>
      </c>
      <c r="X8" s="11">
        <v>0</v>
      </c>
      <c r="Y8" s="58">
        <f t="shared" si="5"/>
        <v>6.4285714285714288</v>
      </c>
    </row>
    <row r="9" spans="1:25" ht="15" thickBot="1" x14ac:dyDescent="0.4">
      <c r="A9" s="11">
        <v>15</v>
      </c>
      <c r="B9" s="12" t="s">
        <v>30</v>
      </c>
      <c r="C9" s="12" t="s">
        <v>11</v>
      </c>
      <c r="D9" s="12">
        <v>527</v>
      </c>
      <c r="E9" s="12">
        <v>72</v>
      </c>
      <c r="F9" s="13">
        <v>140</v>
      </c>
      <c r="G9" s="14">
        <v>0.26600000000000001</v>
      </c>
      <c r="H9" s="12">
        <v>0</v>
      </c>
      <c r="I9" s="13">
        <v>13</v>
      </c>
      <c r="J9" s="15">
        <v>4.4000000000000004</v>
      </c>
      <c r="K9" s="11">
        <v>0.7</v>
      </c>
      <c r="L9" s="11">
        <f t="shared" si="0"/>
        <v>0</v>
      </c>
      <c r="M9" s="11">
        <f t="shared" si="0"/>
        <v>0</v>
      </c>
      <c r="N9" s="11">
        <f t="shared" si="0"/>
        <v>1</v>
      </c>
      <c r="O9" s="11">
        <f t="shared" si="0"/>
        <v>0</v>
      </c>
      <c r="P9" s="11">
        <f t="shared" si="0"/>
        <v>0</v>
      </c>
      <c r="Q9" s="11">
        <f t="shared" si="0"/>
        <v>0</v>
      </c>
      <c r="R9" s="11">
        <f t="shared" si="0"/>
        <v>0</v>
      </c>
      <c r="S9" s="11">
        <f t="shared" si="0"/>
        <v>0</v>
      </c>
      <c r="T9" s="11">
        <f t="shared" si="1"/>
        <v>1</v>
      </c>
      <c r="U9" s="11">
        <f t="shared" si="2"/>
        <v>0</v>
      </c>
      <c r="V9" s="11">
        <f t="shared" si="3"/>
        <v>0</v>
      </c>
      <c r="W9" s="11">
        <f t="shared" si="4"/>
        <v>0</v>
      </c>
      <c r="X9" s="11">
        <v>0</v>
      </c>
      <c r="Y9" s="58">
        <f t="shared" si="5"/>
        <v>6.2857142857142865</v>
      </c>
    </row>
    <row r="10" spans="1:25" ht="15" thickBot="1" x14ac:dyDescent="0.4">
      <c r="A10" s="11">
        <v>78</v>
      </c>
      <c r="B10" s="12" t="s">
        <v>3</v>
      </c>
      <c r="C10" s="12" t="s">
        <v>15</v>
      </c>
      <c r="D10" s="12">
        <v>508</v>
      </c>
      <c r="E10" s="12">
        <v>68</v>
      </c>
      <c r="F10" s="13">
        <v>132</v>
      </c>
      <c r="G10" s="14">
        <v>0.26</v>
      </c>
      <c r="H10" s="12">
        <v>0</v>
      </c>
      <c r="I10" s="13">
        <v>24</v>
      </c>
      <c r="J10" s="15">
        <v>4.0999999999999996</v>
      </c>
      <c r="K10" s="11">
        <v>0.7</v>
      </c>
      <c r="L10" s="11">
        <f t="shared" si="0"/>
        <v>1</v>
      </c>
      <c r="M10" s="11">
        <f t="shared" si="0"/>
        <v>0</v>
      </c>
      <c r="N10" s="11">
        <f t="shared" si="0"/>
        <v>0</v>
      </c>
      <c r="O10" s="11">
        <f t="shared" si="0"/>
        <v>0</v>
      </c>
      <c r="P10" s="11">
        <f t="shared" si="0"/>
        <v>0</v>
      </c>
      <c r="Q10" s="11">
        <f t="shared" si="0"/>
        <v>0</v>
      </c>
      <c r="R10" s="11">
        <f t="shared" si="0"/>
        <v>0</v>
      </c>
      <c r="S10" s="11">
        <f t="shared" si="0"/>
        <v>0</v>
      </c>
      <c r="T10" s="11">
        <f t="shared" si="1"/>
        <v>0</v>
      </c>
      <c r="U10" s="11">
        <f t="shared" si="2"/>
        <v>0</v>
      </c>
      <c r="V10" s="11">
        <f t="shared" si="3"/>
        <v>0</v>
      </c>
      <c r="W10" s="11">
        <f t="shared" si="4"/>
        <v>0</v>
      </c>
      <c r="X10" s="11">
        <v>1</v>
      </c>
      <c r="Y10" s="58">
        <f t="shared" si="5"/>
        <v>5.8571428571428568</v>
      </c>
    </row>
    <row r="11" spans="1:25" ht="15" thickBot="1" x14ac:dyDescent="0.4">
      <c r="A11" s="11">
        <v>3</v>
      </c>
      <c r="B11" s="12" t="s">
        <v>1</v>
      </c>
      <c r="C11" s="12" t="s">
        <v>15</v>
      </c>
      <c r="D11" s="12">
        <v>470</v>
      </c>
      <c r="E11" s="12">
        <v>59</v>
      </c>
      <c r="F11" s="13">
        <v>134</v>
      </c>
      <c r="G11" s="14">
        <v>0.28499999999999998</v>
      </c>
      <c r="H11" s="12">
        <v>0</v>
      </c>
      <c r="I11" s="13">
        <v>14</v>
      </c>
      <c r="J11" s="15">
        <v>3.9</v>
      </c>
      <c r="K11" s="11">
        <v>0.7</v>
      </c>
      <c r="L11" s="11">
        <f t="shared" si="0"/>
        <v>1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11">
        <f t="shared" si="0"/>
        <v>0</v>
      </c>
      <c r="S11" s="11">
        <f t="shared" si="0"/>
        <v>0</v>
      </c>
      <c r="T11" s="11">
        <f t="shared" si="1"/>
        <v>0</v>
      </c>
      <c r="U11" s="11">
        <f t="shared" si="2"/>
        <v>0</v>
      </c>
      <c r="V11" s="11">
        <f t="shared" si="3"/>
        <v>0</v>
      </c>
      <c r="W11" s="11">
        <f t="shared" si="4"/>
        <v>0</v>
      </c>
      <c r="X11" s="11">
        <v>0</v>
      </c>
      <c r="Y11" s="58">
        <f t="shared" si="5"/>
        <v>5.5714285714285721</v>
      </c>
    </row>
    <row r="12" spans="1:25" ht="15" thickBot="1" x14ac:dyDescent="0.4">
      <c r="A12" s="11">
        <v>18</v>
      </c>
      <c r="B12" s="12" t="s">
        <v>89</v>
      </c>
      <c r="C12" s="12" t="s">
        <v>69</v>
      </c>
      <c r="D12" s="12">
        <v>608</v>
      </c>
      <c r="E12" s="12">
        <v>89</v>
      </c>
      <c r="F12" s="13">
        <v>157</v>
      </c>
      <c r="G12" s="14">
        <v>0.25800000000000001</v>
      </c>
      <c r="H12" s="12">
        <v>0</v>
      </c>
      <c r="I12" s="13">
        <v>16</v>
      </c>
      <c r="J12" s="15">
        <v>3.8</v>
      </c>
      <c r="K12" s="11">
        <v>0.7</v>
      </c>
      <c r="L12" s="11">
        <f t="shared" ref="L12:S21" si="6">IF($C12=L$1,1,0)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1</v>
      </c>
      <c r="S12" s="11">
        <f t="shared" si="6"/>
        <v>0</v>
      </c>
      <c r="T12" s="11">
        <f t="shared" si="1"/>
        <v>0</v>
      </c>
      <c r="U12" s="11">
        <f t="shared" si="2"/>
        <v>0</v>
      </c>
      <c r="V12" s="11">
        <f t="shared" si="3"/>
        <v>1</v>
      </c>
      <c r="W12" s="11">
        <f t="shared" si="4"/>
        <v>0</v>
      </c>
      <c r="X12" s="11">
        <v>0</v>
      </c>
      <c r="Y12" s="58">
        <f t="shared" si="5"/>
        <v>5.4285714285714288</v>
      </c>
    </row>
    <row r="13" spans="1:25" ht="15" thickBot="1" x14ac:dyDescent="0.4">
      <c r="A13" s="11">
        <v>68</v>
      </c>
      <c r="B13" s="12" t="s">
        <v>75</v>
      </c>
      <c r="C13" s="12" t="s">
        <v>67</v>
      </c>
      <c r="D13" s="12">
        <v>495</v>
      </c>
      <c r="E13" s="12">
        <v>73</v>
      </c>
      <c r="F13" s="13">
        <v>139</v>
      </c>
      <c r="G13" s="14">
        <v>0.28100000000000003</v>
      </c>
      <c r="H13" s="12">
        <v>0</v>
      </c>
      <c r="I13" s="13">
        <v>23</v>
      </c>
      <c r="J13" s="15">
        <v>3.8</v>
      </c>
      <c r="K13" s="11">
        <v>0.7</v>
      </c>
      <c r="L13" s="11">
        <f t="shared" si="6"/>
        <v>0</v>
      </c>
      <c r="M13" s="11">
        <f t="shared" si="6"/>
        <v>0</v>
      </c>
      <c r="N13" s="11">
        <f t="shared" si="6"/>
        <v>0</v>
      </c>
      <c r="O13" s="11">
        <f t="shared" si="6"/>
        <v>0</v>
      </c>
      <c r="P13" s="11">
        <f t="shared" si="6"/>
        <v>0</v>
      </c>
      <c r="Q13" s="11">
        <f t="shared" si="6"/>
        <v>0</v>
      </c>
      <c r="R13" s="11">
        <f t="shared" si="6"/>
        <v>0</v>
      </c>
      <c r="S13" s="11">
        <f t="shared" si="6"/>
        <v>1</v>
      </c>
      <c r="T13" s="11">
        <f t="shared" si="1"/>
        <v>0</v>
      </c>
      <c r="U13" s="11">
        <f t="shared" si="2"/>
        <v>0</v>
      </c>
      <c r="V13" s="11">
        <f t="shared" si="3"/>
        <v>1</v>
      </c>
      <c r="W13" s="11">
        <f t="shared" si="4"/>
        <v>0</v>
      </c>
      <c r="X13" s="11">
        <v>0</v>
      </c>
      <c r="Y13" s="58">
        <f t="shared" si="5"/>
        <v>5.4285714285714288</v>
      </c>
    </row>
    <row r="14" spans="1:25" ht="15" thickBot="1" x14ac:dyDescent="0.4">
      <c r="A14" s="11">
        <v>65</v>
      </c>
      <c r="B14" s="12" t="s">
        <v>4</v>
      </c>
      <c r="C14" s="12" t="s">
        <v>15</v>
      </c>
      <c r="D14" s="12">
        <v>537</v>
      </c>
      <c r="E14" s="12">
        <v>67</v>
      </c>
      <c r="F14" s="13">
        <v>134</v>
      </c>
      <c r="G14" s="14">
        <v>0.25</v>
      </c>
      <c r="H14" s="12">
        <v>0</v>
      </c>
      <c r="I14" s="13">
        <v>18</v>
      </c>
      <c r="J14" s="15">
        <v>3.5</v>
      </c>
      <c r="K14" s="11">
        <v>0.7</v>
      </c>
      <c r="L14" s="11">
        <f t="shared" si="6"/>
        <v>1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1"/>
        <v>0</v>
      </c>
      <c r="U14" s="11">
        <f t="shared" si="2"/>
        <v>0</v>
      </c>
      <c r="V14" s="11">
        <f t="shared" si="3"/>
        <v>0</v>
      </c>
      <c r="W14" s="11">
        <f t="shared" si="4"/>
        <v>0</v>
      </c>
      <c r="X14" s="11">
        <v>0</v>
      </c>
      <c r="Y14" s="58">
        <f t="shared" si="5"/>
        <v>5</v>
      </c>
    </row>
    <row r="15" spans="1:25" ht="15" thickBot="1" x14ac:dyDescent="0.4">
      <c r="A15" s="11">
        <v>54</v>
      </c>
      <c r="B15" s="12" t="s">
        <v>21</v>
      </c>
      <c r="C15" s="12" t="s">
        <v>16</v>
      </c>
      <c r="D15" s="12">
        <v>593</v>
      </c>
      <c r="E15" s="12">
        <v>74</v>
      </c>
      <c r="F15" s="13">
        <v>179</v>
      </c>
      <c r="G15" s="14">
        <v>0.30199999999999999</v>
      </c>
      <c r="H15" s="12">
        <v>0</v>
      </c>
      <c r="I15" s="13">
        <v>27</v>
      </c>
      <c r="J15" s="15">
        <v>3.3</v>
      </c>
      <c r="K15" s="11">
        <v>0.7</v>
      </c>
      <c r="L15" s="11">
        <f t="shared" si="6"/>
        <v>0</v>
      </c>
      <c r="M15" s="11">
        <f t="shared" si="6"/>
        <v>1</v>
      </c>
      <c r="N15" s="11">
        <f t="shared" si="6"/>
        <v>0</v>
      </c>
      <c r="O15" s="11">
        <f t="shared" si="6"/>
        <v>0</v>
      </c>
      <c r="P15" s="11">
        <f t="shared" si="6"/>
        <v>0</v>
      </c>
      <c r="Q15" s="11">
        <f t="shared" si="6"/>
        <v>0</v>
      </c>
      <c r="R15" s="11">
        <f t="shared" si="6"/>
        <v>0</v>
      </c>
      <c r="S15" s="11">
        <f t="shared" si="6"/>
        <v>0</v>
      </c>
      <c r="T15" s="11">
        <f t="shared" si="1"/>
        <v>0</v>
      </c>
      <c r="U15" s="11">
        <f t="shared" si="2"/>
        <v>1</v>
      </c>
      <c r="V15" s="11">
        <f t="shared" si="3"/>
        <v>0</v>
      </c>
      <c r="W15" s="11">
        <f t="shared" si="4"/>
        <v>0</v>
      </c>
      <c r="X15" s="11">
        <v>0</v>
      </c>
      <c r="Y15" s="58">
        <f t="shared" si="5"/>
        <v>4.7142857142857144</v>
      </c>
    </row>
    <row r="16" spans="1:25" ht="15" thickBot="1" x14ac:dyDescent="0.4">
      <c r="A16" s="11">
        <v>41</v>
      </c>
      <c r="B16" s="12" t="s">
        <v>46</v>
      </c>
      <c r="C16" s="12" t="s">
        <v>12</v>
      </c>
      <c r="D16" s="12">
        <v>443</v>
      </c>
      <c r="E16" s="12">
        <v>66</v>
      </c>
      <c r="F16" s="13">
        <v>119</v>
      </c>
      <c r="G16" s="14">
        <v>0.26900000000000002</v>
      </c>
      <c r="H16" s="12">
        <v>0</v>
      </c>
      <c r="I16" s="13">
        <v>9</v>
      </c>
      <c r="J16" s="15">
        <v>3.2</v>
      </c>
      <c r="K16" s="11">
        <v>0.7</v>
      </c>
      <c r="L16" s="11">
        <f t="shared" si="6"/>
        <v>0</v>
      </c>
      <c r="M16" s="11">
        <f t="shared" si="6"/>
        <v>0</v>
      </c>
      <c r="N16" s="11">
        <f t="shared" si="6"/>
        <v>0</v>
      </c>
      <c r="O16" s="11">
        <f t="shared" si="6"/>
        <v>1</v>
      </c>
      <c r="P16" s="11">
        <f t="shared" si="6"/>
        <v>0</v>
      </c>
      <c r="Q16" s="11">
        <f t="shared" si="6"/>
        <v>0</v>
      </c>
      <c r="R16" s="11">
        <f t="shared" si="6"/>
        <v>0</v>
      </c>
      <c r="S16" s="11">
        <f t="shared" si="6"/>
        <v>0</v>
      </c>
      <c r="T16" s="11">
        <f t="shared" si="1"/>
        <v>0</v>
      </c>
      <c r="U16" s="11">
        <f t="shared" si="2"/>
        <v>1</v>
      </c>
      <c r="V16" s="11">
        <f t="shared" si="3"/>
        <v>0</v>
      </c>
      <c r="W16" s="11">
        <f t="shared" si="4"/>
        <v>0</v>
      </c>
      <c r="X16" s="11">
        <v>0</v>
      </c>
      <c r="Y16" s="58">
        <f t="shared" si="5"/>
        <v>4.5714285714285721</v>
      </c>
    </row>
    <row r="17" spans="1:25" ht="15" thickBot="1" x14ac:dyDescent="0.4">
      <c r="A17">
        <v>12</v>
      </c>
      <c r="B17" s="1" t="s">
        <v>51</v>
      </c>
      <c r="C17" s="1" t="s">
        <v>47</v>
      </c>
      <c r="D17" s="1">
        <v>652</v>
      </c>
      <c r="E17" s="1">
        <v>91</v>
      </c>
      <c r="F17" s="4">
        <v>189</v>
      </c>
      <c r="G17" s="5">
        <v>0.28999999999999998</v>
      </c>
      <c r="H17" s="1">
        <v>0</v>
      </c>
      <c r="I17" s="4">
        <v>24</v>
      </c>
      <c r="J17" s="3">
        <v>3.6</v>
      </c>
      <c r="K17">
        <v>0.82499999999999996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1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1"/>
        <v>1</v>
      </c>
      <c r="U17">
        <f t="shared" si="2"/>
        <v>0</v>
      </c>
      <c r="V17">
        <f t="shared" si="3"/>
        <v>0</v>
      </c>
      <c r="W17">
        <f t="shared" si="4"/>
        <v>0</v>
      </c>
      <c r="X17">
        <v>0</v>
      </c>
      <c r="Y17" s="55">
        <f t="shared" si="5"/>
        <v>4.3636363636363642</v>
      </c>
    </row>
    <row r="18" spans="1:25" ht="15" thickBot="1" x14ac:dyDescent="0.4">
      <c r="A18">
        <v>74</v>
      </c>
      <c r="B18" s="1" t="s">
        <v>22</v>
      </c>
      <c r="C18" s="1" t="s">
        <v>16</v>
      </c>
      <c r="D18" s="1">
        <v>551</v>
      </c>
      <c r="E18" s="1">
        <v>65</v>
      </c>
      <c r="F18" s="4">
        <v>152</v>
      </c>
      <c r="G18" s="5">
        <v>0.27600000000000002</v>
      </c>
      <c r="H18" s="1">
        <v>0</v>
      </c>
      <c r="I18" s="4">
        <v>20</v>
      </c>
      <c r="J18" s="3">
        <v>3</v>
      </c>
      <c r="K18">
        <v>0.7</v>
      </c>
      <c r="L18">
        <f t="shared" si="6"/>
        <v>0</v>
      </c>
      <c r="M18">
        <f t="shared" si="6"/>
        <v>1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1"/>
        <v>0</v>
      </c>
      <c r="U18">
        <f t="shared" si="2"/>
        <v>1</v>
      </c>
      <c r="V18">
        <f t="shared" si="3"/>
        <v>0</v>
      </c>
      <c r="W18">
        <f t="shared" si="4"/>
        <v>0</v>
      </c>
      <c r="X18">
        <v>0</v>
      </c>
      <c r="Y18" s="55">
        <f t="shared" si="5"/>
        <v>4.2857142857142856</v>
      </c>
    </row>
    <row r="19" spans="1:25" ht="15" thickBot="1" x14ac:dyDescent="0.4">
      <c r="A19">
        <v>63</v>
      </c>
      <c r="B19" s="1" t="s">
        <v>86</v>
      </c>
      <c r="C19" s="1" t="s">
        <v>68</v>
      </c>
      <c r="D19" s="1">
        <v>586</v>
      </c>
      <c r="E19" s="1">
        <v>72</v>
      </c>
      <c r="F19" s="4">
        <v>154</v>
      </c>
      <c r="G19" s="5">
        <v>0.26300000000000001</v>
      </c>
      <c r="H19" s="1">
        <v>0</v>
      </c>
      <c r="I19" s="4">
        <v>20</v>
      </c>
      <c r="J19" s="3">
        <v>2.8</v>
      </c>
      <c r="K19">
        <v>0.7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1</v>
      </c>
      <c r="R19">
        <f t="shared" si="6"/>
        <v>0</v>
      </c>
      <c r="S19">
        <f t="shared" si="6"/>
        <v>0</v>
      </c>
      <c r="T19">
        <f t="shared" si="1"/>
        <v>0</v>
      </c>
      <c r="U19">
        <f t="shared" si="2"/>
        <v>0</v>
      </c>
      <c r="V19">
        <f t="shared" si="3"/>
        <v>1</v>
      </c>
      <c r="W19">
        <f t="shared" si="4"/>
        <v>0</v>
      </c>
      <c r="X19">
        <v>0</v>
      </c>
      <c r="Y19" s="55">
        <f t="shared" si="5"/>
        <v>4</v>
      </c>
    </row>
    <row r="20" spans="1:25" ht="15" thickBot="1" x14ac:dyDescent="0.4">
      <c r="A20">
        <v>47</v>
      </c>
      <c r="B20" s="1" t="s">
        <v>32</v>
      </c>
      <c r="C20" s="1" t="s">
        <v>11</v>
      </c>
      <c r="D20" s="1">
        <v>489</v>
      </c>
      <c r="E20" s="1">
        <v>45</v>
      </c>
      <c r="F20" s="4">
        <v>129</v>
      </c>
      <c r="G20" s="5">
        <v>0.26400000000000001</v>
      </c>
      <c r="H20" s="1">
        <v>0</v>
      </c>
      <c r="I20" s="4">
        <v>17</v>
      </c>
      <c r="J20" s="3">
        <v>2.4</v>
      </c>
      <c r="K20">
        <v>0.7</v>
      </c>
      <c r="L20">
        <f t="shared" si="6"/>
        <v>0</v>
      </c>
      <c r="M20">
        <f t="shared" si="6"/>
        <v>0</v>
      </c>
      <c r="N20">
        <f t="shared" si="6"/>
        <v>1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1"/>
        <v>1</v>
      </c>
      <c r="U20">
        <f t="shared" si="2"/>
        <v>0</v>
      </c>
      <c r="V20">
        <f t="shared" si="3"/>
        <v>0</v>
      </c>
      <c r="W20">
        <f t="shared" si="4"/>
        <v>0</v>
      </c>
      <c r="X20">
        <v>0</v>
      </c>
      <c r="Y20" s="55">
        <f t="shared" si="5"/>
        <v>3.4285714285714288</v>
      </c>
    </row>
    <row r="21" spans="1:25" ht="15" thickBot="1" x14ac:dyDescent="0.4">
      <c r="A21">
        <v>10</v>
      </c>
      <c r="B21" s="1" t="s">
        <v>93</v>
      </c>
      <c r="C21" s="1" t="s">
        <v>68</v>
      </c>
      <c r="D21" s="1">
        <v>535</v>
      </c>
      <c r="E21" s="1">
        <v>66</v>
      </c>
      <c r="F21" s="4">
        <v>134</v>
      </c>
      <c r="G21" s="5">
        <v>0.25</v>
      </c>
      <c r="H21" s="1">
        <v>0</v>
      </c>
      <c r="I21" s="4">
        <v>16</v>
      </c>
      <c r="J21" s="3">
        <v>2.2999999999999998</v>
      </c>
      <c r="K21">
        <v>0.7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1</v>
      </c>
      <c r="R21">
        <f t="shared" si="6"/>
        <v>0</v>
      </c>
      <c r="S21">
        <f t="shared" si="6"/>
        <v>0</v>
      </c>
      <c r="T21">
        <f t="shared" si="1"/>
        <v>0</v>
      </c>
      <c r="U21">
        <f t="shared" si="2"/>
        <v>0</v>
      </c>
      <c r="V21">
        <f t="shared" si="3"/>
        <v>1</v>
      </c>
      <c r="W21">
        <f t="shared" si="4"/>
        <v>0</v>
      </c>
      <c r="X21">
        <v>0</v>
      </c>
      <c r="Y21" s="55">
        <f t="shared" si="5"/>
        <v>3.2857142857142856</v>
      </c>
    </row>
    <row r="22" spans="1:25" ht="15" thickBot="1" x14ac:dyDescent="0.4">
      <c r="A22">
        <v>13</v>
      </c>
      <c r="B22" s="1" t="s">
        <v>26</v>
      </c>
      <c r="C22" s="1" t="s">
        <v>16</v>
      </c>
      <c r="D22" s="1">
        <v>518</v>
      </c>
      <c r="E22" s="1">
        <v>87</v>
      </c>
      <c r="F22" s="4">
        <v>136</v>
      </c>
      <c r="G22" s="5">
        <v>0.26300000000000001</v>
      </c>
      <c r="H22" s="1">
        <v>0</v>
      </c>
      <c r="I22" s="4">
        <v>28</v>
      </c>
      <c r="J22" s="3">
        <v>2.6</v>
      </c>
      <c r="K22">
        <v>0.9</v>
      </c>
      <c r="L22">
        <f t="shared" ref="L22:S31" si="7">IF($C22=L$1,1,0)</f>
        <v>0</v>
      </c>
      <c r="M22">
        <f t="shared" si="7"/>
        <v>1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0</v>
      </c>
      <c r="T22">
        <f t="shared" si="1"/>
        <v>0</v>
      </c>
      <c r="U22">
        <f t="shared" si="2"/>
        <v>1</v>
      </c>
      <c r="V22">
        <f t="shared" si="3"/>
        <v>0</v>
      </c>
      <c r="W22">
        <f t="shared" si="4"/>
        <v>0</v>
      </c>
      <c r="X22">
        <v>0</v>
      </c>
      <c r="Y22" s="55">
        <f t="shared" si="5"/>
        <v>2.8888888888888888</v>
      </c>
    </row>
    <row r="23" spans="1:25" ht="15" thickBot="1" x14ac:dyDescent="0.4">
      <c r="A23">
        <v>70</v>
      </c>
      <c r="B23" s="1" t="s">
        <v>33</v>
      </c>
      <c r="C23" s="1" t="s">
        <v>11</v>
      </c>
      <c r="D23" s="1">
        <v>488</v>
      </c>
      <c r="E23" s="1">
        <v>71</v>
      </c>
      <c r="F23" s="4">
        <v>127</v>
      </c>
      <c r="G23" s="5">
        <v>0.26</v>
      </c>
      <c r="H23" s="1">
        <v>0</v>
      </c>
      <c r="I23" s="4">
        <v>14</v>
      </c>
      <c r="J23" s="3">
        <v>1.7</v>
      </c>
      <c r="K23">
        <v>0.7</v>
      </c>
      <c r="L23">
        <f t="shared" si="7"/>
        <v>0</v>
      </c>
      <c r="M23">
        <f t="shared" si="7"/>
        <v>0</v>
      </c>
      <c r="N23">
        <f t="shared" si="7"/>
        <v>1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1"/>
        <v>1</v>
      </c>
      <c r="U23">
        <f t="shared" si="2"/>
        <v>0</v>
      </c>
      <c r="V23">
        <f t="shared" si="3"/>
        <v>0</v>
      </c>
      <c r="W23">
        <f t="shared" si="4"/>
        <v>0</v>
      </c>
      <c r="X23">
        <v>0</v>
      </c>
      <c r="Y23" s="55">
        <f t="shared" si="5"/>
        <v>2.4285714285714288</v>
      </c>
    </row>
    <row r="24" spans="1:25" ht="15" thickBot="1" x14ac:dyDescent="0.4">
      <c r="A24">
        <v>46</v>
      </c>
      <c r="B24" s="1" t="s">
        <v>19</v>
      </c>
      <c r="C24" s="1" t="s">
        <v>16</v>
      </c>
      <c r="D24" s="1">
        <v>547</v>
      </c>
      <c r="E24" s="1">
        <v>88</v>
      </c>
      <c r="F24" s="4">
        <v>173</v>
      </c>
      <c r="G24" s="5">
        <v>0.316</v>
      </c>
      <c r="H24" s="1">
        <v>0</v>
      </c>
      <c r="I24" s="4">
        <v>8</v>
      </c>
      <c r="J24" s="3">
        <v>4.4000000000000004</v>
      </c>
      <c r="K24">
        <v>2.12</v>
      </c>
      <c r="L24">
        <f t="shared" si="7"/>
        <v>0</v>
      </c>
      <c r="M24">
        <f t="shared" si="7"/>
        <v>1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0</v>
      </c>
      <c r="T24">
        <f t="shared" si="1"/>
        <v>0</v>
      </c>
      <c r="U24">
        <f t="shared" si="2"/>
        <v>1</v>
      </c>
      <c r="V24">
        <f t="shared" si="3"/>
        <v>0</v>
      </c>
      <c r="W24">
        <f t="shared" si="4"/>
        <v>0</v>
      </c>
      <c r="X24">
        <v>0</v>
      </c>
      <c r="Y24" s="55">
        <f t="shared" si="5"/>
        <v>2.0754716981132075</v>
      </c>
    </row>
    <row r="25" spans="1:25" ht="15" thickBot="1" x14ac:dyDescent="0.4">
      <c r="A25">
        <v>33</v>
      </c>
      <c r="B25" s="1" t="s">
        <v>27</v>
      </c>
      <c r="C25" s="1" t="s">
        <v>11</v>
      </c>
      <c r="D25" s="1">
        <v>533</v>
      </c>
      <c r="E25" s="1">
        <v>73</v>
      </c>
      <c r="F25" s="4">
        <v>174</v>
      </c>
      <c r="G25" s="5">
        <v>0.32600000000000001</v>
      </c>
      <c r="H25" s="1">
        <v>0</v>
      </c>
      <c r="I25" s="4">
        <v>9</v>
      </c>
      <c r="J25" s="3">
        <v>5.7</v>
      </c>
      <c r="K25">
        <v>3</v>
      </c>
      <c r="L25">
        <f t="shared" si="7"/>
        <v>0</v>
      </c>
      <c r="M25">
        <f t="shared" si="7"/>
        <v>0</v>
      </c>
      <c r="N25">
        <f t="shared" si="7"/>
        <v>1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1"/>
        <v>1</v>
      </c>
      <c r="U25">
        <f t="shared" si="2"/>
        <v>0</v>
      </c>
      <c r="V25">
        <f t="shared" si="3"/>
        <v>0</v>
      </c>
      <c r="W25">
        <f t="shared" si="4"/>
        <v>0</v>
      </c>
      <c r="X25">
        <v>0</v>
      </c>
      <c r="Y25" s="55">
        <f t="shared" si="5"/>
        <v>1.9000000000000001</v>
      </c>
    </row>
    <row r="26" spans="1:25" ht="15" thickBot="1" x14ac:dyDescent="0.4">
      <c r="A26">
        <v>11</v>
      </c>
      <c r="B26" s="1" t="s">
        <v>45</v>
      </c>
      <c r="C26" s="1" t="s">
        <v>12</v>
      </c>
      <c r="D26" s="1">
        <v>615</v>
      </c>
      <c r="E26" s="1">
        <v>90</v>
      </c>
      <c r="F26" s="4">
        <v>168</v>
      </c>
      <c r="G26" s="5">
        <v>0.27300000000000002</v>
      </c>
      <c r="H26" s="1">
        <v>0</v>
      </c>
      <c r="I26" s="4">
        <v>38</v>
      </c>
      <c r="J26" s="3">
        <v>6.5</v>
      </c>
      <c r="K26">
        <v>3.95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1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7"/>
        <v>0</v>
      </c>
      <c r="T26">
        <f t="shared" si="1"/>
        <v>0</v>
      </c>
      <c r="U26">
        <f t="shared" si="2"/>
        <v>1</v>
      </c>
      <c r="V26">
        <f t="shared" si="3"/>
        <v>0</v>
      </c>
      <c r="W26">
        <f t="shared" si="4"/>
        <v>1</v>
      </c>
      <c r="X26">
        <v>1</v>
      </c>
      <c r="Y26" s="55">
        <f t="shared" si="5"/>
        <v>1.6455696202531644</v>
      </c>
    </row>
    <row r="27" spans="1:25" ht="15" thickBot="1" x14ac:dyDescent="0.4">
      <c r="A27">
        <v>40</v>
      </c>
      <c r="B27" s="1" t="s">
        <v>98</v>
      </c>
      <c r="C27" s="1" t="s">
        <v>99</v>
      </c>
      <c r="D27" s="1">
        <v>4449</v>
      </c>
      <c r="E27" s="1">
        <v>47</v>
      </c>
      <c r="F27" s="4">
        <v>115</v>
      </c>
      <c r="G27" s="5">
        <v>0.25600000000000001</v>
      </c>
      <c r="H27" s="1">
        <v>1</v>
      </c>
      <c r="I27" s="4">
        <v>20</v>
      </c>
      <c r="J27" s="3">
        <v>1.8</v>
      </c>
      <c r="K27">
        <v>1.2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1"/>
        <v>0</v>
      </c>
      <c r="U27">
        <f t="shared" si="2"/>
        <v>0</v>
      </c>
      <c r="V27">
        <f t="shared" si="3"/>
        <v>0</v>
      </c>
      <c r="W27">
        <f t="shared" si="4"/>
        <v>0</v>
      </c>
      <c r="X27">
        <v>0</v>
      </c>
      <c r="Y27" s="55">
        <f t="shared" si="5"/>
        <v>1.5</v>
      </c>
    </row>
    <row r="28" spans="1:25" ht="15" thickBot="1" x14ac:dyDescent="0.4">
      <c r="A28">
        <v>80</v>
      </c>
      <c r="B28" s="1" t="s">
        <v>38</v>
      </c>
      <c r="C28" s="1" t="s">
        <v>12</v>
      </c>
      <c r="D28" s="1">
        <v>473</v>
      </c>
      <c r="E28" s="1">
        <v>71</v>
      </c>
      <c r="F28" s="4">
        <v>140</v>
      </c>
      <c r="G28" s="5">
        <v>0.29599999999999999</v>
      </c>
      <c r="H28" s="1">
        <v>0</v>
      </c>
      <c r="I28" s="4">
        <v>9</v>
      </c>
      <c r="J28" s="3">
        <v>3.5</v>
      </c>
      <c r="K28">
        <v>2.8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1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1"/>
        <v>0</v>
      </c>
      <c r="U28">
        <f t="shared" si="2"/>
        <v>1</v>
      </c>
      <c r="V28">
        <f t="shared" si="3"/>
        <v>0</v>
      </c>
      <c r="W28">
        <f t="shared" si="4"/>
        <v>0</v>
      </c>
      <c r="X28">
        <v>0</v>
      </c>
      <c r="Y28" s="55">
        <f t="shared" si="5"/>
        <v>1.25</v>
      </c>
    </row>
    <row r="29" spans="1:25" ht="15" thickBot="1" x14ac:dyDescent="0.4">
      <c r="A29">
        <v>2</v>
      </c>
      <c r="B29" s="1" t="s">
        <v>42</v>
      </c>
      <c r="C29" s="1" t="s">
        <v>12</v>
      </c>
      <c r="D29" s="1">
        <v>586</v>
      </c>
      <c r="E29" s="1">
        <v>79</v>
      </c>
      <c r="F29" s="4">
        <v>164</v>
      </c>
      <c r="G29" s="5">
        <v>0.28000000000000003</v>
      </c>
      <c r="H29" s="1">
        <v>0</v>
      </c>
      <c r="I29" s="4">
        <v>13</v>
      </c>
      <c r="J29" s="3">
        <v>0.8</v>
      </c>
      <c r="K29">
        <v>0.7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1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1"/>
        <v>0</v>
      </c>
      <c r="U29">
        <f t="shared" si="2"/>
        <v>1</v>
      </c>
      <c r="V29">
        <f t="shared" si="3"/>
        <v>0</v>
      </c>
      <c r="W29">
        <f t="shared" si="4"/>
        <v>0</v>
      </c>
      <c r="X29">
        <v>0</v>
      </c>
      <c r="Y29" s="55">
        <f t="shared" si="5"/>
        <v>1.142857142857143</v>
      </c>
    </row>
    <row r="30" spans="1:25" ht="15" thickBot="1" x14ac:dyDescent="0.4">
      <c r="A30">
        <v>5</v>
      </c>
      <c r="B30" s="1" t="s">
        <v>52</v>
      </c>
      <c r="C30" s="1" t="s">
        <v>47</v>
      </c>
      <c r="D30" s="1">
        <v>637</v>
      </c>
      <c r="E30" s="1">
        <v>86</v>
      </c>
      <c r="F30" s="4">
        <v>180</v>
      </c>
      <c r="G30" s="5">
        <v>0.28299999999999997</v>
      </c>
      <c r="H30" s="1">
        <v>0</v>
      </c>
      <c r="I30" s="4">
        <v>11</v>
      </c>
      <c r="J30" s="3">
        <v>4.0999999999999996</v>
      </c>
      <c r="K30">
        <v>4.95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1</v>
      </c>
      <c r="Q30">
        <f t="shared" si="7"/>
        <v>0</v>
      </c>
      <c r="R30">
        <f t="shared" si="7"/>
        <v>0</v>
      </c>
      <c r="S30">
        <f t="shared" si="7"/>
        <v>0</v>
      </c>
      <c r="T30">
        <f t="shared" si="1"/>
        <v>1</v>
      </c>
      <c r="U30">
        <f t="shared" si="2"/>
        <v>0</v>
      </c>
      <c r="V30">
        <f t="shared" si="3"/>
        <v>0</v>
      </c>
      <c r="W30">
        <f t="shared" si="4"/>
        <v>0</v>
      </c>
      <c r="X30">
        <v>0</v>
      </c>
      <c r="Y30" s="55">
        <f t="shared" si="5"/>
        <v>0.82828282828282818</v>
      </c>
    </row>
    <row r="31" spans="1:25" ht="15" thickBot="1" x14ac:dyDescent="0.4">
      <c r="A31">
        <v>14</v>
      </c>
      <c r="B31" s="1" t="s">
        <v>77</v>
      </c>
      <c r="C31" s="1" t="s">
        <v>69</v>
      </c>
      <c r="D31" s="1">
        <v>580</v>
      </c>
      <c r="E31" s="1">
        <v>102</v>
      </c>
      <c r="F31" s="4">
        <v>159</v>
      </c>
      <c r="G31" s="5">
        <v>0.27400000000000002</v>
      </c>
      <c r="H31" s="1">
        <v>0</v>
      </c>
      <c r="I31" s="4">
        <v>16</v>
      </c>
      <c r="J31" s="3">
        <v>5</v>
      </c>
      <c r="K31">
        <v>7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1</v>
      </c>
      <c r="S31">
        <f t="shared" si="7"/>
        <v>0</v>
      </c>
      <c r="T31">
        <f t="shared" si="1"/>
        <v>0</v>
      </c>
      <c r="U31">
        <f t="shared" si="2"/>
        <v>0</v>
      </c>
      <c r="V31">
        <f t="shared" si="3"/>
        <v>1</v>
      </c>
      <c r="W31">
        <f t="shared" si="4"/>
        <v>0</v>
      </c>
      <c r="X31">
        <v>0</v>
      </c>
      <c r="Y31" s="55">
        <f t="shared" si="5"/>
        <v>0.7142857142857143</v>
      </c>
    </row>
    <row r="32" spans="1:25" ht="15" thickBot="1" x14ac:dyDescent="0.4">
      <c r="A32">
        <v>52</v>
      </c>
      <c r="B32" s="1" t="s">
        <v>5</v>
      </c>
      <c r="C32" s="1" t="s">
        <v>15</v>
      </c>
      <c r="D32" s="1">
        <v>460</v>
      </c>
      <c r="E32" s="1">
        <v>57</v>
      </c>
      <c r="F32" s="4">
        <v>100</v>
      </c>
      <c r="G32" s="5">
        <v>0.217</v>
      </c>
      <c r="H32" s="1">
        <v>0</v>
      </c>
      <c r="I32" s="4">
        <v>18</v>
      </c>
      <c r="J32" s="3">
        <v>0.5</v>
      </c>
      <c r="K32">
        <v>0.7</v>
      </c>
      <c r="L32">
        <f t="shared" ref="L32:S41" si="8">IF($C32=L$1,1,0)</f>
        <v>1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f t="shared" si="1"/>
        <v>0</v>
      </c>
      <c r="U32">
        <f t="shared" si="2"/>
        <v>0</v>
      </c>
      <c r="V32">
        <f t="shared" si="3"/>
        <v>0</v>
      </c>
      <c r="W32">
        <f t="shared" si="4"/>
        <v>0</v>
      </c>
      <c r="X32">
        <v>0</v>
      </c>
      <c r="Y32" s="55">
        <f t="shared" si="5"/>
        <v>0.7142857142857143</v>
      </c>
    </row>
    <row r="33" spans="1:25" ht="15" thickBot="1" x14ac:dyDescent="0.4">
      <c r="A33">
        <v>27</v>
      </c>
      <c r="B33" s="1" t="s">
        <v>34</v>
      </c>
      <c r="C33" s="1" t="s">
        <v>11</v>
      </c>
      <c r="D33" s="1">
        <v>526</v>
      </c>
      <c r="E33" s="1">
        <v>73</v>
      </c>
      <c r="F33" s="4">
        <v>135</v>
      </c>
      <c r="G33" s="5">
        <v>0.25700000000000001</v>
      </c>
      <c r="H33" s="1">
        <v>0</v>
      </c>
      <c r="I33" s="4">
        <v>24</v>
      </c>
      <c r="J33" s="3">
        <v>4.0999999999999996</v>
      </c>
      <c r="K33">
        <v>6.25</v>
      </c>
      <c r="L33">
        <f t="shared" si="8"/>
        <v>0</v>
      </c>
      <c r="M33">
        <f t="shared" si="8"/>
        <v>0</v>
      </c>
      <c r="N33">
        <f t="shared" si="8"/>
        <v>1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1"/>
        <v>1</v>
      </c>
      <c r="U33">
        <f t="shared" si="2"/>
        <v>0</v>
      </c>
      <c r="V33">
        <f t="shared" si="3"/>
        <v>0</v>
      </c>
      <c r="W33">
        <f t="shared" si="4"/>
        <v>0</v>
      </c>
      <c r="X33">
        <v>0</v>
      </c>
      <c r="Y33" s="55">
        <f t="shared" si="5"/>
        <v>0.65599999999999992</v>
      </c>
    </row>
    <row r="34" spans="1:25" ht="15" thickBot="1" x14ac:dyDescent="0.4">
      <c r="A34">
        <v>29</v>
      </c>
      <c r="B34" s="1" t="s">
        <v>79</v>
      </c>
      <c r="C34" s="1" t="s">
        <v>68</v>
      </c>
      <c r="D34" s="1">
        <v>573</v>
      </c>
      <c r="E34" s="1">
        <v>72</v>
      </c>
      <c r="F34" s="4">
        <v>155</v>
      </c>
      <c r="G34" s="5">
        <v>0.27100000000000002</v>
      </c>
      <c r="H34" s="1">
        <v>0</v>
      </c>
      <c r="I34" s="4">
        <v>17</v>
      </c>
      <c r="J34" s="3">
        <v>4.3</v>
      </c>
      <c r="K34">
        <v>6.85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1</v>
      </c>
      <c r="R34">
        <f t="shared" si="8"/>
        <v>0</v>
      </c>
      <c r="S34">
        <f t="shared" si="8"/>
        <v>0</v>
      </c>
      <c r="T34">
        <f t="shared" ref="T34:T65" si="9">N34+P34</f>
        <v>0</v>
      </c>
      <c r="U34">
        <f t="shared" ref="U34:U65" si="10">M34+O34</f>
        <v>0</v>
      </c>
      <c r="V34">
        <f t="shared" ref="V34:V65" si="11">Q34+R34+S34</f>
        <v>1</v>
      </c>
      <c r="W34">
        <f t="shared" ref="W34:W65" si="12">IF(I34&gt;=30,1,0)</f>
        <v>0</v>
      </c>
      <c r="X34">
        <v>0</v>
      </c>
      <c r="Y34" s="55">
        <f t="shared" ref="Y34:Y65" si="13">J34/K34</f>
        <v>0.62773722627737227</v>
      </c>
    </row>
    <row r="35" spans="1:25" ht="15" thickBot="1" x14ac:dyDescent="0.4">
      <c r="A35">
        <v>30</v>
      </c>
      <c r="B35" s="1" t="s">
        <v>56</v>
      </c>
      <c r="C35" s="1" t="s">
        <v>47</v>
      </c>
      <c r="D35" s="1">
        <v>483</v>
      </c>
      <c r="E35" s="1">
        <v>66</v>
      </c>
      <c r="F35" s="4">
        <v>126</v>
      </c>
      <c r="G35" s="5">
        <v>0.26100000000000001</v>
      </c>
      <c r="H35" s="1">
        <v>0</v>
      </c>
      <c r="I35" s="4">
        <v>4</v>
      </c>
      <c r="J35" s="3">
        <v>2.9</v>
      </c>
      <c r="K35">
        <v>4.7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1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9"/>
        <v>1</v>
      </c>
      <c r="U35">
        <f t="shared" si="10"/>
        <v>0</v>
      </c>
      <c r="V35">
        <f t="shared" si="11"/>
        <v>0</v>
      </c>
      <c r="W35">
        <f t="shared" si="12"/>
        <v>0</v>
      </c>
      <c r="X35">
        <v>0</v>
      </c>
      <c r="Y35" s="55">
        <f t="shared" si="13"/>
        <v>0.61702127659574468</v>
      </c>
    </row>
    <row r="36" spans="1:25" ht="15" thickBot="1" x14ac:dyDescent="0.4">
      <c r="A36">
        <v>60</v>
      </c>
      <c r="B36" s="1" t="s">
        <v>24</v>
      </c>
      <c r="C36" s="1" t="s">
        <v>16</v>
      </c>
      <c r="D36" s="1">
        <v>597</v>
      </c>
      <c r="E36" s="1">
        <v>95</v>
      </c>
      <c r="F36" s="4">
        <v>162</v>
      </c>
      <c r="G36" s="5">
        <v>0.27100000000000002</v>
      </c>
      <c r="H36" s="1">
        <v>0</v>
      </c>
      <c r="I36" s="4">
        <v>40</v>
      </c>
      <c r="J36" s="3">
        <v>4.4000000000000004</v>
      </c>
      <c r="K36">
        <v>7.4</v>
      </c>
      <c r="L36">
        <f t="shared" si="8"/>
        <v>0</v>
      </c>
      <c r="M36">
        <f t="shared" si="8"/>
        <v>1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9"/>
        <v>0</v>
      </c>
      <c r="U36">
        <f t="shared" si="10"/>
        <v>1</v>
      </c>
      <c r="V36">
        <f t="shared" si="11"/>
        <v>0</v>
      </c>
      <c r="W36">
        <f t="shared" si="12"/>
        <v>1</v>
      </c>
      <c r="X36">
        <v>0</v>
      </c>
      <c r="Y36" s="55">
        <f t="shared" si="13"/>
        <v>0.59459459459459463</v>
      </c>
    </row>
    <row r="37" spans="1:25" ht="15" thickBot="1" x14ac:dyDescent="0.4">
      <c r="A37">
        <v>22</v>
      </c>
      <c r="B37" s="1" t="s">
        <v>54</v>
      </c>
      <c r="C37" s="1" t="s">
        <v>47</v>
      </c>
      <c r="D37" s="1">
        <v>640</v>
      </c>
      <c r="E37" s="1">
        <v>99</v>
      </c>
      <c r="F37" s="4">
        <v>177</v>
      </c>
      <c r="G37" s="5">
        <v>0.27700000000000002</v>
      </c>
      <c r="H37" s="1">
        <v>0</v>
      </c>
      <c r="I37" s="4">
        <v>25</v>
      </c>
      <c r="J37" s="3">
        <v>5.7</v>
      </c>
      <c r="K37">
        <v>10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1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9"/>
        <v>1</v>
      </c>
      <c r="U37">
        <f t="shared" si="10"/>
        <v>0</v>
      </c>
      <c r="V37">
        <f t="shared" si="11"/>
        <v>0</v>
      </c>
      <c r="W37">
        <f t="shared" si="12"/>
        <v>0</v>
      </c>
      <c r="X37">
        <v>1</v>
      </c>
      <c r="Y37" s="55">
        <f t="shared" si="13"/>
        <v>0.57000000000000006</v>
      </c>
    </row>
    <row r="38" spans="1:25" ht="15" thickBot="1" x14ac:dyDescent="0.4">
      <c r="A38">
        <v>1</v>
      </c>
      <c r="B38" s="1" t="s">
        <v>70</v>
      </c>
      <c r="C38" s="1" t="s">
        <v>67</v>
      </c>
      <c r="D38" s="1">
        <v>570</v>
      </c>
      <c r="E38" s="1">
        <v>133</v>
      </c>
      <c r="F38" s="4">
        <v>177</v>
      </c>
      <c r="G38" s="5">
        <v>0.311</v>
      </c>
      <c r="H38" s="1">
        <v>0</v>
      </c>
      <c r="I38" s="4">
        <v>62</v>
      </c>
      <c r="J38" s="3">
        <v>10.6</v>
      </c>
      <c r="K38">
        <v>19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1</v>
      </c>
      <c r="T38">
        <f t="shared" si="9"/>
        <v>0</v>
      </c>
      <c r="U38">
        <f t="shared" si="10"/>
        <v>0</v>
      </c>
      <c r="V38">
        <f t="shared" si="11"/>
        <v>1</v>
      </c>
      <c r="W38">
        <f t="shared" si="12"/>
        <v>1</v>
      </c>
      <c r="X38">
        <v>1</v>
      </c>
      <c r="Y38" s="55">
        <f t="shared" si="13"/>
        <v>0.55789473684210522</v>
      </c>
    </row>
    <row r="39" spans="1:25" ht="15" thickBot="1" x14ac:dyDescent="0.4">
      <c r="A39">
        <v>76</v>
      </c>
      <c r="B39" s="1" t="s">
        <v>23</v>
      </c>
      <c r="C39" s="1" t="s">
        <v>16</v>
      </c>
      <c r="D39" s="1">
        <v>638</v>
      </c>
      <c r="E39" s="1">
        <v>90</v>
      </c>
      <c r="F39" s="4">
        <v>175</v>
      </c>
      <c r="G39" s="5">
        <v>0.27400000000000002</v>
      </c>
      <c r="H39" s="1">
        <v>1</v>
      </c>
      <c r="I39" s="4">
        <v>32</v>
      </c>
      <c r="J39" s="3">
        <v>4</v>
      </c>
      <c r="K39">
        <v>7.9</v>
      </c>
      <c r="L39">
        <f t="shared" si="8"/>
        <v>0</v>
      </c>
      <c r="M39">
        <f t="shared" si="8"/>
        <v>1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9"/>
        <v>0</v>
      </c>
      <c r="U39">
        <f t="shared" si="10"/>
        <v>1</v>
      </c>
      <c r="V39">
        <f t="shared" si="11"/>
        <v>0</v>
      </c>
      <c r="W39">
        <f t="shared" si="12"/>
        <v>1</v>
      </c>
      <c r="X39">
        <v>0</v>
      </c>
      <c r="Y39" s="55">
        <f t="shared" si="13"/>
        <v>0.50632911392405056</v>
      </c>
    </row>
    <row r="40" spans="1:25" ht="15" thickBot="1" x14ac:dyDescent="0.4">
      <c r="A40">
        <v>26</v>
      </c>
      <c r="B40" s="1" t="s">
        <v>41</v>
      </c>
      <c r="C40" s="1" t="s">
        <v>12</v>
      </c>
      <c r="D40" s="1">
        <v>501</v>
      </c>
      <c r="E40" s="1">
        <v>61</v>
      </c>
      <c r="F40" s="4">
        <v>143</v>
      </c>
      <c r="G40" s="5">
        <v>0.28499999999999998</v>
      </c>
      <c r="H40" s="1">
        <v>0</v>
      </c>
      <c r="I40" s="4">
        <v>13</v>
      </c>
      <c r="J40" s="3">
        <v>3.1</v>
      </c>
      <c r="K40">
        <v>6.55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1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9"/>
        <v>0</v>
      </c>
      <c r="U40">
        <f t="shared" si="10"/>
        <v>1</v>
      </c>
      <c r="V40">
        <f t="shared" si="11"/>
        <v>0</v>
      </c>
      <c r="W40">
        <f t="shared" si="12"/>
        <v>0</v>
      </c>
      <c r="X40">
        <v>0</v>
      </c>
      <c r="Y40" s="55">
        <f t="shared" si="13"/>
        <v>0.47328244274809161</v>
      </c>
    </row>
    <row r="41" spans="1:25" ht="15" thickBot="1" x14ac:dyDescent="0.4">
      <c r="A41">
        <v>16</v>
      </c>
      <c r="B41" s="1" t="s">
        <v>87</v>
      </c>
      <c r="C41" s="1" t="s">
        <v>69</v>
      </c>
      <c r="D41" s="1">
        <v>542</v>
      </c>
      <c r="E41" s="1">
        <v>74</v>
      </c>
      <c r="F41" s="4">
        <v>142</v>
      </c>
      <c r="G41" s="5">
        <v>0.26200000000000001</v>
      </c>
      <c r="H41" s="1">
        <v>0</v>
      </c>
      <c r="I41" s="4">
        <v>27</v>
      </c>
      <c r="J41" s="3">
        <v>3</v>
      </c>
      <c r="K41">
        <v>6.75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1</v>
      </c>
      <c r="S41">
        <f t="shared" si="8"/>
        <v>0</v>
      </c>
      <c r="T41">
        <f t="shared" si="9"/>
        <v>0</v>
      </c>
      <c r="U41">
        <f t="shared" si="10"/>
        <v>0</v>
      </c>
      <c r="V41">
        <f t="shared" si="11"/>
        <v>1</v>
      </c>
      <c r="W41">
        <f t="shared" si="12"/>
        <v>0</v>
      </c>
      <c r="X41">
        <v>0</v>
      </c>
      <c r="Y41" s="55">
        <f t="shared" si="13"/>
        <v>0.44444444444444442</v>
      </c>
    </row>
    <row r="42" spans="1:25" ht="15" thickBot="1" x14ac:dyDescent="0.4">
      <c r="A42">
        <v>7</v>
      </c>
      <c r="B42" s="1" t="s">
        <v>71</v>
      </c>
      <c r="C42" s="1" t="s">
        <v>68</v>
      </c>
      <c r="D42" s="1">
        <v>461</v>
      </c>
      <c r="E42" s="1">
        <v>54</v>
      </c>
      <c r="F42" s="4">
        <v>140</v>
      </c>
      <c r="G42" s="5">
        <v>0.30399999999999999</v>
      </c>
      <c r="H42" s="1">
        <v>0</v>
      </c>
      <c r="I42" s="4">
        <v>5</v>
      </c>
      <c r="J42" s="3">
        <v>3.2</v>
      </c>
      <c r="K42">
        <v>7.9</v>
      </c>
      <c r="L42">
        <f t="shared" ref="L42:S51" si="14">IF($C42=L$1,1,0)</f>
        <v>0</v>
      </c>
      <c r="M42">
        <f t="shared" si="14"/>
        <v>0</v>
      </c>
      <c r="N42">
        <f t="shared" si="14"/>
        <v>0</v>
      </c>
      <c r="O42">
        <f t="shared" si="14"/>
        <v>0</v>
      </c>
      <c r="P42">
        <f t="shared" si="14"/>
        <v>0</v>
      </c>
      <c r="Q42">
        <f t="shared" si="14"/>
        <v>1</v>
      </c>
      <c r="R42">
        <f t="shared" si="14"/>
        <v>0</v>
      </c>
      <c r="S42">
        <f t="shared" si="14"/>
        <v>0</v>
      </c>
      <c r="T42">
        <f t="shared" si="9"/>
        <v>0</v>
      </c>
      <c r="U42">
        <f t="shared" si="10"/>
        <v>0</v>
      </c>
      <c r="V42">
        <f t="shared" si="11"/>
        <v>1</v>
      </c>
      <c r="W42">
        <f t="shared" si="12"/>
        <v>0</v>
      </c>
      <c r="X42">
        <v>0</v>
      </c>
      <c r="Y42" s="55">
        <f t="shared" si="13"/>
        <v>0.4050632911392405</v>
      </c>
    </row>
    <row r="43" spans="1:25" ht="15" thickBot="1" x14ac:dyDescent="0.4">
      <c r="A43">
        <v>61</v>
      </c>
      <c r="B43" s="1" t="s">
        <v>39</v>
      </c>
      <c r="C43" s="1" t="s">
        <v>12</v>
      </c>
      <c r="D43" s="1">
        <v>555</v>
      </c>
      <c r="E43" s="1">
        <v>84</v>
      </c>
      <c r="F43" s="4">
        <v>164</v>
      </c>
      <c r="G43" s="5">
        <v>0.29499999999999998</v>
      </c>
      <c r="H43" s="1">
        <v>0</v>
      </c>
      <c r="I43" s="4">
        <v>27</v>
      </c>
      <c r="J43" s="3">
        <v>4.4000000000000004</v>
      </c>
      <c r="K43">
        <v>11.2</v>
      </c>
      <c r="L43">
        <f t="shared" si="14"/>
        <v>0</v>
      </c>
      <c r="M43">
        <f t="shared" si="14"/>
        <v>0</v>
      </c>
      <c r="N43">
        <f t="shared" si="14"/>
        <v>0</v>
      </c>
      <c r="O43">
        <f t="shared" si="14"/>
        <v>1</v>
      </c>
      <c r="P43">
        <f t="shared" si="14"/>
        <v>0</v>
      </c>
      <c r="Q43">
        <f t="shared" si="14"/>
        <v>0</v>
      </c>
      <c r="R43">
        <f t="shared" si="14"/>
        <v>0</v>
      </c>
      <c r="S43">
        <f t="shared" si="14"/>
        <v>0</v>
      </c>
      <c r="T43">
        <f t="shared" si="9"/>
        <v>0</v>
      </c>
      <c r="U43">
        <f t="shared" si="10"/>
        <v>1</v>
      </c>
      <c r="V43">
        <f t="shared" si="11"/>
        <v>0</v>
      </c>
      <c r="W43">
        <f t="shared" si="12"/>
        <v>0</v>
      </c>
      <c r="X43">
        <v>0</v>
      </c>
      <c r="Y43" s="55">
        <f t="shared" si="13"/>
        <v>0.3928571428571429</v>
      </c>
    </row>
    <row r="44" spans="1:25" ht="15" thickBot="1" x14ac:dyDescent="0.4">
      <c r="A44">
        <v>75</v>
      </c>
      <c r="B44" s="1" t="s">
        <v>97</v>
      </c>
      <c r="C44" s="1" t="s">
        <v>68</v>
      </c>
      <c r="D44" s="1">
        <v>334</v>
      </c>
      <c r="E44" s="1">
        <v>56</v>
      </c>
      <c r="F44" s="4">
        <v>76</v>
      </c>
      <c r="G44" s="5">
        <v>0.22800000000000001</v>
      </c>
      <c r="H44" s="1">
        <v>1</v>
      </c>
      <c r="I44" s="4">
        <v>14</v>
      </c>
      <c r="J44" s="3">
        <v>1.3</v>
      </c>
      <c r="K44">
        <v>3.4</v>
      </c>
      <c r="L44">
        <f t="shared" si="14"/>
        <v>0</v>
      </c>
      <c r="M44">
        <f t="shared" si="14"/>
        <v>0</v>
      </c>
      <c r="N44">
        <f t="shared" si="14"/>
        <v>0</v>
      </c>
      <c r="O44">
        <f t="shared" si="14"/>
        <v>0</v>
      </c>
      <c r="P44">
        <f t="shared" si="14"/>
        <v>0</v>
      </c>
      <c r="Q44">
        <f t="shared" si="14"/>
        <v>1</v>
      </c>
      <c r="R44">
        <f t="shared" si="14"/>
        <v>0</v>
      </c>
      <c r="S44">
        <f t="shared" si="14"/>
        <v>0</v>
      </c>
      <c r="T44">
        <f t="shared" si="9"/>
        <v>0</v>
      </c>
      <c r="U44">
        <f t="shared" si="10"/>
        <v>0</v>
      </c>
      <c r="V44">
        <f t="shared" si="11"/>
        <v>1</v>
      </c>
      <c r="W44">
        <f t="shared" si="12"/>
        <v>0</v>
      </c>
      <c r="X44">
        <v>0</v>
      </c>
      <c r="Y44" s="55">
        <f t="shared" si="13"/>
        <v>0.38235294117647062</v>
      </c>
    </row>
    <row r="45" spans="1:25" ht="15" thickBot="1" x14ac:dyDescent="0.4">
      <c r="A45">
        <v>53</v>
      </c>
      <c r="B45" s="1" t="s">
        <v>80</v>
      </c>
      <c r="C45" s="1" t="s">
        <v>67</v>
      </c>
      <c r="D45" s="1">
        <v>572</v>
      </c>
      <c r="E45" s="1">
        <v>117</v>
      </c>
      <c r="F45" s="4">
        <v>154</v>
      </c>
      <c r="G45" s="5">
        <v>0.26900000000000002</v>
      </c>
      <c r="H45" s="1">
        <v>0</v>
      </c>
      <c r="I45" s="4">
        <v>35</v>
      </c>
      <c r="J45" s="3">
        <v>6.4</v>
      </c>
      <c r="K45">
        <v>17.5</v>
      </c>
      <c r="L45">
        <f t="shared" si="14"/>
        <v>0</v>
      </c>
      <c r="M45">
        <f t="shared" si="14"/>
        <v>0</v>
      </c>
      <c r="N45">
        <f t="shared" si="14"/>
        <v>0</v>
      </c>
      <c r="O45">
        <f t="shared" si="14"/>
        <v>0</v>
      </c>
      <c r="P45">
        <f t="shared" si="14"/>
        <v>0</v>
      </c>
      <c r="Q45">
        <f t="shared" si="14"/>
        <v>0</v>
      </c>
      <c r="R45">
        <f t="shared" si="14"/>
        <v>0</v>
      </c>
      <c r="S45">
        <f t="shared" si="14"/>
        <v>1</v>
      </c>
      <c r="T45">
        <f t="shared" si="9"/>
        <v>0</v>
      </c>
      <c r="U45">
        <f t="shared" si="10"/>
        <v>0</v>
      </c>
      <c r="V45">
        <f t="shared" si="11"/>
        <v>1</v>
      </c>
      <c r="W45">
        <f t="shared" si="12"/>
        <v>1</v>
      </c>
      <c r="X45">
        <v>1</v>
      </c>
      <c r="Y45" s="55">
        <f t="shared" si="13"/>
        <v>0.36571428571428571</v>
      </c>
    </row>
    <row r="46" spans="1:25" ht="15" thickBot="1" x14ac:dyDescent="0.4">
      <c r="A46">
        <v>59</v>
      </c>
      <c r="B46" s="1" t="s">
        <v>18</v>
      </c>
      <c r="C46" s="1" t="s">
        <v>16</v>
      </c>
      <c r="D46" s="1">
        <v>561</v>
      </c>
      <c r="E46" s="1">
        <v>106</v>
      </c>
      <c r="F46" s="4">
        <v>178</v>
      </c>
      <c r="G46" s="5">
        <v>0.317</v>
      </c>
      <c r="H46" s="1">
        <v>0</v>
      </c>
      <c r="I46" s="4">
        <v>35</v>
      </c>
      <c r="J46" s="3">
        <v>7.8</v>
      </c>
      <c r="K46">
        <v>22</v>
      </c>
      <c r="L46">
        <f t="shared" si="14"/>
        <v>0</v>
      </c>
      <c r="M46">
        <f t="shared" si="14"/>
        <v>1</v>
      </c>
      <c r="N46">
        <f t="shared" si="14"/>
        <v>0</v>
      </c>
      <c r="O46">
        <f t="shared" si="14"/>
        <v>0</v>
      </c>
      <c r="P46">
        <f t="shared" si="14"/>
        <v>0</v>
      </c>
      <c r="Q46">
        <f t="shared" si="14"/>
        <v>0</v>
      </c>
      <c r="R46">
        <f t="shared" si="14"/>
        <v>0</v>
      </c>
      <c r="S46">
        <f t="shared" si="14"/>
        <v>0</v>
      </c>
      <c r="T46">
        <f t="shared" si="9"/>
        <v>0</v>
      </c>
      <c r="U46">
        <f t="shared" si="10"/>
        <v>1</v>
      </c>
      <c r="V46">
        <f t="shared" si="11"/>
        <v>0</v>
      </c>
      <c r="W46">
        <f t="shared" si="12"/>
        <v>1</v>
      </c>
      <c r="X46">
        <v>1</v>
      </c>
      <c r="Y46" s="55">
        <f t="shared" si="13"/>
        <v>0.35454545454545455</v>
      </c>
    </row>
    <row r="47" spans="1:25" ht="15" thickBot="1" x14ac:dyDescent="0.4">
      <c r="A47">
        <v>28</v>
      </c>
      <c r="B47" s="1" t="s">
        <v>91</v>
      </c>
      <c r="C47" s="1" t="s">
        <v>67</v>
      </c>
      <c r="D47" s="1">
        <v>474</v>
      </c>
      <c r="E47" s="1">
        <v>62</v>
      </c>
      <c r="F47" s="4">
        <v>121</v>
      </c>
      <c r="G47" s="5">
        <v>0.255</v>
      </c>
      <c r="H47" s="1">
        <v>0</v>
      </c>
      <c r="I47" s="4">
        <v>29</v>
      </c>
      <c r="J47" s="3">
        <v>2.7</v>
      </c>
      <c r="K47">
        <v>7.7</v>
      </c>
      <c r="L47">
        <f t="shared" si="14"/>
        <v>0</v>
      </c>
      <c r="M47">
        <f t="shared" si="14"/>
        <v>0</v>
      </c>
      <c r="N47">
        <f t="shared" si="14"/>
        <v>0</v>
      </c>
      <c r="O47">
        <f t="shared" si="14"/>
        <v>0</v>
      </c>
      <c r="P47">
        <f t="shared" si="14"/>
        <v>0</v>
      </c>
      <c r="Q47">
        <f t="shared" si="14"/>
        <v>0</v>
      </c>
      <c r="R47">
        <f t="shared" si="14"/>
        <v>0</v>
      </c>
      <c r="S47">
        <f t="shared" si="14"/>
        <v>1</v>
      </c>
      <c r="T47">
        <f t="shared" si="9"/>
        <v>0</v>
      </c>
      <c r="U47">
        <f t="shared" si="10"/>
        <v>0</v>
      </c>
      <c r="V47">
        <f t="shared" si="11"/>
        <v>1</v>
      </c>
      <c r="W47">
        <f t="shared" si="12"/>
        <v>0</v>
      </c>
      <c r="X47">
        <v>0</v>
      </c>
      <c r="Y47" s="55">
        <f t="shared" si="13"/>
        <v>0.35064935064935066</v>
      </c>
    </row>
    <row r="48" spans="1:25" ht="15" thickBot="1" x14ac:dyDescent="0.4">
      <c r="A48">
        <v>4</v>
      </c>
      <c r="B48" s="1" t="s">
        <v>76</v>
      </c>
      <c r="C48" s="1" t="s">
        <v>68</v>
      </c>
      <c r="D48" s="1">
        <v>593</v>
      </c>
      <c r="E48" s="1">
        <v>75</v>
      </c>
      <c r="F48" s="4">
        <v>166</v>
      </c>
      <c r="G48" s="5">
        <v>0.28000000000000003</v>
      </c>
      <c r="H48" s="1">
        <v>0</v>
      </c>
      <c r="I48" s="4">
        <v>11</v>
      </c>
      <c r="J48" s="3">
        <v>1.2</v>
      </c>
      <c r="K48">
        <v>3.55</v>
      </c>
      <c r="L48">
        <f t="shared" si="14"/>
        <v>0</v>
      </c>
      <c r="M48">
        <f t="shared" si="14"/>
        <v>0</v>
      </c>
      <c r="N48">
        <f t="shared" si="14"/>
        <v>0</v>
      </c>
      <c r="O48">
        <f t="shared" si="14"/>
        <v>0</v>
      </c>
      <c r="P48">
        <f t="shared" si="14"/>
        <v>0</v>
      </c>
      <c r="Q48">
        <f t="shared" si="14"/>
        <v>1</v>
      </c>
      <c r="R48">
        <f t="shared" si="14"/>
        <v>0</v>
      </c>
      <c r="S48">
        <f t="shared" si="14"/>
        <v>0</v>
      </c>
      <c r="T48">
        <f t="shared" si="9"/>
        <v>0</v>
      </c>
      <c r="U48">
        <f t="shared" si="10"/>
        <v>0</v>
      </c>
      <c r="V48">
        <f t="shared" si="11"/>
        <v>1</v>
      </c>
      <c r="W48">
        <f t="shared" si="12"/>
        <v>0</v>
      </c>
      <c r="X48">
        <v>0</v>
      </c>
      <c r="Y48" s="55">
        <f t="shared" si="13"/>
        <v>0.3380281690140845</v>
      </c>
    </row>
    <row r="49" spans="1:25" ht="15" thickBot="1" x14ac:dyDescent="0.4">
      <c r="A49">
        <v>44</v>
      </c>
      <c r="B49" s="1" t="s">
        <v>57</v>
      </c>
      <c r="C49" s="1" t="s">
        <v>47</v>
      </c>
      <c r="D49" s="1">
        <v>526</v>
      </c>
      <c r="E49" s="1">
        <v>58</v>
      </c>
      <c r="F49" s="4">
        <v>134</v>
      </c>
      <c r="G49" s="5">
        <v>0.255</v>
      </c>
      <c r="H49" s="1">
        <v>0</v>
      </c>
      <c r="I49" s="4">
        <v>14</v>
      </c>
      <c r="J49" s="3">
        <v>1</v>
      </c>
      <c r="K49">
        <v>3.2</v>
      </c>
      <c r="L49">
        <f t="shared" si="14"/>
        <v>0</v>
      </c>
      <c r="M49">
        <f t="shared" si="14"/>
        <v>0</v>
      </c>
      <c r="N49">
        <f t="shared" si="14"/>
        <v>0</v>
      </c>
      <c r="O49">
        <f t="shared" si="14"/>
        <v>0</v>
      </c>
      <c r="P49">
        <f t="shared" si="14"/>
        <v>1</v>
      </c>
      <c r="Q49">
        <f t="shared" si="14"/>
        <v>0</v>
      </c>
      <c r="R49">
        <f t="shared" si="14"/>
        <v>0</v>
      </c>
      <c r="S49">
        <f t="shared" si="14"/>
        <v>0</v>
      </c>
      <c r="T49">
        <f t="shared" si="9"/>
        <v>1</v>
      </c>
      <c r="U49">
        <f t="shared" si="10"/>
        <v>0</v>
      </c>
      <c r="V49">
        <f t="shared" si="11"/>
        <v>0</v>
      </c>
      <c r="W49">
        <f t="shared" si="12"/>
        <v>0</v>
      </c>
      <c r="X49">
        <v>0</v>
      </c>
      <c r="Y49" s="55">
        <f t="shared" si="13"/>
        <v>0.3125</v>
      </c>
    </row>
    <row r="50" spans="1:25" ht="15" thickBot="1" x14ac:dyDescent="0.4">
      <c r="A50">
        <v>39</v>
      </c>
      <c r="B50" s="1" t="s">
        <v>25</v>
      </c>
      <c r="C50" s="1" t="s">
        <v>16</v>
      </c>
      <c r="D50" s="1">
        <v>552</v>
      </c>
      <c r="E50" s="1">
        <v>78</v>
      </c>
      <c r="F50" s="4">
        <v>147</v>
      </c>
      <c r="G50" s="5">
        <v>0.26600000000000001</v>
      </c>
      <c r="H50" s="1">
        <v>0</v>
      </c>
      <c r="I50" s="4">
        <v>17</v>
      </c>
      <c r="J50" s="3">
        <v>3</v>
      </c>
      <c r="K50">
        <v>10</v>
      </c>
      <c r="L50">
        <f t="shared" si="14"/>
        <v>0</v>
      </c>
      <c r="M50">
        <f t="shared" si="14"/>
        <v>1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9"/>
        <v>0</v>
      </c>
      <c r="U50">
        <f t="shared" si="10"/>
        <v>1</v>
      </c>
      <c r="V50">
        <f t="shared" si="11"/>
        <v>0</v>
      </c>
      <c r="W50">
        <f t="shared" si="12"/>
        <v>0</v>
      </c>
      <c r="X50">
        <v>0</v>
      </c>
      <c r="Y50" s="55">
        <f t="shared" si="13"/>
        <v>0.3</v>
      </c>
    </row>
    <row r="51" spans="1:25" ht="15" thickBot="1" x14ac:dyDescent="0.4">
      <c r="A51">
        <v>79</v>
      </c>
      <c r="B51" s="1" t="s">
        <v>48</v>
      </c>
      <c r="C51" s="1" t="s">
        <v>47</v>
      </c>
      <c r="D51" s="1">
        <v>557</v>
      </c>
      <c r="E51" s="1">
        <v>84</v>
      </c>
      <c r="F51" s="4">
        <v>171</v>
      </c>
      <c r="G51" s="5">
        <v>0.307</v>
      </c>
      <c r="H51" s="1">
        <v>0</v>
      </c>
      <c r="I51" s="4">
        <v>15</v>
      </c>
      <c r="J51" s="3">
        <v>5.7</v>
      </c>
      <c r="K51">
        <v>20</v>
      </c>
      <c r="L51">
        <f t="shared" si="14"/>
        <v>0</v>
      </c>
      <c r="M51">
        <f t="shared" si="14"/>
        <v>0</v>
      </c>
      <c r="N51">
        <f t="shared" si="14"/>
        <v>0</v>
      </c>
      <c r="O51">
        <f t="shared" si="14"/>
        <v>0</v>
      </c>
      <c r="P51">
        <f t="shared" si="14"/>
        <v>1</v>
      </c>
      <c r="Q51">
        <f t="shared" si="14"/>
        <v>0</v>
      </c>
      <c r="R51">
        <f t="shared" si="14"/>
        <v>0</v>
      </c>
      <c r="S51">
        <f t="shared" si="14"/>
        <v>0</v>
      </c>
      <c r="T51">
        <f t="shared" si="9"/>
        <v>1</v>
      </c>
      <c r="U51">
        <f t="shared" si="10"/>
        <v>0</v>
      </c>
      <c r="V51">
        <f t="shared" si="11"/>
        <v>0</v>
      </c>
      <c r="W51">
        <f t="shared" si="12"/>
        <v>0</v>
      </c>
      <c r="X51">
        <v>0</v>
      </c>
      <c r="Y51" s="55">
        <f t="shared" si="13"/>
        <v>0.28500000000000003</v>
      </c>
    </row>
    <row r="52" spans="1:25" ht="15" thickBot="1" x14ac:dyDescent="0.4">
      <c r="A52">
        <v>38</v>
      </c>
      <c r="B52" s="1" t="s">
        <v>43</v>
      </c>
      <c r="C52" s="1" t="s">
        <v>12</v>
      </c>
      <c r="D52" s="1">
        <v>601</v>
      </c>
      <c r="E52" s="1">
        <v>90</v>
      </c>
      <c r="F52" s="4">
        <v>168</v>
      </c>
      <c r="G52" s="5">
        <v>0.28000000000000003</v>
      </c>
      <c r="H52" s="1">
        <v>0</v>
      </c>
      <c r="I52" s="4">
        <v>29</v>
      </c>
      <c r="J52" s="3">
        <v>6</v>
      </c>
      <c r="K52">
        <v>22</v>
      </c>
      <c r="L52">
        <f t="shared" ref="L52:S61" si="15">IF($C52=L$1,1,0)</f>
        <v>0</v>
      </c>
      <c r="M52">
        <f t="shared" si="15"/>
        <v>0</v>
      </c>
      <c r="N52">
        <f t="shared" si="15"/>
        <v>0</v>
      </c>
      <c r="O52">
        <f t="shared" si="15"/>
        <v>1</v>
      </c>
      <c r="P52">
        <f t="shared" si="15"/>
        <v>0</v>
      </c>
      <c r="Q52">
        <f t="shared" si="15"/>
        <v>0</v>
      </c>
      <c r="R52">
        <f t="shared" si="15"/>
        <v>0</v>
      </c>
      <c r="S52">
        <f t="shared" si="15"/>
        <v>0</v>
      </c>
      <c r="T52">
        <f t="shared" si="9"/>
        <v>0</v>
      </c>
      <c r="U52">
        <f t="shared" si="10"/>
        <v>1</v>
      </c>
      <c r="V52">
        <f t="shared" si="11"/>
        <v>0</v>
      </c>
      <c r="W52">
        <f t="shared" si="12"/>
        <v>0</v>
      </c>
      <c r="X52">
        <v>1</v>
      </c>
      <c r="Y52" s="55">
        <f t="shared" si="13"/>
        <v>0.27272727272727271</v>
      </c>
    </row>
    <row r="53" spans="1:25" ht="15" thickBot="1" x14ac:dyDescent="0.4">
      <c r="A53">
        <v>32</v>
      </c>
      <c r="B53" s="1" t="s">
        <v>2</v>
      </c>
      <c r="C53" s="1" t="s">
        <v>15</v>
      </c>
      <c r="D53" s="1">
        <v>504</v>
      </c>
      <c r="E53" s="1">
        <v>75</v>
      </c>
      <c r="F53" s="4">
        <v>139</v>
      </c>
      <c r="G53" s="5">
        <v>0.27600000000000002</v>
      </c>
      <c r="H53" s="1">
        <v>0</v>
      </c>
      <c r="I53" s="4">
        <v>22</v>
      </c>
      <c r="J53" s="3">
        <v>6.5</v>
      </c>
      <c r="K53">
        <v>23.875</v>
      </c>
      <c r="L53">
        <f t="shared" si="15"/>
        <v>1</v>
      </c>
      <c r="M53">
        <f t="shared" si="15"/>
        <v>0</v>
      </c>
      <c r="N53">
        <f t="shared" si="15"/>
        <v>0</v>
      </c>
      <c r="O53">
        <f t="shared" si="15"/>
        <v>0</v>
      </c>
      <c r="P53">
        <f t="shared" si="15"/>
        <v>0</v>
      </c>
      <c r="Q53">
        <f t="shared" si="15"/>
        <v>0</v>
      </c>
      <c r="R53">
        <f t="shared" si="15"/>
        <v>0</v>
      </c>
      <c r="S53">
        <f t="shared" si="15"/>
        <v>0</v>
      </c>
      <c r="T53">
        <f t="shared" si="9"/>
        <v>0</v>
      </c>
      <c r="U53">
        <f t="shared" si="10"/>
        <v>0</v>
      </c>
      <c r="V53">
        <f t="shared" si="11"/>
        <v>0</v>
      </c>
      <c r="W53">
        <f t="shared" si="12"/>
        <v>0</v>
      </c>
      <c r="X53">
        <v>1</v>
      </c>
      <c r="Y53" s="55">
        <f t="shared" si="13"/>
        <v>0.27225130890052357</v>
      </c>
    </row>
    <row r="54" spans="1:25" ht="15" thickBot="1" x14ac:dyDescent="0.4">
      <c r="A54">
        <v>66</v>
      </c>
      <c r="B54" s="1" t="s">
        <v>73</v>
      </c>
      <c r="C54" s="1" t="s">
        <v>67</v>
      </c>
      <c r="D54" s="1">
        <v>466</v>
      </c>
      <c r="E54" s="1">
        <v>76</v>
      </c>
      <c r="F54" s="4">
        <v>136</v>
      </c>
      <c r="G54" s="5">
        <v>0.29199999999999998</v>
      </c>
      <c r="H54" s="1">
        <v>0</v>
      </c>
      <c r="I54" s="4">
        <v>16</v>
      </c>
      <c r="J54" s="3">
        <v>3.8</v>
      </c>
      <c r="K54">
        <v>14.5</v>
      </c>
      <c r="L54">
        <f t="shared" si="15"/>
        <v>0</v>
      </c>
      <c r="M54">
        <f t="shared" si="15"/>
        <v>0</v>
      </c>
      <c r="N54">
        <f t="shared" si="15"/>
        <v>0</v>
      </c>
      <c r="O54">
        <f t="shared" si="15"/>
        <v>0</v>
      </c>
      <c r="P54">
        <f t="shared" si="15"/>
        <v>0</v>
      </c>
      <c r="Q54">
        <f t="shared" si="15"/>
        <v>0</v>
      </c>
      <c r="R54">
        <f t="shared" si="15"/>
        <v>0</v>
      </c>
      <c r="S54">
        <f t="shared" si="15"/>
        <v>1</v>
      </c>
      <c r="T54">
        <f t="shared" si="9"/>
        <v>0</v>
      </c>
      <c r="U54">
        <f t="shared" si="10"/>
        <v>0</v>
      </c>
      <c r="V54">
        <f t="shared" si="11"/>
        <v>1</v>
      </c>
      <c r="W54">
        <f t="shared" si="12"/>
        <v>0</v>
      </c>
      <c r="X54">
        <v>0</v>
      </c>
      <c r="Y54" s="55">
        <f t="shared" si="13"/>
        <v>0.26206896551724135</v>
      </c>
    </row>
    <row r="55" spans="1:25" ht="15" thickBot="1" x14ac:dyDescent="0.4">
      <c r="A55">
        <v>69</v>
      </c>
      <c r="B55" s="1" t="s">
        <v>82</v>
      </c>
      <c r="C55" s="1" t="s">
        <v>67</v>
      </c>
      <c r="D55" s="1">
        <v>499</v>
      </c>
      <c r="E55" s="1">
        <v>71</v>
      </c>
      <c r="F55" s="4">
        <v>133</v>
      </c>
      <c r="G55" s="5">
        <v>0.26700000000000002</v>
      </c>
      <c r="H55" s="1">
        <v>0</v>
      </c>
      <c r="I55" s="4">
        <v>25</v>
      </c>
      <c r="J55" s="3">
        <v>2.7</v>
      </c>
      <c r="K55">
        <v>10.65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5"/>
        <v>0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5"/>
        <v>1</v>
      </c>
      <c r="T55">
        <f t="shared" si="9"/>
        <v>0</v>
      </c>
      <c r="U55">
        <f t="shared" si="10"/>
        <v>0</v>
      </c>
      <c r="V55">
        <f t="shared" si="11"/>
        <v>1</v>
      </c>
      <c r="W55">
        <f t="shared" si="12"/>
        <v>0</v>
      </c>
      <c r="X55">
        <v>0</v>
      </c>
      <c r="Y55" s="55">
        <f t="shared" si="13"/>
        <v>0.25352112676056338</v>
      </c>
    </row>
    <row r="56" spans="1:25" ht="15" thickBot="1" x14ac:dyDescent="0.4">
      <c r="A56">
        <v>36</v>
      </c>
      <c r="B56" s="1" t="s">
        <v>20</v>
      </c>
      <c r="C56" s="1" t="s">
        <v>16</v>
      </c>
      <c r="D56" s="1">
        <v>601</v>
      </c>
      <c r="E56" s="1">
        <v>85</v>
      </c>
      <c r="F56" s="4">
        <v>183</v>
      </c>
      <c r="G56" s="5">
        <v>0.30399999999999999</v>
      </c>
      <c r="H56" s="1">
        <v>0</v>
      </c>
      <c r="I56" s="4">
        <v>15</v>
      </c>
      <c r="J56" s="3">
        <v>4.2</v>
      </c>
      <c r="K56">
        <v>18</v>
      </c>
      <c r="L56">
        <f t="shared" si="15"/>
        <v>0</v>
      </c>
      <c r="M56">
        <f t="shared" si="15"/>
        <v>1</v>
      </c>
      <c r="N56">
        <f t="shared" si="15"/>
        <v>0</v>
      </c>
      <c r="O56">
        <f t="shared" si="15"/>
        <v>0</v>
      </c>
      <c r="P56">
        <f t="shared" si="15"/>
        <v>0</v>
      </c>
      <c r="Q56">
        <f t="shared" si="15"/>
        <v>0</v>
      </c>
      <c r="R56">
        <f t="shared" si="15"/>
        <v>0</v>
      </c>
      <c r="S56">
        <f t="shared" si="15"/>
        <v>0</v>
      </c>
      <c r="T56">
        <f t="shared" si="9"/>
        <v>0</v>
      </c>
      <c r="U56">
        <f t="shared" si="10"/>
        <v>1</v>
      </c>
      <c r="V56">
        <f t="shared" si="11"/>
        <v>0</v>
      </c>
      <c r="W56">
        <f t="shared" si="12"/>
        <v>0</v>
      </c>
      <c r="X56">
        <v>0</v>
      </c>
      <c r="Y56" s="55">
        <f t="shared" si="13"/>
        <v>0.23333333333333334</v>
      </c>
    </row>
    <row r="57" spans="1:25" ht="15" thickBot="1" x14ac:dyDescent="0.4">
      <c r="A57">
        <v>72</v>
      </c>
      <c r="B57" s="1" t="s">
        <v>49</v>
      </c>
      <c r="C57" s="1" t="s">
        <v>47</v>
      </c>
      <c r="D57" s="1">
        <v>652</v>
      </c>
      <c r="E57" s="1">
        <v>101</v>
      </c>
      <c r="F57" s="4">
        <v>194</v>
      </c>
      <c r="G57" s="5">
        <v>0.29799999999999999</v>
      </c>
      <c r="H57" s="1">
        <v>0</v>
      </c>
      <c r="I57" s="4">
        <v>21</v>
      </c>
      <c r="J57" s="3">
        <v>4.9000000000000004</v>
      </c>
      <c r="K57">
        <v>21</v>
      </c>
      <c r="L57">
        <f t="shared" si="15"/>
        <v>0</v>
      </c>
      <c r="M57">
        <f t="shared" si="15"/>
        <v>0</v>
      </c>
      <c r="N57">
        <f t="shared" si="15"/>
        <v>0</v>
      </c>
      <c r="O57">
        <f t="shared" si="15"/>
        <v>0</v>
      </c>
      <c r="P57">
        <f t="shared" si="15"/>
        <v>1</v>
      </c>
      <c r="Q57">
        <f t="shared" si="15"/>
        <v>0</v>
      </c>
      <c r="R57">
        <f t="shared" si="15"/>
        <v>0</v>
      </c>
      <c r="S57">
        <f t="shared" si="15"/>
        <v>0</v>
      </c>
      <c r="T57">
        <f t="shared" si="9"/>
        <v>1</v>
      </c>
      <c r="U57">
        <f t="shared" si="10"/>
        <v>0</v>
      </c>
      <c r="V57">
        <f t="shared" si="11"/>
        <v>0</v>
      </c>
      <c r="W57">
        <f t="shared" si="12"/>
        <v>0</v>
      </c>
      <c r="X57">
        <v>0</v>
      </c>
      <c r="Y57" s="55">
        <f t="shared" si="13"/>
        <v>0.23333333333333334</v>
      </c>
    </row>
    <row r="58" spans="1:25" ht="15" thickBot="1" x14ac:dyDescent="0.4">
      <c r="A58">
        <v>50</v>
      </c>
      <c r="B58" s="1" t="s">
        <v>36</v>
      </c>
      <c r="C58" s="1" t="s">
        <v>11</v>
      </c>
      <c r="D58" s="1">
        <v>657</v>
      </c>
      <c r="E58" s="1">
        <v>101</v>
      </c>
      <c r="F58" s="4">
        <v>163</v>
      </c>
      <c r="G58" s="5">
        <v>0.248</v>
      </c>
      <c r="H58" s="1">
        <v>0</v>
      </c>
      <c r="I58" s="4">
        <v>26</v>
      </c>
      <c r="J58" s="3">
        <v>5.7</v>
      </c>
      <c r="K58">
        <v>25</v>
      </c>
      <c r="L58">
        <f t="shared" si="15"/>
        <v>0</v>
      </c>
      <c r="M58">
        <f t="shared" si="15"/>
        <v>0</v>
      </c>
      <c r="N58">
        <f t="shared" si="15"/>
        <v>1</v>
      </c>
      <c r="O58">
        <f t="shared" si="15"/>
        <v>0</v>
      </c>
      <c r="P58">
        <f t="shared" si="15"/>
        <v>0</v>
      </c>
      <c r="Q58">
        <f t="shared" si="15"/>
        <v>0</v>
      </c>
      <c r="R58">
        <f t="shared" si="15"/>
        <v>0</v>
      </c>
      <c r="S58">
        <f t="shared" si="15"/>
        <v>0</v>
      </c>
      <c r="T58">
        <f t="shared" si="9"/>
        <v>1</v>
      </c>
      <c r="U58">
        <f t="shared" si="10"/>
        <v>0</v>
      </c>
      <c r="V58">
        <f t="shared" si="11"/>
        <v>0</v>
      </c>
      <c r="W58">
        <f t="shared" si="12"/>
        <v>0</v>
      </c>
      <c r="X58">
        <v>0</v>
      </c>
      <c r="Y58" s="55">
        <f t="shared" si="13"/>
        <v>0.22800000000000001</v>
      </c>
    </row>
    <row r="59" spans="1:25" ht="15" thickBot="1" x14ac:dyDescent="0.4">
      <c r="A59">
        <v>48</v>
      </c>
      <c r="B59" s="1" t="s">
        <v>37</v>
      </c>
      <c r="C59" s="1" t="s">
        <v>12</v>
      </c>
      <c r="D59" s="1">
        <v>578</v>
      </c>
      <c r="E59" s="1">
        <v>100</v>
      </c>
      <c r="F59" s="4">
        <v>172</v>
      </c>
      <c r="G59" s="5">
        <v>0.29799999999999999</v>
      </c>
      <c r="H59" s="1">
        <v>0</v>
      </c>
      <c r="I59" s="4">
        <v>32</v>
      </c>
      <c r="J59" s="3">
        <v>6.8</v>
      </c>
      <c r="K59">
        <v>30</v>
      </c>
      <c r="L59">
        <f t="shared" si="15"/>
        <v>0</v>
      </c>
      <c r="M59">
        <f t="shared" si="15"/>
        <v>0</v>
      </c>
      <c r="N59">
        <f t="shared" si="15"/>
        <v>0</v>
      </c>
      <c r="O59">
        <f t="shared" si="15"/>
        <v>1</v>
      </c>
      <c r="P59">
        <f t="shared" si="15"/>
        <v>0</v>
      </c>
      <c r="Q59">
        <f t="shared" si="15"/>
        <v>0</v>
      </c>
      <c r="R59">
        <f t="shared" si="15"/>
        <v>0</v>
      </c>
      <c r="S59">
        <f t="shared" si="15"/>
        <v>0</v>
      </c>
      <c r="T59">
        <f t="shared" si="9"/>
        <v>0</v>
      </c>
      <c r="U59">
        <f t="shared" si="10"/>
        <v>1</v>
      </c>
      <c r="V59">
        <f t="shared" si="11"/>
        <v>0</v>
      </c>
      <c r="W59">
        <f t="shared" si="12"/>
        <v>1</v>
      </c>
      <c r="X59">
        <v>1</v>
      </c>
      <c r="Y59" s="55">
        <f t="shared" si="13"/>
        <v>0.22666666666666666</v>
      </c>
    </row>
    <row r="60" spans="1:25" ht="15" thickBot="1" x14ac:dyDescent="0.4">
      <c r="A60">
        <v>58</v>
      </c>
      <c r="B60" s="1" t="s">
        <v>40</v>
      </c>
      <c r="C60" s="1" t="s">
        <v>12</v>
      </c>
      <c r="D60" s="1">
        <v>557</v>
      </c>
      <c r="E60" s="1">
        <v>73</v>
      </c>
      <c r="F60" s="4">
        <v>163</v>
      </c>
      <c r="G60" s="5">
        <v>0.29299999999999998</v>
      </c>
      <c r="H60" s="1">
        <v>0</v>
      </c>
      <c r="I60" s="4">
        <v>30</v>
      </c>
      <c r="J60" s="3">
        <v>7.9</v>
      </c>
      <c r="K60">
        <v>35</v>
      </c>
      <c r="L60">
        <f t="shared" si="15"/>
        <v>0</v>
      </c>
      <c r="M60">
        <f t="shared" si="15"/>
        <v>0</v>
      </c>
      <c r="N60">
        <f t="shared" si="15"/>
        <v>0</v>
      </c>
      <c r="O60">
        <f t="shared" si="15"/>
        <v>1</v>
      </c>
      <c r="P60">
        <f t="shared" si="15"/>
        <v>0</v>
      </c>
      <c r="Q60">
        <f t="shared" si="15"/>
        <v>0</v>
      </c>
      <c r="R60">
        <f t="shared" si="15"/>
        <v>0</v>
      </c>
      <c r="S60">
        <f t="shared" si="15"/>
        <v>0</v>
      </c>
      <c r="T60">
        <f t="shared" si="9"/>
        <v>0</v>
      </c>
      <c r="U60">
        <f t="shared" si="10"/>
        <v>1</v>
      </c>
      <c r="V60">
        <f t="shared" si="11"/>
        <v>0</v>
      </c>
      <c r="W60">
        <f t="shared" si="12"/>
        <v>1</v>
      </c>
      <c r="X60">
        <v>1</v>
      </c>
      <c r="Y60" s="55">
        <f t="shared" si="13"/>
        <v>0.22571428571428573</v>
      </c>
    </row>
    <row r="61" spans="1:25" ht="15" thickBot="1" x14ac:dyDescent="0.4">
      <c r="A61">
        <v>24</v>
      </c>
      <c r="B61" s="1" t="s">
        <v>17</v>
      </c>
      <c r="C61" s="1" t="s">
        <v>16</v>
      </c>
      <c r="D61" s="1">
        <v>612</v>
      </c>
      <c r="E61" s="1">
        <v>117</v>
      </c>
      <c r="F61" s="4">
        <v>199</v>
      </c>
      <c r="G61" s="5">
        <v>0.32500000000000001</v>
      </c>
      <c r="H61" s="1">
        <v>1</v>
      </c>
      <c r="I61" s="4">
        <v>21</v>
      </c>
      <c r="J61" s="3">
        <v>5.9</v>
      </c>
      <c r="K61">
        <v>27</v>
      </c>
      <c r="L61">
        <f t="shared" si="15"/>
        <v>0</v>
      </c>
      <c r="M61">
        <f t="shared" si="15"/>
        <v>1</v>
      </c>
      <c r="N61">
        <f t="shared" si="15"/>
        <v>0</v>
      </c>
      <c r="O61">
        <f t="shared" si="15"/>
        <v>0</v>
      </c>
      <c r="P61">
        <f t="shared" si="15"/>
        <v>0</v>
      </c>
      <c r="Q61">
        <f t="shared" si="15"/>
        <v>0</v>
      </c>
      <c r="R61">
        <f t="shared" si="15"/>
        <v>0</v>
      </c>
      <c r="S61">
        <f t="shared" si="15"/>
        <v>0</v>
      </c>
      <c r="T61">
        <f t="shared" si="9"/>
        <v>0</v>
      </c>
      <c r="U61">
        <f t="shared" si="10"/>
        <v>1</v>
      </c>
      <c r="V61">
        <f t="shared" si="11"/>
        <v>0</v>
      </c>
      <c r="W61">
        <f t="shared" si="12"/>
        <v>0</v>
      </c>
      <c r="X61">
        <v>0</v>
      </c>
      <c r="Y61" s="55">
        <f t="shared" si="13"/>
        <v>0.21851851851851853</v>
      </c>
    </row>
    <row r="62" spans="1:25" ht="15" thickBot="1" x14ac:dyDescent="0.4">
      <c r="A62">
        <v>51</v>
      </c>
      <c r="B62" s="1" t="s">
        <v>83</v>
      </c>
      <c r="C62" s="1" t="s">
        <v>68</v>
      </c>
      <c r="D62" s="1">
        <v>462</v>
      </c>
      <c r="E62" s="1">
        <v>71</v>
      </c>
      <c r="F62" s="4">
        <v>123</v>
      </c>
      <c r="G62" s="5">
        <v>0.26600000000000001</v>
      </c>
      <c r="H62" s="1">
        <v>0</v>
      </c>
      <c r="I62" s="4">
        <v>13</v>
      </c>
      <c r="J62" s="3">
        <v>2.4</v>
      </c>
      <c r="K62">
        <v>12</v>
      </c>
      <c r="L62">
        <f t="shared" ref="L62:S71" si="16">IF($C62=L$1,1,0)</f>
        <v>0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1</v>
      </c>
      <c r="R62">
        <f t="shared" si="16"/>
        <v>0</v>
      </c>
      <c r="S62">
        <f t="shared" si="16"/>
        <v>0</v>
      </c>
      <c r="T62">
        <f t="shared" si="9"/>
        <v>0</v>
      </c>
      <c r="U62">
        <f t="shared" si="10"/>
        <v>0</v>
      </c>
      <c r="V62">
        <f t="shared" si="11"/>
        <v>1</v>
      </c>
      <c r="W62">
        <f t="shared" si="12"/>
        <v>0</v>
      </c>
      <c r="X62">
        <v>0</v>
      </c>
      <c r="Y62" s="55">
        <f t="shared" si="13"/>
        <v>0.19999999999999998</v>
      </c>
    </row>
    <row r="63" spans="1:25" ht="15" thickBot="1" x14ac:dyDescent="0.4">
      <c r="A63">
        <v>37</v>
      </c>
      <c r="B63" s="1" t="s">
        <v>28</v>
      </c>
      <c r="C63" s="1" t="s">
        <v>11</v>
      </c>
      <c r="D63" s="1">
        <v>527</v>
      </c>
      <c r="E63" s="1">
        <v>103</v>
      </c>
      <c r="F63" s="4">
        <v>158</v>
      </c>
      <c r="G63" s="5">
        <v>0.3</v>
      </c>
      <c r="H63" s="1">
        <v>0</v>
      </c>
      <c r="I63" s="4">
        <v>28</v>
      </c>
      <c r="J63" s="3">
        <v>5.0999999999999996</v>
      </c>
      <c r="K63">
        <v>26</v>
      </c>
      <c r="L63">
        <f t="shared" si="16"/>
        <v>0</v>
      </c>
      <c r="M63">
        <f t="shared" si="16"/>
        <v>0</v>
      </c>
      <c r="N63">
        <f t="shared" si="16"/>
        <v>1</v>
      </c>
      <c r="O63">
        <f t="shared" si="16"/>
        <v>0</v>
      </c>
      <c r="P63">
        <f t="shared" si="16"/>
        <v>0</v>
      </c>
      <c r="Q63">
        <f t="shared" si="16"/>
        <v>0</v>
      </c>
      <c r="R63">
        <f t="shared" si="16"/>
        <v>0</v>
      </c>
      <c r="S63">
        <f t="shared" si="16"/>
        <v>0</v>
      </c>
      <c r="T63">
        <f t="shared" si="9"/>
        <v>1</v>
      </c>
      <c r="U63">
        <f t="shared" si="10"/>
        <v>0</v>
      </c>
      <c r="V63">
        <f t="shared" si="11"/>
        <v>0</v>
      </c>
      <c r="W63">
        <f t="shared" si="12"/>
        <v>0</v>
      </c>
      <c r="X63">
        <v>0</v>
      </c>
      <c r="Y63" s="55">
        <f t="shared" si="13"/>
        <v>0.19615384615384615</v>
      </c>
    </row>
    <row r="64" spans="1:25" ht="15" thickBot="1" x14ac:dyDescent="0.4">
      <c r="A64">
        <v>64</v>
      </c>
      <c r="B64" s="1" t="s">
        <v>84</v>
      </c>
      <c r="C64" s="1" t="s">
        <v>67</v>
      </c>
      <c r="D64" s="1">
        <v>467</v>
      </c>
      <c r="E64" s="1">
        <v>71</v>
      </c>
      <c r="F64" s="4">
        <v>124</v>
      </c>
      <c r="G64" s="5">
        <v>0.26600000000000001</v>
      </c>
      <c r="H64" s="1">
        <v>0</v>
      </c>
      <c r="I64" s="4">
        <v>15</v>
      </c>
      <c r="J64" s="3">
        <v>2.8</v>
      </c>
      <c r="K64">
        <v>15</v>
      </c>
      <c r="L64">
        <f t="shared" si="16"/>
        <v>0</v>
      </c>
      <c r="M64">
        <f t="shared" si="16"/>
        <v>0</v>
      </c>
      <c r="N64">
        <f t="shared" si="16"/>
        <v>0</v>
      </c>
      <c r="O64">
        <f t="shared" si="16"/>
        <v>0</v>
      </c>
      <c r="P64">
        <f t="shared" si="16"/>
        <v>0</v>
      </c>
      <c r="Q64">
        <f t="shared" si="16"/>
        <v>0</v>
      </c>
      <c r="R64">
        <f t="shared" si="16"/>
        <v>0</v>
      </c>
      <c r="S64">
        <f t="shared" si="16"/>
        <v>1</v>
      </c>
      <c r="T64">
        <f t="shared" si="9"/>
        <v>0</v>
      </c>
      <c r="U64">
        <f t="shared" si="10"/>
        <v>0</v>
      </c>
      <c r="V64">
        <f t="shared" si="11"/>
        <v>1</v>
      </c>
      <c r="W64">
        <f t="shared" si="12"/>
        <v>0</v>
      </c>
      <c r="X64">
        <v>0</v>
      </c>
      <c r="Y64" s="55">
        <f t="shared" si="13"/>
        <v>0.18666666666666665</v>
      </c>
    </row>
    <row r="65" spans="1:25" ht="15" thickBot="1" x14ac:dyDescent="0.4">
      <c r="A65">
        <v>19</v>
      </c>
      <c r="B65" s="1" t="s">
        <v>35</v>
      </c>
      <c r="C65" s="1" t="s">
        <v>11</v>
      </c>
      <c r="D65" s="1">
        <v>560</v>
      </c>
      <c r="E65" s="1">
        <v>64</v>
      </c>
      <c r="F65" s="4">
        <v>139</v>
      </c>
      <c r="G65" s="5">
        <v>0.248</v>
      </c>
      <c r="H65" s="1">
        <v>0</v>
      </c>
      <c r="I65" s="4">
        <v>1</v>
      </c>
      <c r="J65" s="3">
        <v>0.7</v>
      </c>
      <c r="K65">
        <v>4</v>
      </c>
      <c r="L65">
        <f t="shared" si="16"/>
        <v>0</v>
      </c>
      <c r="M65">
        <f t="shared" si="16"/>
        <v>0</v>
      </c>
      <c r="N65">
        <f t="shared" si="16"/>
        <v>1</v>
      </c>
      <c r="O65">
        <f t="shared" si="16"/>
        <v>0</v>
      </c>
      <c r="P65">
        <f t="shared" si="16"/>
        <v>0</v>
      </c>
      <c r="Q65">
        <f t="shared" si="16"/>
        <v>0</v>
      </c>
      <c r="R65">
        <f t="shared" si="16"/>
        <v>0</v>
      </c>
      <c r="S65">
        <f t="shared" si="16"/>
        <v>0</v>
      </c>
      <c r="T65">
        <f t="shared" si="9"/>
        <v>1</v>
      </c>
      <c r="U65">
        <f t="shared" si="10"/>
        <v>0</v>
      </c>
      <c r="V65">
        <f t="shared" si="11"/>
        <v>0</v>
      </c>
      <c r="W65">
        <f t="shared" si="12"/>
        <v>0</v>
      </c>
      <c r="X65">
        <v>0</v>
      </c>
      <c r="Y65" s="55">
        <f t="shared" si="13"/>
        <v>0.17499999999999999</v>
      </c>
    </row>
    <row r="66" spans="1:25" ht="15" thickBot="1" x14ac:dyDescent="0.4">
      <c r="A66">
        <v>73</v>
      </c>
      <c r="B66" s="1" t="s">
        <v>62</v>
      </c>
      <c r="C66" s="1" t="s">
        <v>58</v>
      </c>
      <c r="D66" s="1">
        <v>519</v>
      </c>
      <c r="E66" s="1">
        <v>56</v>
      </c>
      <c r="F66" s="4">
        <v>124</v>
      </c>
      <c r="G66" s="5">
        <v>0.23899999999999999</v>
      </c>
      <c r="H66" s="1">
        <v>0</v>
      </c>
      <c r="I66" s="4">
        <v>18</v>
      </c>
      <c r="J66" s="3">
        <v>1.3</v>
      </c>
      <c r="K66">
        <v>7.5</v>
      </c>
      <c r="L66">
        <f t="shared" si="16"/>
        <v>0</v>
      </c>
      <c r="M66">
        <f t="shared" si="16"/>
        <v>0</v>
      </c>
      <c r="N66">
        <f t="shared" si="16"/>
        <v>0</v>
      </c>
      <c r="O66">
        <f t="shared" si="16"/>
        <v>0</v>
      </c>
      <c r="P66">
        <f t="shared" si="16"/>
        <v>0</v>
      </c>
      <c r="Q66">
        <f t="shared" si="16"/>
        <v>0</v>
      </c>
      <c r="R66">
        <f t="shared" si="16"/>
        <v>0</v>
      </c>
      <c r="S66">
        <f t="shared" si="16"/>
        <v>0</v>
      </c>
      <c r="T66">
        <f t="shared" ref="T66:T82" si="17">N66+P66</f>
        <v>0</v>
      </c>
      <c r="U66">
        <f t="shared" ref="U66:U82" si="18">M66+O66</f>
        <v>0</v>
      </c>
      <c r="V66">
        <f t="shared" ref="V66:V82" si="19">Q66+R66+S66</f>
        <v>0</v>
      </c>
      <c r="W66">
        <f t="shared" ref="W66:W82" si="20">IF(I66&gt;=30,1,0)</f>
        <v>0</v>
      </c>
      <c r="X66">
        <v>0</v>
      </c>
      <c r="Y66" s="55">
        <f t="shared" ref="Y66:Y82" si="21">J66/K66</f>
        <v>0.17333333333333334</v>
      </c>
    </row>
    <row r="67" spans="1:25" ht="15" thickBot="1" x14ac:dyDescent="0.4">
      <c r="A67">
        <v>23</v>
      </c>
      <c r="B67" s="1" t="s">
        <v>55</v>
      </c>
      <c r="C67" s="1" t="s">
        <v>47</v>
      </c>
      <c r="D67" s="1">
        <v>630</v>
      </c>
      <c r="E67" s="1">
        <v>98</v>
      </c>
      <c r="F67" s="4">
        <v>170</v>
      </c>
      <c r="G67" s="5">
        <v>0.27</v>
      </c>
      <c r="H67" s="1">
        <v>0</v>
      </c>
      <c r="I67" s="4">
        <v>26</v>
      </c>
      <c r="J67" s="3">
        <v>5.4</v>
      </c>
      <c r="K67">
        <v>32</v>
      </c>
      <c r="L67">
        <f t="shared" si="16"/>
        <v>0</v>
      </c>
      <c r="M67">
        <f t="shared" si="16"/>
        <v>0</v>
      </c>
      <c r="N67">
        <f t="shared" si="16"/>
        <v>0</v>
      </c>
      <c r="O67">
        <f t="shared" si="16"/>
        <v>0</v>
      </c>
      <c r="P67">
        <f t="shared" si="16"/>
        <v>1</v>
      </c>
      <c r="Q67">
        <f t="shared" si="16"/>
        <v>0</v>
      </c>
      <c r="R67">
        <f t="shared" si="16"/>
        <v>0</v>
      </c>
      <c r="S67">
        <f t="shared" si="16"/>
        <v>0</v>
      </c>
      <c r="T67">
        <f t="shared" si="17"/>
        <v>1</v>
      </c>
      <c r="U67">
        <f t="shared" si="18"/>
        <v>0</v>
      </c>
      <c r="V67">
        <f t="shared" si="19"/>
        <v>0</v>
      </c>
      <c r="W67">
        <f t="shared" si="20"/>
        <v>0</v>
      </c>
      <c r="X67">
        <v>0</v>
      </c>
      <c r="Y67" s="55">
        <f t="shared" si="21"/>
        <v>0.16875000000000001</v>
      </c>
    </row>
    <row r="68" spans="1:25" ht="15" thickBot="1" x14ac:dyDescent="0.4">
      <c r="A68">
        <v>17</v>
      </c>
      <c r="B68" s="1" t="s">
        <v>50</v>
      </c>
      <c r="C68" s="1" t="s">
        <v>47</v>
      </c>
      <c r="D68" s="1">
        <v>522</v>
      </c>
      <c r="E68" s="1">
        <v>70</v>
      </c>
      <c r="F68" s="4">
        <v>152</v>
      </c>
      <c r="G68" s="5">
        <v>0.29099999999999998</v>
      </c>
      <c r="H68" s="1">
        <v>0</v>
      </c>
      <c r="I68" s="4">
        <v>22</v>
      </c>
      <c r="J68" s="3">
        <v>5.4</v>
      </c>
      <c r="K68">
        <v>35.1</v>
      </c>
      <c r="L68">
        <f t="shared" si="16"/>
        <v>0</v>
      </c>
      <c r="M68">
        <f t="shared" si="16"/>
        <v>0</v>
      </c>
      <c r="N68">
        <f t="shared" si="16"/>
        <v>0</v>
      </c>
      <c r="O68">
        <f t="shared" si="16"/>
        <v>0</v>
      </c>
      <c r="P68">
        <f t="shared" si="16"/>
        <v>1</v>
      </c>
      <c r="Q68">
        <f t="shared" si="16"/>
        <v>0</v>
      </c>
      <c r="R68">
        <f t="shared" si="16"/>
        <v>0</v>
      </c>
      <c r="S68">
        <f t="shared" si="16"/>
        <v>0</v>
      </c>
      <c r="T68">
        <f t="shared" si="17"/>
        <v>1</v>
      </c>
      <c r="U68">
        <f t="shared" si="18"/>
        <v>0</v>
      </c>
      <c r="V68">
        <f t="shared" si="19"/>
        <v>0</v>
      </c>
      <c r="W68">
        <f t="shared" si="20"/>
        <v>0</v>
      </c>
      <c r="X68">
        <v>0</v>
      </c>
      <c r="Y68" s="55">
        <f t="shared" si="21"/>
        <v>0.15384615384615385</v>
      </c>
    </row>
    <row r="69" spans="1:25" ht="15" thickBot="1" x14ac:dyDescent="0.4">
      <c r="A69">
        <v>25</v>
      </c>
      <c r="B69" s="1" t="s">
        <v>81</v>
      </c>
      <c r="C69" s="1" t="s">
        <v>69</v>
      </c>
      <c r="D69" s="1">
        <v>513</v>
      </c>
      <c r="E69" s="1">
        <v>89</v>
      </c>
      <c r="F69" s="4">
        <v>137</v>
      </c>
      <c r="G69" s="5">
        <v>0.26700000000000002</v>
      </c>
      <c r="H69" s="1">
        <v>0</v>
      </c>
      <c r="I69" s="4">
        <v>25</v>
      </c>
      <c r="J69" s="3">
        <v>4</v>
      </c>
      <c r="K69">
        <v>28</v>
      </c>
      <c r="L69">
        <f t="shared" si="16"/>
        <v>0</v>
      </c>
      <c r="M69">
        <f t="shared" si="16"/>
        <v>0</v>
      </c>
      <c r="N69">
        <f t="shared" si="16"/>
        <v>0</v>
      </c>
      <c r="O69">
        <f t="shared" si="16"/>
        <v>0</v>
      </c>
      <c r="P69">
        <f t="shared" si="16"/>
        <v>0</v>
      </c>
      <c r="Q69">
        <f t="shared" si="16"/>
        <v>0</v>
      </c>
      <c r="R69">
        <f t="shared" si="16"/>
        <v>1</v>
      </c>
      <c r="S69">
        <f t="shared" si="16"/>
        <v>0</v>
      </c>
      <c r="T69">
        <f t="shared" si="17"/>
        <v>0</v>
      </c>
      <c r="U69">
        <f t="shared" si="18"/>
        <v>0</v>
      </c>
      <c r="V69">
        <f t="shared" si="19"/>
        <v>1</v>
      </c>
      <c r="W69">
        <f t="shared" si="20"/>
        <v>0</v>
      </c>
      <c r="X69">
        <v>0</v>
      </c>
      <c r="Y69" s="55">
        <f t="shared" si="21"/>
        <v>0.14285714285714285</v>
      </c>
    </row>
    <row r="70" spans="1:25" ht="15" thickBot="1" x14ac:dyDescent="0.4">
      <c r="A70">
        <v>8</v>
      </c>
      <c r="B70" s="1" t="s">
        <v>63</v>
      </c>
      <c r="C70" s="1" t="s">
        <v>58</v>
      </c>
      <c r="D70" s="1">
        <v>515</v>
      </c>
      <c r="E70" s="1">
        <v>66</v>
      </c>
      <c r="F70" s="4">
        <v>122</v>
      </c>
      <c r="G70" s="5">
        <v>0.23699999999999999</v>
      </c>
      <c r="H70" s="1">
        <v>0</v>
      </c>
      <c r="I70" s="4">
        <v>17</v>
      </c>
      <c r="J70" s="3">
        <v>1.1000000000000001</v>
      </c>
      <c r="K70">
        <v>8.5</v>
      </c>
      <c r="L70">
        <f t="shared" si="16"/>
        <v>0</v>
      </c>
      <c r="M70">
        <f t="shared" si="16"/>
        <v>0</v>
      </c>
      <c r="N70">
        <f t="shared" si="16"/>
        <v>0</v>
      </c>
      <c r="O70">
        <f t="shared" si="16"/>
        <v>0</v>
      </c>
      <c r="P70">
        <f t="shared" si="16"/>
        <v>0</v>
      </c>
      <c r="Q70">
        <f t="shared" si="16"/>
        <v>0</v>
      </c>
      <c r="R70">
        <f t="shared" si="16"/>
        <v>0</v>
      </c>
      <c r="S70">
        <f t="shared" si="16"/>
        <v>0</v>
      </c>
      <c r="T70">
        <f t="shared" si="17"/>
        <v>0</v>
      </c>
      <c r="U70">
        <f t="shared" si="18"/>
        <v>0</v>
      </c>
      <c r="V70">
        <f t="shared" si="19"/>
        <v>0</v>
      </c>
      <c r="W70">
        <f t="shared" si="20"/>
        <v>0</v>
      </c>
      <c r="X70">
        <v>0</v>
      </c>
      <c r="Y70" s="55">
        <f t="shared" si="21"/>
        <v>0.12941176470588237</v>
      </c>
    </row>
    <row r="71" spans="1:25" ht="15" thickBot="1" x14ac:dyDescent="0.4">
      <c r="A71">
        <v>43</v>
      </c>
      <c r="B71" s="1" t="s">
        <v>44</v>
      </c>
      <c r="C71" s="1" t="s">
        <v>12</v>
      </c>
      <c r="D71" s="1">
        <v>468</v>
      </c>
      <c r="E71" s="1">
        <v>61</v>
      </c>
      <c r="F71" s="4">
        <v>130</v>
      </c>
      <c r="G71" s="5">
        <v>0.27800000000000002</v>
      </c>
      <c r="H71" s="1">
        <v>0</v>
      </c>
      <c r="I71" s="4">
        <v>13</v>
      </c>
      <c r="J71" s="3">
        <v>1.9</v>
      </c>
      <c r="K71">
        <v>16</v>
      </c>
      <c r="L71">
        <f t="shared" si="16"/>
        <v>0</v>
      </c>
      <c r="M71">
        <f t="shared" si="16"/>
        <v>0</v>
      </c>
      <c r="N71">
        <f t="shared" si="16"/>
        <v>0</v>
      </c>
      <c r="O71">
        <f t="shared" si="16"/>
        <v>1</v>
      </c>
      <c r="P71">
        <f t="shared" si="16"/>
        <v>0</v>
      </c>
      <c r="Q71">
        <f t="shared" si="16"/>
        <v>0</v>
      </c>
      <c r="R71">
        <f t="shared" si="16"/>
        <v>0</v>
      </c>
      <c r="S71">
        <f t="shared" si="16"/>
        <v>0</v>
      </c>
      <c r="T71">
        <f t="shared" si="17"/>
        <v>0</v>
      </c>
      <c r="U71">
        <f t="shared" si="18"/>
        <v>1</v>
      </c>
      <c r="V71">
        <f t="shared" si="19"/>
        <v>0</v>
      </c>
      <c r="W71">
        <f t="shared" si="20"/>
        <v>0</v>
      </c>
      <c r="X71">
        <v>0</v>
      </c>
      <c r="Y71" s="55">
        <f t="shared" si="21"/>
        <v>0.11874999999999999</v>
      </c>
    </row>
    <row r="72" spans="1:25" ht="15" thickBot="1" x14ac:dyDescent="0.4">
      <c r="A72">
        <v>21</v>
      </c>
      <c r="B72" s="1" t="s">
        <v>92</v>
      </c>
      <c r="C72" s="1" t="s">
        <v>68</v>
      </c>
      <c r="D72" s="1">
        <v>575</v>
      </c>
      <c r="E72" s="1">
        <v>99</v>
      </c>
      <c r="F72" s="4">
        <v>145</v>
      </c>
      <c r="G72" s="5">
        <v>0.252</v>
      </c>
      <c r="H72" s="1">
        <v>0</v>
      </c>
      <c r="I72" s="4">
        <v>14</v>
      </c>
      <c r="J72" s="3">
        <v>2.7</v>
      </c>
      <c r="K72">
        <v>26</v>
      </c>
      <c r="L72">
        <f t="shared" ref="L72:S82" si="22">IF($C72=L$1,1,0)</f>
        <v>0</v>
      </c>
      <c r="M72">
        <f t="shared" si="22"/>
        <v>0</v>
      </c>
      <c r="N72">
        <f t="shared" si="22"/>
        <v>0</v>
      </c>
      <c r="O72">
        <f t="shared" si="22"/>
        <v>0</v>
      </c>
      <c r="P72">
        <f t="shared" si="22"/>
        <v>0</v>
      </c>
      <c r="Q72">
        <f t="shared" si="22"/>
        <v>1</v>
      </c>
      <c r="R72">
        <f t="shared" si="22"/>
        <v>0</v>
      </c>
      <c r="S72">
        <f t="shared" si="22"/>
        <v>0</v>
      </c>
      <c r="T72">
        <f t="shared" si="17"/>
        <v>0</v>
      </c>
      <c r="U72">
        <f t="shared" si="18"/>
        <v>0</v>
      </c>
      <c r="V72">
        <f t="shared" si="19"/>
        <v>1</v>
      </c>
      <c r="W72">
        <f t="shared" si="20"/>
        <v>0</v>
      </c>
      <c r="X72">
        <v>0</v>
      </c>
      <c r="Y72" s="55">
        <f t="shared" si="21"/>
        <v>0.10384615384615385</v>
      </c>
    </row>
    <row r="73" spans="1:25" ht="15" thickBot="1" x14ac:dyDescent="0.4">
      <c r="A73">
        <v>31</v>
      </c>
      <c r="B73" s="1" t="s">
        <v>60</v>
      </c>
      <c r="C73" s="1" t="s">
        <v>58</v>
      </c>
      <c r="D73" s="1">
        <v>533</v>
      </c>
      <c r="E73" s="1">
        <v>76</v>
      </c>
      <c r="F73" s="4">
        <v>146</v>
      </c>
      <c r="G73" s="5">
        <v>0.27400000000000002</v>
      </c>
      <c r="H73" s="1">
        <v>0</v>
      </c>
      <c r="I73" s="4">
        <v>16</v>
      </c>
      <c r="J73" s="3">
        <v>1.1000000000000001</v>
      </c>
      <c r="K73">
        <v>19.350000000000001</v>
      </c>
      <c r="L73">
        <f t="shared" si="22"/>
        <v>0</v>
      </c>
      <c r="M73">
        <f t="shared" si="22"/>
        <v>0</v>
      </c>
      <c r="N73">
        <f t="shared" si="22"/>
        <v>0</v>
      </c>
      <c r="O73">
        <f t="shared" si="22"/>
        <v>0</v>
      </c>
      <c r="P73">
        <f t="shared" si="22"/>
        <v>0</v>
      </c>
      <c r="Q73">
        <f t="shared" si="22"/>
        <v>0</v>
      </c>
      <c r="R73">
        <f t="shared" si="22"/>
        <v>0</v>
      </c>
      <c r="S73">
        <f t="shared" si="22"/>
        <v>0</v>
      </c>
      <c r="T73">
        <f t="shared" si="17"/>
        <v>0</v>
      </c>
      <c r="U73">
        <f t="shared" si="18"/>
        <v>0</v>
      </c>
      <c r="V73">
        <f t="shared" si="19"/>
        <v>0</v>
      </c>
      <c r="W73">
        <f t="shared" si="20"/>
        <v>0</v>
      </c>
      <c r="X73">
        <v>0</v>
      </c>
      <c r="Y73" s="55">
        <f t="shared" si="21"/>
        <v>5.6847545219638244E-2</v>
      </c>
    </row>
    <row r="74" spans="1:25" ht="15" thickBot="1" x14ac:dyDescent="0.4">
      <c r="A74">
        <v>62</v>
      </c>
      <c r="B74" s="1" t="s">
        <v>88</v>
      </c>
      <c r="C74" s="1" t="s">
        <v>67</v>
      </c>
      <c r="D74" s="1">
        <v>506</v>
      </c>
      <c r="E74" s="1">
        <v>60</v>
      </c>
      <c r="F74" s="4">
        <v>131</v>
      </c>
      <c r="G74" s="5">
        <v>0.25900000000000001</v>
      </c>
      <c r="H74" s="1">
        <v>0</v>
      </c>
      <c r="I74" s="4">
        <v>19</v>
      </c>
      <c r="J74" s="3">
        <v>0.3</v>
      </c>
      <c r="K74">
        <v>9.3000000000000007</v>
      </c>
      <c r="L74">
        <f t="shared" si="22"/>
        <v>0</v>
      </c>
      <c r="M74">
        <f t="shared" si="22"/>
        <v>0</v>
      </c>
      <c r="N74">
        <f t="shared" si="22"/>
        <v>0</v>
      </c>
      <c r="O74">
        <f t="shared" si="22"/>
        <v>0</v>
      </c>
      <c r="P74">
        <f t="shared" si="22"/>
        <v>0</v>
      </c>
      <c r="Q74">
        <f t="shared" si="22"/>
        <v>0</v>
      </c>
      <c r="R74">
        <f t="shared" si="22"/>
        <v>0</v>
      </c>
      <c r="S74">
        <f t="shared" si="22"/>
        <v>1</v>
      </c>
      <c r="T74">
        <f t="shared" si="17"/>
        <v>0</v>
      </c>
      <c r="U74">
        <f t="shared" si="18"/>
        <v>0</v>
      </c>
      <c r="V74">
        <f t="shared" si="19"/>
        <v>1</v>
      </c>
      <c r="W74">
        <f t="shared" si="20"/>
        <v>0</v>
      </c>
      <c r="X74">
        <v>0</v>
      </c>
      <c r="Y74" s="55">
        <f t="shared" si="21"/>
        <v>3.2258064516129031E-2</v>
      </c>
    </row>
    <row r="75" spans="1:25" ht="15" thickBot="1" x14ac:dyDescent="0.4">
      <c r="A75">
        <v>55</v>
      </c>
      <c r="B75" s="1" t="s">
        <v>65</v>
      </c>
      <c r="C75" s="1" t="s">
        <v>58</v>
      </c>
      <c r="D75" s="1">
        <v>448</v>
      </c>
      <c r="E75" s="1">
        <v>50</v>
      </c>
      <c r="F75" s="4">
        <v>105</v>
      </c>
      <c r="G75" s="5">
        <v>0.23400000000000001</v>
      </c>
      <c r="H75" s="1">
        <v>0</v>
      </c>
      <c r="I75" s="4">
        <v>10</v>
      </c>
      <c r="J75" s="3">
        <v>0.2</v>
      </c>
      <c r="K75">
        <v>12</v>
      </c>
      <c r="L75">
        <f t="shared" si="22"/>
        <v>0</v>
      </c>
      <c r="M75">
        <f t="shared" si="22"/>
        <v>0</v>
      </c>
      <c r="N75">
        <f t="shared" si="22"/>
        <v>0</v>
      </c>
      <c r="O75">
        <f t="shared" si="22"/>
        <v>0</v>
      </c>
      <c r="P75">
        <f t="shared" si="22"/>
        <v>0</v>
      </c>
      <c r="Q75">
        <f t="shared" si="22"/>
        <v>0</v>
      </c>
      <c r="R75">
        <f t="shared" si="22"/>
        <v>0</v>
      </c>
      <c r="S75">
        <f t="shared" si="22"/>
        <v>0</v>
      </c>
      <c r="T75">
        <f t="shared" si="17"/>
        <v>0</v>
      </c>
      <c r="U75">
        <f t="shared" si="18"/>
        <v>0</v>
      </c>
      <c r="V75">
        <f t="shared" si="19"/>
        <v>0</v>
      </c>
      <c r="W75">
        <f t="shared" si="20"/>
        <v>0</v>
      </c>
      <c r="X75">
        <v>0</v>
      </c>
      <c r="Y75" s="55">
        <f t="shared" si="21"/>
        <v>1.6666666666666666E-2</v>
      </c>
    </row>
    <row r="76" spans="1:25" ht="15" thickBot="1" x14ac:dyDescent="0.4">
      <c r="A76">
        <v>77</v>
      </c>
      <c r="B76" s="1" t="s">
        <v>94</v>
      </c>
      <c r="C76" s="1" t="s">
        <v>69</v>
      </c>
      <c r="D76" s="1">
        <v>504</v>
      </c>
      <c r="E76" s="1">
        <v>70</v>
      </c>
      <c r="F76" s="4">
        <v>126</v>
      </c>
      <c r="G76" s="5">
        <v>0.25</v>
      </c>
      <c r="H76" s="1">
        <v>0</v>
      </c>
      <c r="I76" s="4">
        <v>11</v>
      </c>
      <c r="J76" s="3">
        <v>0.1</v>
      </c>
      <c r="K76">
        <v>7</v>
      </c>
      <c r="L76">
        <f t="shared" si="22"/>
        <v>0</v>
      </c>
      <c r="M76">
        <f t="shared" si="22"/>
        <v>0</v>
      </c>
      <c r="N76">
        <f t="shared" si="22"/>
        <v>0</v>
      </c>
      <c r="O76">
        <f t="shared" si="22"/>
        <v>0</v>
      </c>
      <c r="P76">
        <f t="shared" si="22"/>
        <v>0</v>
      </c>
      <c r="Q76">
        <f t="shared" si="22"/>
        <v>0</v>
      </c>
      <c r="R76">
        <f t="shared" si="22"/>
        <v>1</v>
      </c>
      <c r="S76">
        <f t="shared" si="22"/>
        <v>0</v>
      </c>
      <c r="T76">
        <f t="shared" si="17"/>
        <v>0</v>
      </c>
      <c r="U76">
        <f t="shared" si="18"/>
        <v>0</v>
      </c>
      <c r="V76">
        <f t="shared" si="19"/>
        <v>1</v>
      </c>
      <c r="W76">
        <f t="shared" si="20"/>
        <v>0</v>
      </c>
      <c r="X76">
        <v>0</v>
      </c>
      <c r="Y76" s="55">
        <f t="shared" si="21"/>
        <v>1.4285714285714287E-2</v>
      </c>
    </row>
    <row r="77" spans="1:25" ht="15" thickBot="1" x14ac:dyDescent="0.4">
      <c r="A77">
        <v>56</v>
      </c>
      <c r="B77" s="1" t="s">
        <v>85</v>
      </c>
      <c r="C77" s="1" t="s">
        <v>67</v>
      </c>
      <c r="D77" s="1">
        <v>524</v>
      </c>
      <c r="E77" s="1">
        <v>56</v>
      </c>
      <c r="F77" s="4">
        <v>138</v>
      </c>
      <c r="G77" s="5">
        <v>0.26300000000000001</v>
      </c>
      <c r="H77" s="1">
        <v>0</v>
      </c>
      <c r="I77" s="4">
        <v>13</v>
      </c>
      <c r="J77" s="3">
        <v>-0.1</v>
      </c>
      <c r="K77">
        <v>20</v>
      </c>
      <c r="L77">
        <f t="shared" si="22"/>
        <v>0</v>
      </c>
      <c r="M77">
        <f t="shared" si="22"/>
        <v>0</v>
      </c>
      <c r="N77">
        <f t="shared" si="22"/>
        <v>0</v>
      </c>
      <c r="O77">
        <f t="shared" si="22"/>
        <v>0</v>
      </c>
      <c r="P77">
        <f t="shared" si="22"/>
        <v>0</v>
      </c>
      <c r="Q77">
        <f t="shared" si="22"/>
        <v>0</v>
      </c>
      <c r="R77">
        <f t="shared" si="22"/>
        <v>0</v>
      </c>
      <c r="S77">
        <f t="shared" si="22"/>
        <v>1</v>
      </c>
      <c r="T77">
        <f t="shared" si="17"/>
        <v>0</v>
      </c>
      <c r="U77">
        <f t="shared" si="18"/>
        <v>0</v>
      </c>
      <c r="V77">
        <f t="shared" si="19"/>
        <v>1</v>
      </c>
      <c r="W77">
        <f t="shared" si="20"/>
        <v>0</v>
      </c>
      <c r="X77">
        <v>0</v>
      </c>
      <c r="Y77" s="55">
        <f t="shared" si="21"/>
        <v>-5.0000000000000001E-3</v>
      </c>
    </row>
    <row r="78" spans="1:25" ht="15" thickBot="1" x14ac:dyDescent="0.4">
      <c r="A78">
        <v>20</v>
      </c>
      <c r="B78" s="1" t="s">
        <v>61</v>
      </c>
      <c r="C78" s="1" t="s">
        <v>58</v>
      </c>
      <c r="D78" s="1">
        <v>530</v>
      </c>
      <c r="E78" s="1">
        <v>60</v>
      </c>
      <c r="F78" s="4">
        <v>140</v>
      </c>
      <c r="G78" s="5">
        <v>0.26400000000000001</v>
      </c>
      <c r="H78" s="1">
        <v>0</v>
      </c>
      <c r="I78" s="4">
        <v>16</v>
      </c>
      <c r="J78" s="3">
        <v>-0.2</v>
      </c>
      <c r="K78">
        <v>21</v>
      </c>
      <c r="L78">
        <f t="shared" si="22"/>
        <v>0</v>
      </c>
      <c r="M78">
        <f t="shared" si="22"/>
        <v>0</v>
      </c>
      <c r="N78">
        <f t="shared" si="22"/>
        <v>0</v>
      </c>
      <c r="O78">
        <f t="shared" si="22"/>
        <v>0</v>
      </c>
      <c r="P78">
        <f t="shared" si="22"/>
        <v>0</v>
      </c>
      <c r="Q78">
        <f t="shared" si="22"/>
        <v>0</v>
      </c>
      <c r="R78">
        <f t="shared" si="22"/>
        <v>0</v>
      </c>
      <c r="S78">
        <f t="shared" si="22"/>
        <v>0</v>
      </c>
      <c r="T78">
        <f t="shared" si="17"/>
        <v>0</v>
      </c>
      <c r="U78">
        <f t="shared" si="18"/>
        <v>0</v>
      </c>
      <c r="V78">
        <f t="shared" si="19"/>
        <v>0</v>
      </c>
      <c r="W78">
        <f t="shared" si="20"/>
        <v>0</v>
      </c>
      <c r="X78">
        <v>0</v>
      </c>
      <c r="Y78" s="55">
        <f t="shared" si="21"/>
        <v>-9.5238095238095247E-3</v>
      </c>
    </row>
    <row r="79" spans="1:25" ht="15" thickBot="1" x14ac:dyDescent="0.4">
      <c r="A79">
        <v>35</v>
      </c>
      <c r="B79" s="1" t="s">
        <v>96</v>
      </c>
      <c r="C79" s="1" t="s">
        <v>16</v>
      </c>
      <c r="D79" s="1">
        <v>322</v>
      </c>
      <c r="E79" s="1">
        <v>31</v>
      </c>
      <c r="F79" s="4">
        <v>66</v>
      </c>
      <c r="G79" s="5">
        <v>0.20499999999999999</v>
      </c>
      <c r="H79" s="1">
        <v>1</v>
      </c>
      <c r="I79" s="4">
        <v>11</v>
      </c>
      <c r="J79" s="3">
        <v>-0.3</v>
      </c>
      <c r="K79">
        <v>25</v>
      </c>
      <c r="L79">
        <f t="shared" si="22"/>
        <v>0</v>
      </c>
      <c r="M79">
        <f t="shared" si="22"/>
        <v>1</v>
      </c>
      <c r="N79">
        <f t="shared" si="22"/>
        <v>0</v>
      </c>
      <c r="O79">
        <f t="shared" si="22"/>
        <v>0</v>
      </c>
      <c r="P79">
        <f t="shared" si="22"/>
        <v>0</v>
      </c>
      <c r="Q79">
        <f t="shared" si="22"/>
        <v>0</v>
      </c>
      <c r="R79">
        <f t="shared" si="22"/>
        <v>0</v>
      </c>
      <c r="S79">
        <f t="shared" si="22"/>
        <v>0</v>
      </c>
      <c r="T79">
        <f t="shared" si="17"/>
        <v>0</v>
      </c>
      <c r="U79">
        <f t="shared" si="18"/>
        <v>1</v>
      </c>
      <c r="V79">
        <f t="shared" si="19"/>
        <v>0</v>
      </c>
      <c r="W79">
        <f t="shared" si="20"/>
        <v>0</v>
      </c>
      <c r="X79">
        <v>0</v>
      </c>
      <c r="Y79" s="55">
        <f t="shared" si="21"/>
        <v>-1.2E-2</v>
      </c>
    </row>
    <row r="80" spans="1:25" ht="15" thickBot="1" x14ac:dyDescent="0.4">
      <c r="A80">
        <v>49</v>
      </c>
      <c r="B80" s="1" t="s">
        <v>66</v>
      </c>
      <c r="C80" s="1" t="s">
        <v>58</v>
      </c>
      <c r="D80" s="1">
        <v>470</v>
      </c>
      <c r="E80" s="1">
        <v>56</v>
      </c>
      <c r="F80" s="4">
        <v>106</v>
      </c>
      <c r="G80" s="5">
        <v>0.22600000000000001</v>
      </c>
      <c r="H80" s="1">
        <v>0</v>
      </c>
      <c r="I80" s="4">
        <v>23</v>
      </c>
      <c r="J80" s="3">
        <v>-0.8</v>
      </c>
      <c r="K80">
        <v>16</v>
      </c>
      <c r="L80">
        <f t="shared" si="22"/>
        <v>0</v>
      </c>
      <c r="M80">
        <f t="shared" si="22"/>
        <v>0</v>
      </c>
      <c r="N80">
        <f t="shared" si="22"/>
        <v>0</v>
      </c>
      <c r="O80">
        <f t="shared" si="22"/>
        <v>0</v>
      </c>
      <c r="P80">
        <f t="shared" si="22"/>
        <v>0</v>
      </c>
      <c r="Q80">
        <f t="shared" si="22"/>
        <v>0</v>
      </c>
      <c r="R80">
        <f t="shared" si="22"/>
        <v>0</v>
      </c>
      <c r="S80">
        <f t="shared" si="22"/>
        <v>0</v>
      </c>
      <c r="T80">
        <f t="shared" si="17"/>
        <v>0</v>
      </c>
      <c r="U80">
        <f t="shared" si="18"/>
        <v>0</v>
      </c>
      <c r="V80">
        <f t="shared" si="19"/>
        <v>0</v>
      </c>
      <c r="W80">
        <f t="shared" si="20"/>
        <v>0</v>
      </c>
      <c r="X80">
        <v>0</v>
      </c>
      <c r="Y80" s="55">
        <f t="shared" si="21"/>
        <v>-0.05</v>
      </c>
    </row>
    <row r="81" spans="1:25" ht="15" thickBot="1" x14ac:dyDescent="0.4">
      <c r="A81">
        <v>34</v>
      </c>
      <c r="B81" s="1" t="s">
        <v>64</v>
      </c>
      <c r="C81" s="1" t="s">
        <v>58</v>
      </c>
      <c r="D81" s="1">
        <v>464</v>
      </c>
      <c r="E81" s="1">
        <v>39</v>
      </c>
      <c r="F81" s="4">
        <v>109</v>
      </c>
      <c r="G81" s="5">
        <v>0.23499999999999999</v>
      </c>
      <c r="H81" s="1">
        <v>0</v>
      </c>
      <c r="I81" s="4">
        <v>16</v>
      </c>
      <c r="J81" s="3">
        <v>-1.1000000000000001</v>
      </c>
      <c r="K81">
        <v>7.5</v>
      </c>
      <c r="L81">
        <f t="shared" si="22"/>
        <v>0</v>
      </c>
      <c r="M81">
        <f t="shared" si="22"/>
        <v>0</v>
      </c>
      <c r="N81">
        <f t="shared" si="22"/>
        <v>0</v>
      </c>
      <c r="O81">
        <f t="shared" si="22"/>
        <v>0</v>
      </c>
      <c r="P81">
        <f t="shared" si="22"/>
        <v>0</v>
      </c>
      <c r="Q81">
        <f t="shared" si="22"/>
        <v>0</v>
      </c>
      <c r="R81">
        <f t="shared" si="22"/>
        <v>0</v>
      </c>
      <c r="S81">
        <f t="shared" si="22"/>
        <v>0</v>
      </c>
      <c r="T81">
        <f t="shared" si="17"/>
        <v>0</v>
      </c>
      <c r="U81">
        <f t="shared" si="18"/>
        <v>0</v>
      </c>
      <c r="V81">
        <f t="shared" si="19"/>
        <v>0</v>
      </c>
      <c r="W81">
        <f t="shared" si="20"/>
        <v>0</v>
      </c>
      <c r="X81">
        <v>0</v>
      </c>
      <c r="Y81" s="55">
        <f t="shared" si="21"/>
        <v>-0.14666666666666667</v>
      </c>
    </row>
    <row r="82" spans="1:25" ht="15" thickBot="1" x14ac:dyDescent="0.4">
      <c r="A82">
        <v>9</v>
      </c>
      <c r="B82" s="1" t="s">
        <v>78</v>
      </c>
      <c r="C82" s="1" t="s">
        <v>67</v>
      </c>
      <c r="D82" s="1">
        <v>510</v>
      </c>
      <c r="E82" s="1">
        <v>60</v>
      </c>
      <c r="F82" s="4">
        <v>138</v>
      </c>
      <c r="G82" s="5">
        <v>0.27100000000000002</v>
      </c>
      <c r="H82" s="1">
        <v>0</v>
      </c>
      <c r="I82" s="4">
        <v>17</v>
      </c>
      <c r="J82" s="3">
        <v>-0.2</v>
      </c>
      <c r="K82">
        <v>0.7</v>
      </c>
      <c r="L82">
        <f t="shared" si="22"/>
        <v>0</v>
      </c>
      <c r="M82">
        <f t="shared" si="22"/>
        <v>0</v>
      </c>
      <c r="N82">
        <f t="shared" si="22"/>
        <v>0</v>
      </c>
      <c r="O82">
        <f t="shared" si="22"/>
        <v>0</v>
      </c>
      <c r="P82">
        <f t="shared" si="22"/>
        <v>0</v>
      </c>
      <c r="Q82">
        <f t="shared" si="22"/>
        <v>0</v>
      </c>
      <c r="R82">
        <f t="shared" si="22"/>
        <v>0</v>
      </c>
      <c r="S82">
        <f t="shared" si="22"/>
        <v>1</v>
      </c>
      <c r="T82">
        <f t="shared" si="17"/>
        <v>0</v>
      </c>
      <c r="U82">
        <f t="shared" si="18"/>
        <v>0</v>
      </c>
      <c r="V82">
        <f t="shared" si="19"/>
        <v>1</v>
      </c>
      <c r="W82">
        <f t="shared" si="20"/>
        <v>0</v>
      </c>
      <c r="X82">
        <v>0</v>
      </c>
      <c r="Y82" s="55">
        <f t="shared" si="21"/>
        <v>-0.28571428571428575</v>
      </c>
    </row>
    <row r="83" spans="1:25" x14ac:dyDescent="0.35">
      <c r="J83">
        <f t="shared" ref="J83:V83" si="23">SUMPRODUCT($X2:$X82,J2:J82)</f>
        <v>100.10000000000001</v>
      </c>
      <c r="K83">
        <f t="shared" si="23"/>
        <v>187.52500000000001</v>
      </c>
      <c r="L83">
        <f t="shared" si="23"/>
        <v>2</v>
      </c>
      <c r="M83">
        <f t="shared" si="23"/>
        <v>1</v>
      </c>
      <c r="N83">
        <f t="shared" si="23"/>
        <v>2</v>
      </c>
      <c r="O83">
        <f t="shared" si="23"/>
        <v>4</v>
      </c>
      <c r="P83">
        <f t="shared" si="23"/>
        <v>1</v>
      </c>
      <c r="Q83">
        <f t="shared" si="23"/>
        <v>1</v>
      </c>
      <c r="R83">
        <f t="shared" si="23"/>
        <v>1</v>
      </c>
      <c r="S83">
        <f t="shared" si="23"/>
        <v>2</v>
      </c>
      <c r="T83">
        <f t="shared" si="23"/>
        <v>3</v>
      </c>
      <c r="U83">
        <f t="shared" si="23"/>
        <v>5</v>
      </c>
      <c r="V83">
        <f t="shared" si="23"/>
        <v>4</v>
      </c>
      <c r="W83">
        <f>SUMPRODUCT($X2:$X82,W2:W82)</f>
        <v>7</v>
      </c>
      <c r="X83">
        <f>SUM(X2:X82)</f>
        <v>15</v>
      </c>
    </row>
    <row r="85" spans="1:25" x14ac:dyDescent="0.35">
      <c r="B85" t="s">
        <v>240</v>
      </c>
      <c r="C85" t="s">
        <v>245</v>
      </c>
    </row>
    <row r="86" spans="1:25" x14ac:dyDescent="0.35">
      <c r="B86" t="s">
        <v>269</v>
      </c>
      <c r="C86" t="s">
        <v>270</v>
      </c>
    </row>
    <row r="87" spans="1:25" x14ac:dyDescent="0.35">
      <c r="B87" t="s">
        <v>241</v>
      </c>
    </row>
    <row r="88" spans="1:25" x14ac:dyDescent="0.35">
      <c r="B88" t="s">
        <v>269</v>
      </c>
      <c r="C88" t="s">
        <v>277</v>
      </c>
    </row>
    <row r="90" spans="1:25" x14ac:dyDescent="0.35">
      <c r="B90" t="s">
        <v>242</v>
      </c>
      <c r="C90" t="s">
        <v>278</v>
      </c>
    </row>
    <row r="91" spans="1:25" x14ac:dyDescent="0.35">
      <c r="B91" t="s">
        <v>269</v>
      </c>
      <c r="C91" t="s">
        <v>277</v>
      </c>
    </row>
    <row r="92" spans="1:25" x14ac:dyDescent="0.35">
      <c r="B92" t="s">
        <v>243</v>
      </c>
      <c r="C92" t="s">
        <v>246</v>
      </c>
    </row>
    <row r="93" spans="1:25" x14ac:dyDescent="0.35">
      <c r="B93" t="s">
        <v>269</v>
      </c>
      <c r="C93" t="s">
        <v>268</v>
      </c>
    </row>
    <row r="94" spans="1:25" x14ac:dyDescent="0.35">
      <c r="B94" t="s">
        <v>244</v>
      </c>
      <c r="C94" t="s">
        <v>247</v>
      </c>
    </row>
    <row r="95" spans="1:25" x14ac:dyDescent="0.35">
      <c r="B95" t="s">
        <v>269</v>
      </c>
      <c r="C95" t="s">
        <v>271</v>
      </c>
    </row>
    <row r="96" spans="1:25" x14ac:dyDescent="0.35">
      <c r="B96" t="s">
        <v>248</v>
      </c>
      <c r="C96" t="s">
        <v>279</v>
      </c>
    </row>
    <row r="97" spans="2:3" x14ac:dyDescent="0.35">
      <c r="B97" t="s">
        <v>269</v>
      </c>
      <c r="C97" t="s">
        <v>280</v>
      </c>
    </row>
    <row r="98" spans="2:3" x14ac:dyDescent="0.35">
      <c r="B98" t="s">
        <v>253</v>
      </c>
      <c r="C98" t="s">
        <v>261</v>
      </c>
    </row>
    <row r="99" spans="2:3" x14ac:dyDescent="0.35">
      <c r="B99" t="s">
        <v>269</v>
      </c>
      <c r="C99" t="s">
        <v>250</v>
      </c>
    </row>
    <row r="100" spans="2:3" x14ac:dyDescent="0.35">
      <c r="B100" t="s">
        <v>254</v>
      </c>
      <c r="C100" t="s">
        <v>262</v>
      </c>
    </row>
    <row r="101" spans="2:3" x14ac:dyDescent="0.35">
      <c r="B101" t="s">
        <v>269</v>
      </c>
      <c r="C101" t="s">
        <v>249</v>
      </c>
    </row>
    <row r="102" spans="2:3" x14ac:dyDescent="0.35">
      <c r="B102" t="s">
        <v>255</v>
      </c>
      <c r="C102" t="s">
        <v>263</v>
      </c>
    </row>
    <row r="103" spans="2:3" x14ac:dyDescent="0.35">
      <c r="B103" t="s">
        <v>269</v>
      </c>
      <c r="C103" t="s">
        <v>251</v>
      </c>
    </row>
    <row r="104" spans="2:3" x14ac:dyDescent="0.35">
      <c r="B104" t="s">
        <v>256</v>
      </c>
      <c r="C104" t="s">
        <v>264</v>
      </c>
    </row>
    <row r="105" spans="2:3" x14ac:dyDescent="0.35">
      <c r="B105" t="s">
        <v>269</v>
      </c>
      <c r="C105" t="s">
        <v>252</v>
      </c>
    </row>
    <row r="106" spans="2:3" x14ac:dyDescent="0.35">
      <c r="B106" t="s">
        <v>257</v>
      </c>
      <c r="C106" t="s">
        <v>265</v>
      </c>
    </row>
    <row r="107" spans="2:3" x14ac:dyDescent="0.35">
      <c r="B107" t="s">
        <v>269</v>
      </c>
      <c r="C107" t="s">
        <v>266</v>
      </c>
    </row>
    <row r="108" spans="2:3" x14ac:dyDescent="0.35">
      <c r="B108" t="s">
        <v>258</v>
      </c>
      <c r="C108" t="s">
        <v>267</v>
      </c>
    </row>
    <row r="109" spans="2:3" x14ac:dyDescent="0.35">
      <c r="B109" t="s">
        <v>269</v>
      </c>
      <c r="C109" t="s">
        <v>272</v>
      </c>
    </row>
    <row r="110" spans="2:3" x14ac:dyDescent="0.35">
      <c r="B110" t="s">
        <v>259</v>
      </c>
      <c r="C110" t="s">
        <v>273</v>
      </c>
    </row>
    <row r="111" spans="2:3" x14ac:dyDescent="0.35">
      <c r="B111" t="s">
        <v>269</v>
      </c>
      <c r="C111" t="s">
        <v>275</v>
      </c>
    </row>
    <row r="112" spans="2:3" x14ac:dyDescent="0.35">
      <c r="B112" t="s">
        <v>260</v>
      </c>
      <c r="C112" t="s">
        <v>274</v>
      </c>
    </row>
    <row r="113" spans="2:3" x14ac:dyDescent="0.35">
      <c r="B113" t="s">
        <v>269</v>
      </c>
      <c r="C113" t="s">
        <v>276</v>
      </c>
    </row>
  </sheetData>
  <sortState xmlns:xlrd2="http://schemas.microsoft.com/office/spreadsheetml/2017/richdata2" ref="A2:Y82">
    <sortCondition descending="1" ref="Y2:Y8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F580-9093-4710-BBF8-107C07D7F559}">
  <dimension ref="A1:H11"/>
  <sheetViews>
    <sheetView workbookViewId="0">
      <selection activeCell="B1" sqref="B1"/>
    </sheetView>
  </sheetViews>
  <sheetFormatPr defaultRowHeight="14.5" x14ac:dyDescent="0.35"/>
  <cols>
    <col min="3" max="3" width="18.54296875" bestFit="1" customWidth="1"/>
  </cols>
  <sheetData>
    <row r="1" spans="1:8" x14ac:dyDescent="0.35">
      <c r="A1" s="18" t="s">
        <v>287</v>
      </c>
      <c r="B1" s="18" t="s">
        <v>300</v>
      </c>
      <c r="C1" s="16" t="s">
        <v>0</v>
      </c>
      <c r="D1" s="20" t="s">
        <v>6</v>
      </c>
      <c r="E1" s="18" t="s">
        <v>14</v>
      </c>
      <c r="F1" s="18" t="s">
        <v>100</v>
      </c>
      <c r="G1" s="18" t="s">
        <v>103</v>
      </c>
      <c r="H1" s="18" t="s">
        <v>297</v>
      </c>
    </row>
    <row r="2" spans="1:8" x14ac:dyDescent="0.35">
      <c r="A2" s="42">
        <v>6</v>
      </c>
      <c r="B2" s="42">
        <v>1</v>
      </c>
      <c r="C2" s="44" t="s">
        <v>29</v>
      </c>
      <c r="D2" s="56" t="s">
        <v>11</v>
      </c>
      <c r="E2" s="42">
        <v>7.2</v>
      </c>
      <c r="F2" s="42">
        <v>0.7</v>
      </c>
      <c r="G2" s="42">
        <v>1</v>
      </c>
      <c r="H2" s="57">
        <v>10.285714285714286</v>
      </c>
    </row>
    <row r="3" spans="1:8" x14ac:dyDescent="0.35">
      <c r="A3" s="42">
        <v>81</v>
      </c>
      <c r="B3" s="42">
        <v>2</v>
      </c>
      <c r="C3" s="44" t="s">
        <v>59</v>
      </c>
      <c r="D3" s="56" t="s">
        <v>58</v>
      </c>
      <c r="E3" s="42">
        <v>6.8</v>
      </c>
      <c r="F3" s="42">
        <v>0.7</v>
      </c>
      <c r="G3" s="42">
        <v>1</v>
      </c>
      <c r="H3" s="57">
        <v>9.7142857142857153</v>
      </c>
    </row>
    <row r="4" spans="1:8" x14ac:dyDescent="0.35">
      <c r="A4" s="42">
        <v>71</v>
      </c>
      <c r="B4" s="42">
        <v>3</v>
      </c>
      <c r="C4" s="44" t="s">
        <v>31</v>
      </c>
      <c r="D4" s="56" t="s">
        <v>11</v>
      </c>
      <c r="E4" s="42">
        <v>6.3</v>
      </c>
      <c r="F4" s="42">
        <v>0.7</v>
      </c>
      <c r="G4" s="42">
        <v>1</v>
      </c>
      <c r="H4" s="57">
        <v>9</v>
      </c>
    </row>
    <row r="5" spans="1:8" x14ac:dyDescent="0.35">
      <c r="A5" s="42">
        <v>42</v>
      </c>
      <c r="B5" s="42">
        <v>4</v>
      </c>
      <c r="C5" s="44" t="s">
        <v>74</v>
      </c>
      <c r="D5" s="56" t="s">
        <v>69</v>
      </c>
      <c r="E5" s="42">
        <v>6</v>
      </c>
      <c r="F5" s="42">
        <v>0.7</v>
      </c>
      <c r="G5" s="42">
        <v>1</v>
      </c>
      <c r="H5" s="57">
        <v>8.5714285714285712</v>
      </c>
    </row>
    <row r="6" spans="1:8" x14ac:dyDescent="0.35">
      <c r="A6" s="42">
        <v>67</v>
      </c>
      <c r="B6" s="42">
        <v>5</v>
      </c>
      <c r="C6" s="44" t="s">
        <v>72</v>
      </c>
      <c r="D6" s="56" t="s">
        <v>68</v>
      </c>
      <c r="E6" s="42">
        <v>5.5</v>
      </c>
      <c r="F6" s="42">
        <v>0.7</v>
      </c>
      <c r="G6" s="42">
        <v>1</v>
      </c>
      <c r="H6" s="57">
        <v>7.8571428571428577</v>
      </c>
    </row>
    <row r="7" spans="1:8" x14ac:dyDescent="0.35">
      <c r="A7" s="42">
        <v>45</v>
      </c>
      <c r="B7" s="42">
        <v>6</v>
      </c>
      <c r="C7" s="44" t="s">
        <v>90</v>
      </c>
      <c r="D7" s="56" t="s">
        <v>67</v>
      </c>
      <c r="E7" s="42">
        <v>5.2</v>
      </c>
      <c r="F7" s="42">
        <v>0.7</v>
      </c>
      <c r="G7" s="42">
        <v>0</v>
      </c>
      <c r="H7" s="57">
        <v>7.4285714285714297</v>
      </c>
    </row>
    <row r="8" spans="1:8" x14ac:dyDescent="0.35">
      <c r="A8" s="42">
        <v>57</v>
      </c>
      <c r="B8" s="42">
        <v>7</v>
      </c>
      <c r="C8" s="44" t="s">
        <v>53</v>
      </c>
      <c r="D8" s="56" t="s">
        <v>47</v>
      </c>
      <c r="E8" s="42">
        <v>4.5</v>
      </c>
      <c r="F8" s="42">
        <v>0.7</v>
      </c>
      <c r="G8" s="42">
        <v>0</v>
      </c>
      <c r="H8" s="57">
        <v>6.4285714285714288</v>
      </c>
    </row>
    <row r="9" spans="1:8" x14ac:dyDescent="0.35">
      <c r="A9" s="42">
        <v>15</v>
      </c>
      <c r="B9" s="42">
        <v>8</v>
      </c>
      <c r="C9" s="44" t="s">
        <v>30</v>
      </c>
      <c r="D9" s="56" t="s">
        <v>11</v>
      </c>
      <c r="E9" s="42">
        <v>4.4000000000000004</v>
      </c>
      <c r="F9" s="42">
        <v>0.7</v>
      </c>
      <c r="G9" s="42">
        <v>0</v>
      </c>
      <c r="H9" s="57">
        <v>6.2857142857142865</v>
      </c>
    </row>
    <row r="10" spans="1:8" x14ac:dyDescent="0.35">
      <c r="A10" s="42">
        <v>78</v>
      </c>
      <c r="B10" s="42">
        <v>9</v>
      </c>
      <c r="C10" s="44" t="s">
        <v>3</v>
      </c>
      <c r="D10" s="56" t="s">
        <v>15</v>
      </c>
      <c r="E10" s="42">
        <v>4.0999999999999996</v>
      </c>
      <c r="F10" s="42">
        <v>0.7</v>
      </c>
      <c r="G10" s="42">
        <v>1</v>
      </c>
      <c r="H10" s="57">
        <v>5.8571428571428568</v>
      </c>
    </row>
    <row r="11" spans="1:8" x14ac:dyDescent="0.35">
      <c r="A11" s="42">
        <v>3</v>
      </c>
      <c r="B11" s="42">
        <v>10</v>
      </c>
      <c r="C11" s="44" t="s">
        <v>1</v>
      </c>
      <c r="D11" s="56" t="s">
        <v>15</v>
      </c>
      <c r="E11" s="42">
        <v>3.9</v>
      </c>
      <c r="F11" s="42">
        <v>0.7</v>
      </c>
      <c r="G11" s="42">
        <v>0</v>
      </c>
      <c r="H11" s="57">
        <v>5.5714285714285721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8A65-2CBE-4861-BFDA-771286A1AFA2}">
  <dimension ref="A1:Y113"/>
  <sheetViews>
    <sheetView tabSelected="1" zoomScaleNormal="100" workbookViewId="0">
      <pane ySplit="1" topLeftCell="A71" activePane="bottomLeft" state="frozen"/>
      <selection activeCell="B1" sqref="B1"/>
      <selection pane="bottomLeft" activeCell="B84" sqref="B84"/>
    </sheetView>
  </sheetViews>
  <sheetFormatPr defaultRowHeight="14.5" x14ac:dyDescent="0.35"/>
  <cols>
    <col min="1" max="1" width="4.81640625" customWidth="1"/>
    <col min="2" max="2" width="20.7265625" bestFit="1" customWidth="1"/>
    <col min="8" max="8" width="5.26953125" customWidth="1"/>
  </cols>
  <sheetData>
    <row r="1" spans="1:25" ht="15" thickBot="1" x14ac:dyDescent="0.4">
      <c r="B1" s="2" t="s">
        <v>0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95</v>
      </c>
      <c r="I1" s="2" t="s">
        <v>13</v>
      </c>
      <c r="J1" s="2" t="s">
        <v>14</v>
      </c>
      <c r="K1" s="2" t="s">
        <v>100</v>
      </c>
      <c r="L1" s="1" t="s">
        <v>15</v>
      </c>
      <c r="M1" s="1" t="s">
        <v>16</v>
      </c>
      <c r="N1" s="1" t="s">
        <v>11</v>
      </c>
      <c r="O1" s="1" t="s">
        <v>12</v>
      </c>
      <c r="P1" s="1" t="s">
        <v>47</v>
      </c>
      <c r="Q1" s="1" t="s">
        <v>68</v>
      </c>
      <c r="R1" s="1" t="s">
        <v>69</v>
      </c>
      <c r="S1" s="1" t="s">
        <v>67</v>
      </c>
      <c r="T1" s="6" t="s">
        <v>104</v>
      </c>
      <c r="U1" s="6" t="s">
        <v>101</v>
      </c>
      <c r="V1" s="1" t="s">
        <v>99</v>
      </c>
      <c r="W1" s="6" t="s">
        <v>102</v>
      </c>
      <c r="X1" s="6" t="s">
        <v>103</v>
      </c>
      <c r="Y1" s="6" t="s">
        <v>297</v>
      </c>
    </row>
    <row r="2" spans="1:25" ht="15" thickBot="1" x14ac:dyDescent="0.4">
      <c r="A2">
        <v>1</v>
      </c>
      <c r="B2" s="1" t="s">
        <v>70</v>
      </c>
      <c r="C2" s="1" t="s">
        <v>67</v>
      </c>
      <c r="D2" s="1">
        <v>570</v>
      </c>
      <c r="E2" s="1">
        <v>133</v>
      </c>
      <c r="F2" s="4">
        <v>177</v>
      </c>
      <c r="G2" s="5">
        <v>0.311</v>
      </c>
      <c r="H2" s="1">
        <v>0</v>
      </c>
      <c r="I2" s="4">
        <v>62</v>
      </c>
      <c r="J2" s="3">
        <v>10.6</v>
      </c>
      <c r="K2">
        <v>19</v>
      </c>
      <c r="L2">
        <f>IF($C2=L$1,1,0)</f>
        <v>0</v>
      </c>
      <c r="M2">
        <f t="shared" ref="M2:S17" si="0">IF($C2=M$1,1,0)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1</v>
      </c>
      <c r="T2">
        <f>N2+P2</f>
        <v>0</v>
      </c>
      <c r="U2">
        <f>M2+O2</f>
        <v>0</v>
      </c>
      <c r="V2">
        <f>Q2+R2+S2</f>
        <v>1</v>
      </c>
      <c r="W2">
        <f>IF(I2&gt;=30,1,0)</f>
        <v>1</v>
      </c>
      <c r="X2">
        <v>1</v>
      </c>
      <c r="Y2" s="55">
        <f>J2/K2</f>
        <v>0.55789473684210522</v>
      </c>
    </row>
    <row r="3" spans="1:25" ht="15" thickBot="1" x14ac:dyDescent="0.4">
      <c r="A3">
        <v>2</v>
      </c>
      <c r="B3" s="1" t="s">
        <v>42</v>
      </c>
      <c r="C3" s="1" t="s">
        <v>12</v>
      </c>
      <c r="D3" s="1">
        <v>586</v>
      </c>
      <c r="E3" s="1">
        <v>79</v>
      </c>
      <c r="F3" s="4">
        <v>164</v>
      </c>
      <c r="G3" s="5">
        <v>0.28000000000000003</v>
      </c>
      <c r="H3" s="1">
        <v>0</v>
      </c>
      <c r="I3" s="4">
        <v>13</v>
      </c>
      <c r="J3" s="3">
        <v>0.8</v>
      </c>
      <c r="K3">
        <v>0.7</v>
      </c>
      <c r="L3">
        <f t="shared" ref="L3:S47" si="1">IF($C3=L$1,1,0)</f>
        <v>0</v>
      </c>
      <c r="M3">
        <f t="shared" si="0"/>
        <v>0</v>
      </c>
      <c r="N3">
        <f t="shared" si="0"/>
        <v>0</v>
      </c>
      <c r="O3">
        <f t="shared" si="0"/>
        <v>1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ref="T3:T66" si="2">N3+P3</f>
        <v>0</v>
      </c>
      <c r="U3">
        <f t="shared" ref="U3:U66" si="3">M3+O3</f>
        <v>1</v>
      </c>
      <c r="V3">
        <f t="shared" ref="V3:V66" si="4">Q3+R3+S3</f>
        <v>0</v>
      </c>
      <c r="W3">
        <f t="shared" ref="W3:W66" si="5">IF(I3&gt;=30,1,0)</f>
        <v>0</v>
      </c>
      <c r="X3">
        <v>0</v>
      </c>
      <c r="Y3" s="55">
        <f t="shared" ref="Y3:Y66" si="6">J3/K3</f>
        <v>1.142857142857143</v>
      </c>
    </row>
    <row r="4" spans="1:25" ht="15" thickBot="1" x14ac:dyDescent="0.4">
      <c r="A4">
        <v>3</v>
      </c>
      <c r="B4" s="1" t="s">
        <v>1</v>
      </c>
      <c r="C4" s="1" t="s">
        <v>15</v>
      </c>
      <c r="D4" s="1">
        <v>470</v>
      </c>
      <c r="E4" s="1">
        <v>59</v>
      </c>
      <c r="F4" s="4">
        <v>134</v>
      </c>
      <c r="G4" s="5">
        <v>0.28499999999999998</v>
      </c>
      <c r="H4" s="1">
        <v>0</v>
      </c>
      <c r="I4" s="4">
        <v>14</v>
      </c>
      <c r="J4" s="3">
        <v>3.9</v>
      </c>
      <c r="K4">
        <v>0.7</v>
      </c>
      <c r="L4">
        <f t="shared" si="1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2"/>
        <v>0</v>
      </c>
      <c r="U4">
        <f t="shared" si="3"/>
        <v>0</v>
      </c>
      <c r="V4">
        <f t="shared" si="4"/>
        <v>0</v>
      </c>
      <c r="W4">
        <f t="shared" si="5"/>
        <v>0</v>
      </c>
      <c r="X4">
        <v>0</v>
      </c>
      <c r="Y4" s="55">
        <f t="shared" si="6"/>
        <v>5.5714285714285721</v>
      </c>
    </row>
    <row r="5" spans="1:25" ht="15" thickBot="1" x14ac:dyDescent="0.4">
      <c r="A5">
        <v>4</v>
      </c>
      <c r="B5" s="1" t="s">
        <v>76</v>
      </c>
      <c r="C5" s="1" t="s">
        <v>68</v>
      </c>
      <c r="D5" s="1">
        <v>593</v>
      </c>
      <c r="E5" s="1">
        <v>75</v>
      </c>
      <c r="F5" s="4">
        <v>166</v>
      </c>
      <c r="G5" s="5">
        <v>0.28000000000000003</v>
      </c>
      <c r="H5" s="1">
        <v>0</v>
      </c>
      <c r="I5" s="4">
        <v>11</v>
      </c>
      <c r="J5" s="3">
        <v>1.2</v>
      </c>
      <c r="K5">
        <v>3.55</v>
      </c>
      <c r="L5">
        <f t="shared" si="1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1</v>
      </c>
      <c r="R5">
        <f t="shared" si="0"/>
        <v>0</v>
      </c>
      <c r="S5">
        <f t="shared" si="0"/>
        <v>0</v>
      </c>
      <c r="T5">
        <f t="shared" si="2"/>
        <v>0</v>
      </c>
      <c r="U5">
        <f t="shared" si="3"/>
        <v>0</v>
      </c>
      <c r="V5">
        <f t="shared" si="4"/>
        <v>1</v>
      </c>
      <c r="W5">
        <f t="shared" si="5"/>
        <v>0</v>
      </c>
      <c r="X5">
        <v>0</v>
      </c>
      <c r="Y5" s="55">
        <f t="shared" si="6"/>
        <v>0.3380281690140845</v>
      </c>
    </row>
    <row r="6" spans="1:25" ht="15" thickBot="1" x14ac:dyDescent="0.4">
      <c r="A6">
        <v>5</v>
      </c>
      <c r="B6" s="1" t="s">
        <v>52</v>
      </c>
      <c r="C6" s="1" t="s">
        <v>47</v>
      </c>
      <c r="D6" s="1">
        <v>637</v>
      </c>
      <c r="E6" s="1">
        <v>86</v>
      </c>
      <c r="F6" s="4">
        <v>180</v>
      </c>
      <c r="G6" s="5">
        <v>0.28299999999999997</v>
      </c>
      <c r="H6" s="1">
        <v>0</v>
      </c>
      <c r="I6" s="4">
        <v>11</v>
      </c>
      <c r="J6" s="3">
        <v>4.0999999999999996</v>
      </c>
      <c r="K6">
        <v>4.95</v>
      </c>
      <c r="L6">
        <f t="shared" si="1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1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2"/>
        <v>1</v>
      </c>
      <c r="U6">
        <f t="shared" si="3"/>
        <v>0</v>
      </c>
      <c r="V6">
        <f t="shared" si="4"/>
        <v>0</v>
      </c>
      <c r="W6">
        <f t="shared" si="5"/>
        <v>0</v>
      </c>
      <c r="X6">
        <v>0</v>
      </c>
      <c r="Y6" s="55">
        <f t="shared" si="6"/>
        <v>0.82828282828282818</v>
      </c>
    </row>
    <row r="7" spans="1:25" ht="15" thickBot="1" x14ac:dyDescent="0.4">
      <c r="A7">
        <v>6</v>
      </c>
      <c r="B7" s="1" t="s">
        <v>29</v>
      </c>
      <c r="C7" s="1" t="s">
        <v>11</v>
      </c>
      <c r="D7" s="1">
        <v>491</v>
      </c>
      <c r="E7" s="1">
        <v>66</v>
      </c>
      <c r="F7" s="4">
        <v>146</v>
      </c>
      <c r="G7" s="5">
        <v>0.29699999999999999</v>
      </c>
      <c r="H7" s="1">
        <v>0</v>
      </c>
      <c r="I7" s="4">
        <v>17</v>
      </c>
      <c r="J7" s="3">
        <v>7.2</v>
      </c>
      <c r="K7">
        <v>0.7</v>
      </c>
      <c r="L7">
        <f t="shared" si="1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2"/>
        <v>1</v>
      </c>
      <c r="U7">
        <f t="shared" si="3"/>
        <v>0</v>
      </c>
      <c r="V7">
        <f t="shared" si="4"/>
        <v>0</v>
      </c>
      <c r="W7">
        <f t="shared" si="5"/>
        <v>0</v>
      </c>
      <c r="X7">
        <v>1</v>
      </c>
      <c r="Y7" s="55">
        <f t="shared" si="6"/>
        <v>10.285714285714286</v>
      </c>
    </row>
    <row r="8" spans="1:25" ht="15" thickBot="1" x14ac:dyDescent="0.4">
      <c r="A8">
        <v>7</v>
      </c>
      <c r="B8" s="1" t="s">
        <v>71</v>
      </c>
      <c r="C8" s="1" t="s">
        <v>68</v>
      </c>
      <c r="D8" s="1">
        <v>461</v>
      </c>
      <c r="E8" s="1">
        <v>54</v>
      </c>
      <c r="F8" s="4">
        <v>140</v>
      </c>
      <c r="G8" s="5">
        <v>0.30399999999999999</v>
      </c>
      <c r="H8" s="1">
        <v>0</v>
      </c>
      <c r="I8" s="4">
        <v>5</v>
      </c>
      <c r="J8" s="3">
        <v>3.2</v>
      </c>
      <c r="K8">
        <v>7.9</v>
      </c>
      <c r="L8">
        <f t="shared" si="1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1</v>
      </c>
      <c r="R8">
        <f t="shared" si="0"/>
        <v>0</v>
      </c>
      <c r="S8">
        <f t="shared" si="0"/>
        <v>0</v>
      </c>
      <c r="T8">
        <f t="shared" si="2"/>
        <v>0</v>
      </c>
      <c r="U8">
        <f t="shared" si="3"/>
        <v>0</v>
      </c>
      <c r="V8">
        <f t="shared" si="4"/>
        <v>1</v>
      </c>
      <c r="W8">
        <f t="shared" si="5"/>
        <v>0</v>
      </c>
      <c r="X8">
        <v>0</v>
      </c>
      <c r="Y8" s="55">
        <f t="shared" si="6"/>
        <v>0.4050632911392405</v>
      </c>
    </row>
    <row r="9" spans="1:25" ht="15" thickBot="1" x14ac:dyDescent="0.4">
      <c r="A9">
        <v>8</v>
      </c>
      <c r="B9" s="1" t="s">
        <v>63</v>
      </c>
      <c r="C9" s="1" t="s">
        <v>58</v>
      </c>
      <c r="D9" s="1">
        <v>515</v>
      </c>
      <c r="E9" s="1">
        <v>66</v>
      </c>
      <c r="F9" s="4">
        <v>122</v>
      </c>
      <c r="G9" s="5">
        <v>0.23699999999999999</v>
      </c>
      <c r="H9" s="1">
        <v>0</v>
      </c>
      <c r="I9" s="4">
        <v>17</v>
      </c>
      <c r="J9" s="3">
        <v>1.1000000000000001</v>
      </c>
      <c r="K9">
        <v>8.5</v>
      </c>
      <c r="L9">
        <f t="shared" si="1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2"/>
        <v>0</v>
      </c>
      <c r="U9">
        <f t="shared" si="3"/>
        <v>0</v>
      </c>
      <c r="V9">
        <f t="shared" si="4"/>
        <v>0</v>
      </c>
      <c r="W9">
        <f t="shared" si="5"/>
        <v>0</v>
      </c>
      <c r="X9">
        <v>0</v>
      </c>
      <c r="Y9" s="55">
        <f t="shared" si="6"/>
        <v>0.12941176470588237</v>
      </c>
    </row>
    <row r="10" spans="1:25" ht="15" thickBot="1" x14ac:dyDescent="0.4">
      <c r="A10">
        <v>9</v>
      </c>
      <c r="B10" s="1" t="s">
        <v>78</v>
      </c>
      <c r="C10" s="1" t="s">
        <v>67</v>
      </c>
      <c r="D10" s="1">
        <v>510</v>
      </c>
      <c r="E10" s="1">
        <v>60</v>
      </c>
      <c r="F10" s="4">
        <v>138</v>
      </c>
      <c r="G10" s="5">
        <v>0.27100000000000002</v>
      </c>
      <c r="H10" s="1">
        <v>0</v>
      </c>
      <c r="I10" s="4">
        <v>17</v>
      </c>
      <c r="J10" s="3">
        <v>-0.2</v>
      </c>
      <c r="K10">
        <v>0.7</v>
      </c>
      <c r="L10">
        <f t="shared" si="1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1</v>
      </c>
      <c r="T10">
        <f t="shared" si="2"/>
        <v>0</v>
      </c>
      <c r="U10">
        <f t="shared" si="3"/>
        <v>0</v>
      </c>
      <c r="V10">
        <f t="shared" si="4"/>
        <v>1</v>
      </c>
      <c r="W10">
        <f t="shared" si="5"/>
        <v>0</v>
      </c>
      <c r="X10">
        <v>0</v>
      </c>
      <c r="Y10" s="55">
        <f t="shared" si="6"/>
        <v>-0.28571428571428575</v>
      </c>
    </row>
    <row r="11" spans="1:25" ht="15" thickBot="1" x14ac:dyDescent="0.4">
      <c r="A11">
        <v>10</v>
      </c>
      <c r="B11" s="1" t="s">
        <v>93</v>
      </c>
      <c r="C11" s="1" t="s">
        <v>68</v>
      </c>
      <c r="D11" s="1">
        <v>535</v>
      </c>
      <c r="E11" s="1">
        <v>66</v>
      </c>
      <c r="F11" s="4">
        <v>134</v>
      </c>
      <c r="G11" s="5">
        <v>0.25</v>
      </c>
      <c r="H11" s="1">
        <v>0</v>
      </c>
      <c r="I11" s="4">
        <v>16</v>
      </c>
      <c r="J11" s="3">
        <v>2.2999999999999998</v>
      </c>
      <c r="K11">
        <v>0.7</v>
      </c>
      <c r="L11">
        <f t="shared" si="1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1</v>
      </c>
      <c r="R11">
        <f t="shared" si="0"/>
        <v>0</v>
      </c>
      <c r="S11">
        <f t="shared" si="0"/>
        <v>0</v>
      </c>
      <c r="T11">
        <f t="shared" si="2"/>
        <v>0</v>
      </c>
      <c r="U11">
        <f t="shared" si="3"/>
        <v>0</v>
      </c>
      <c r="V11">
        <f t="shared" si="4"/>
        <v>1</v>
      </c>
      <c r="W11">
        <f t="shared" si="5"/>
        <v>0</v>
      </c>
      <c r="X11">
        <v>0</v>
      </c>
      <c r="Y11" s="55">
        <f t="shared" si="6"/>
        <v>3.2857142857142856</v>
      </c>
    </row>
    <row r="12" spans="1:25" ht="15" thickBot="1" x14ac:dyDescent="0.4">
      <c r="A12">
        <v>11</v>
      </c>
      <c r="B12" s="1" t="s">
        <v>45</v>
      </c>
      <c r="C12" s="1" t="s">
        <v>12</v>
      </c>
      <c r="D12" s="1">
        <v>615</v>
      </c>
      <c r="E12" s="1">
        <v>90</v>
      </c>
      <c r="F12" s="4">
        <v>168</v>
      </c>
      <c r="G12" s="5">
        <v>0.27300000000000002</v>
      </c>
      <c r="H12" s="1">
        <v>0</v>
      </c>
      <c r="I12" s="4">
        <v>38</v>
      </c>
      <c r="J12" s="3">
        <v>6.5</v>
      </c>
      <c r="K12">
        <v>3.95</v>
      </c>
      <c r="L12">
        <f t="shared" si="1"/>
        <v>0</v>
      </c>
      <c r="M12">
        <f t="shared" si="0"/>
        <v>0</v>
      </c>
      <c r="N12">
        <f t="shared" si="0"/>
        <v>0</v>
      </c>
      <c r="O12">
        <f t="shared" si="0"/>
        <v>1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2"/>
        <v>0</v>
      </c>
      <c r="U12">
        <f t="shared" si="3"/>
        <v>1</v>
      </c>
      <c r="V12">
        <f t="shared" si="4"/>
        <v>0</v>
      </c>
      <c r="W12">
        <f t="shared" si="5"/>
        <v>1</v>
      </c>
      <c r="X12">
        <v>1</v>
      </c>
      <c r="Y12" s="55">
        <f t="shared" si="6"/>
        <v>1.6455696202531644</v>
      </c>
    </row>
    <row r="13" spans="1:25" ht="15" thickBot="1" x14ac:dyDescent="0.4">
      <c r="A13">
        <v>12</v>
      </c>
      <c r="B13" s="1" t="s">
        <v>51</v>
      </c>
      <c r="C13" s="1" t="s">
        <v>47</v>
      </c>
      <c r="D13" s="1">
        <v>652</v>
      </c>
      <c r="E13" s="1">
        <v>91</v>
      </c>
      <c r="F13" s="4">
        <v>189</v>
      </c>
      <c r="G13" s="5">
        <v>0.28999999999999998</v>
      </c>
      <c r="H13" s="1">
        <v>0</v>
      </c>
      <c r="I13" s="4">
        <v>24</v>
      </c>
      <c r="J13" s="3">
        <v>3.6</v>
      </c>
      <c r="K13">
        <v>0.82499999999999996</v>
      </c>
      <c r="L13">
        <f t="shared" si="1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1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2"/>
        <v>1</v>
      </c>
      <c r="U13">
        <f t="shared" si="3"/>
        <v>0</v>
      </c>
      <c r="V13">
        <f t="shared" si="4"/>
        <v>0</v>
      </c>
      <c r="W13">
        <f t="shared" si="5"/>
        <v>0</v>
      </c>
      <c r="X13">
        <v>0</v>
      </c>
      <c r="Y13" s="55">
        <f t="shared" si="6"/>
        <v>4.3636363636363642</v>
      </c>
    </row>
    <row r="14" spans="1:25" ht="15" thickBot="1" x14ac:dyDescent="0.4">
      <c r="A14">
        <v>13</v>
      </c>
      <c r="B14" s="1" t="s">
        <v>26</v>
      </c>
      <c r="C14" s="1" t="s">
        <v>16</v>
      </c>
      <c r="D14" s="1">
        <v>518</v>
      </c>
      <c r="E14" s="1">
        <v>87</v>
      </c>
      <c r="F14" s="4">
        <v>136</v>
      </c>
      <c r="G14" s="5">
        <v>0.26300000000000001</v>
      </c>
      <c r="H14" s="1">
        <v>0</v>
      </c>
      <c r="I14" s="4">
        <v>28</v>
      </c>
      <c r="J14" s="3">
        <v>2.6</v>
      </c>
      <c r="K14">
        <v>0.9</v>
      </c>
      <c r="L14">
        <f t="shared" si="1"/>
        <v>0</v>
      </c>
      <c r="M14">
        <f t="shared" si="0"/>
        <v>1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2"/>
        <v>0</v>
      </c>
      <c r="U14">
        <f t="shared" si="3"/>
        <v>1</v>
      </c>
      <c r="V14">
        <f t="shared" si="4"/>
        <v>0</v>
      </c>
      <c r="W14">
        <f t="shared" si="5"/>
        <v>0</v>
      </c>
      <c r="X14">
        <v>0</v>
      </c>
      <c r="Y14" s="55">
        <f t="shared" si="6"/>
        <v>2.8888888888888888</v>
      </c>
    </row>
    <row r="15" spans="1:25" ht="15" thickBot="1" x14ac:dyDescent="0.4">
      <c r="A15">
        <v>14</v>
      </c>
      <c r="B15" s="1" t="s">
        <v>77</v>
      </c>
      <c r="C15" s="1" t="s">
        <v>69</v>
      </c>
      <c r="D15" s="1">
        <v>580</v>
      </c>
      <c r="E15" s="1">
        <v>102</v>
      </c>
      <c r="F15" s="4">
        <v>159</v>
      </c>
      <c r="G15" s="5">
        <v>0.27400000000000002</v>
      </c>
      <c r="H15" s="1">
        <v>0</v>
      </c>
      <c r="I15" s="4">
        <v>16</v>
      </c>
      <c r="J15" s="3">
        <v>5</v>
      </c>
      <c r="K15">
        <v>7</v>
      </c>
      <c r="L15">
        <f t="shared" si="1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1</v>
      </c>
      <c r="S15">
        <f t="shared" si="0"/>
        <v>0</v>
      </c>
      <c r="T15">
        <f t="shared" si="2"/>
        <v>0</v>
      </c>
      <c r="U15">
        <f t="shared" si="3"/>
        <v>0</v>
      </c>
      <c r="V15">
        <f t="shared" si="4"/>
        <v>1</v>
      </c>
      <c r="W15">
        <f t="shared" si="5"/>
        <v>0</v>
      </c>
      <c r="X15">
        <v>0</v>
      </c>
      <c r="Y15" s="55">
        <f t="shared" si="6"/>
        <v>0.7142857142857143</v>
      </c>
    </row>
    <row r="16" spans="1:25" ht="15" thickBot="1" x14ac:dyDescent="0.4">
      <c r="A16">
        <v>15</v>
      </c>
      <c r="B16" s="1" t="s">
        <v>30</v>
      </c>
      <c r="C16" s="1" t="s">
        <v>11</v>
      </c>
      <c r="D16" s="1">
        <v>527</v>
      </c>
      <c r="E16" s="1">
        <v>72</v>
      </c>
      <c r="F16" s="4">
        <v>140</v>
      </c>
      <c r="G16" s="5">
        <v>0.26600000000000001</v>
      </c>
      <c r="H16" s="1">
        <v>0</v>
      </c>
      <c r="I16" s="4">
        <v>13</v>
      </c>
      <c r="J16" s="3">
        <v>4.4000000000000004</v>
      </c>
      <c r="K16">
        <v>0.7</v>
      </c>
      <c r="L16">
        <f t="shared" si="1"/>
        <v>0</v>
      </c>
      <c r="M16">
        <f t="shared" si="0"/>
        <v>0</v>
      </c>
      <c r="N16">
        <f t="shared" si="0"/>
        <v>1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2"/>
        <v>1</v>
      </c>
      <c r="U16">
        <f t="shared" si="3"/>
        <v>0</v>
      </c>
      <c r="V16">
        <f t="shared" si="4"/>
        <v>0</v>
      </c>
      <c r="W16">
        <f t="shared" si="5"/>
        <v>0</v>
      </c>
      <c r="X16">
        <v>0</v>
      </c>
      <c r="Y16" s="55">
        <f t="shared" si="6"/>
        <v>6.2857142857142865</v>
      </c>
    </row>
    <row r="17" spans="1:25" ht="15" thickBot="1" x14ac:dyDescent="0.4">
      <c r="A17">
        <v>16</v>
      </c>
      <c r="B17" s="1" t="s">
        <v>87</v>
      </c>
      <c r="C17" s="1" t="s">
        <v>69</v>
      </c>
      <c r="D17" s="1">
        <v>542</v>
      </c>
      <c r="E17" s="1">
        <v>74</v>
      </c>
      <c r="F17" s="4">
        <v>142</v>
      </c>
      <c r="G17" s="5">
        <v>0.26200000000000001</v>
      </c>
      <c r="H17" s="1">
        <v>0</v>
      </c>
      <c r="I17" s="4">
        <v>27</v>
      </c>
      <c r="J17" s="3">
        <v>3</v>
      </c>
      <c r="K17">
        <v>6.75</v>
      </c>
      <c r="L17">
        <f t="shared" si="1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1</v>
      </c>
      <c r="S17">
        <f t="shared" si="0"/>
        <v>0</v>
      </c>
      <c r="T17">
        <f t="shared" si="2"/>
        <v>0</v>
      </c>
      <c r="U17">
        <f t="shared" si="3"/>
        <v>0</v>
      </c>
      <c r="V17">
        <f t="shared" si="4"/>
        <v>1</v>
      </c>
      <c r="W17">
        <f t="shared" si="5"/>
        <v>0</v>
      </c>
      <c r="X17">
        <v>0</v>
      </c>
      <c r="Y17" s="55">
        <f t="shared" si="6"/>
        <v>0.44444444444444442</v>
      </c>
    </row>
    <row r="18" spans="1:25" ht="15" thickBot="1" x14ac:dyDescent="0.4">
      <c r="A18">
        <v>17</v>
      </c>
      <c r="B18" s="1" t="s">
        <v>50</v>
      </c>
      <c r="C18" s="1" t="s">
        <v>47</v>
      </c>
      <c r="D18" s="1">
        <v>522</v>
      </c>
      <c r="E18" s="1">
        <v>70</v>
      </c>
      <c r="F18" s="4">
        <v>152</v>
      </c>
      <c r="G18" s="5">
        <v>0.29099999999999998</v>
      </c>
      <c r="H18" s="1">
        <v>0</v>
      </c>
      <c r="I18" s="4">
        <v>22</v>
      </c>
      <c r="J18" s="3">
        <v>5.4</v>
      </c>
      <c r="K18">
        <v>35.1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1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2"/>
        <v>1</v>
      </c>
      <c r="U18">
        <f t="shared" si="3"/>
        <v>0</v>
      </c>
      <c r="V18">
        <f t="shared" si="4"/>
        <v>0</v>
      </c>
      <c r="W18">
        <f t="shared" si="5"/>
        <v>0</v>
      </c>
      <c r="X18">
        <v>0</v>
      </c>
      <c r="Y18" s="55">
        <f t="shared" si="6"/>
        <v>0.15384615384615385</v>
      </c>
    </row>
    <row r="19" spans="1:25" ht="15" thickBot="1" x14ac:dyDescent="0.4">
      <c r="A19">
        <v>18</v>
      </c>
      <c r="B19" s="1" t="s">
        <v>89</v>
      </c>
      <c r="C19" s="1" t="s">
        <v>69</v>
      </c>
      <c r="D19" s="1">
        <v>608</v>
      </c>
      <c r="E19" s="1">
        <v>89</v>
      </c>
      <c r="F19" s="4">
        <v>157</v>
      </c>
      <c r="G19" s="5">
        <v>0.25800000000000001</v>
      </c>
      <c r="H19" s="1">
        <v>0</v>
      </c>
      <c r="I19" s="4">
        <v>16</v>
      </c>
      <c r="J19" s="3">
        <v>3.8</v>
      </c>
      <c r="K19">
        <v>0.7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1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1</v>
      </c>
      <c r="W19">
        <f t="shared" si="5"/>
        <v>0</v>
      </c>
      <c r="X19">
        <v>0</v>
      </c>
      <c r="Y19" s="55">
        <f t="shared" si="6"/>
        <v>5.4285714285714288</v>
      </c>
    </row>
    <row r="20" spans="1:25" ht="15" thickBot="1" x14ac:dyDescent="0.4">
      <c r="A20">
        <v>19</v>
      </c>
      <c r="B20" s="1" t="s">
        <v>35</v>
      </c>
      <c r="C20" s="1" t="s">
        <v>11</v>
      </c>
      <c r="D20" s="1">
        <v>560</v>
      </c>
      <c r="E20" s="1">
        <v>64</v>
      </c>
      <c r="F20" s="4">
        <v>139</v>
      </c>
      <c r="G20" s="5">
        <v>0.248</v>
      </c>
      <c r="H20" s="1">
        <v>0</v>
      </c>
      <c r="I20" s="4">
        <v>1</v>
      </c>
      <c r="J20" s="3">
        <v>0.7</v>
      </c>
      <c r="K20">
        <v>4</v>
      </c>
      <c r="L20">
        <f t="shared" si="1"/>
        <v>0</v>
      </c>
      <c r="M20">
        <f t="shared" si="1"/>
        <v>0</v>
      </c>
      <c r="N20">
        <f t="shared" si="1"/>
        <v>1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2"/>
        <v>1</v>
      </c>
      <c r="U20">
        <f t="shared" si="3"/>
        <v>0</v>
      </c>
      <c r="V20">
        <f t="shared" si="4"/>
        <v>0</v>
      </c>
      <c r="W20">
        <f t="shared" si="5"/>
        <v>0</v>
      </c>
      <c r="X20">
        <v>0</v>
      </c>
      <c r="Y20" s="55">
        <f t="shared" si="6"/>
        <v>0.17499999999999999</v>
      </c>
    </row>
    <row r="21" spans="1:25" ht="15" thickBot="1" x14ac:dyDescent="0.4">
      <c r="A21">
        <v>20</v>
      </c>
      <c r="B21" s="1" t="s">
        <v>61</v>
      </c>
      <c r="C21" s="1" t="s">
        <v>58</v>
      </c>
      <c r="D21" s="1">
        <v>530</v>
      </c>
      <c r="E21" s="1">
        <v>60</v>
      </c>
      <c r="F21" s="4">
        <v>140</v>
      </c>
      <c r="G21" s="5">
        <v>0.26400000000000001</v>
      </c>
      <c r="H21" s="1">
        <v>0</v>
      </c>
      <c r="I21" s="4">
        <v>16</v>
      </c>
      <c r="J21" s="3">
        <v>-0.2</v>
      </c>
      <c r="K21">
        <v>21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W21">
        <f t="shared" si="5"/>
        <v>0</v>
      </c>
      <c r="X21">
        <v>0</v>
      </c>
      <c r="Y21" s="55">
        <f t="shared" si="6"/>
        <v>-9.5238095238095247E-3</v>
      </c>
    </row>
    <row r="22" spans="1:25" ht="15" thickBot="1" x14ac:dyDescent="0.4">
      <c r="A22">
        <v>21</v>
      </c>
      <c r="B22" s="1" t="s">
        <v>92</v>
      </c>
      <c r="C22" s="1" t="s">
        <v>68</v>
      </c>
      <c r="D22" s="1">
        <v>575</v>
      </c>
      <c r="E22" s="1">
        <v>99</v>
      </c>
      <c r="F22" s="4">
        <v>145</v>
      </c>
      <c r="G22" s="5">
        <v>0.252</v>
      </c>
      <c r="H22" s="1">
        <v>0</v>
      </c>
      <c r="I22" s="4">
        <v>14</v>
      </c>
      <c r="J22" s="3">
        <v>2.7</v>
      </c>
      <c r="K22">
        <v>26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1</v>
      </c>
      <c r="R22">
        <f t="shared" si="1"/>
        <v>0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1</v>
      </c>
      <c r="W22">
        <f t="shared" si="5"/>
        <v>0</v>
      </c>
      <c r="X22">
        <v>0</v>
      </c>
      <c r="Y22" s="55">
        <f t="shared" si="6"/>
        <v>0.10384615384615385</v>
      </c>
    </row>
    <row r="23" spans="1:25" ht="15" thickBot="1" x14ac:dyDescent="0.4">
      <c r="A23">
        <v>22</v>
      </c>
      <c r="B23" s="1" t="s">
        <v>54</v>
      </c>
      <c r="C23" s="1" t="s">
        <v>47</v>
      </c>
      <c r="D23" s="1">
        <v>640</v>
      </c>
      <c r="E23" s="1">
        <v>99</v>
      </c>
      <c r="F23" s="4">
        <v>177</v>
      </c>
      <c r="G23" s="5">
        <v>0.27700000000000002</v>
      </c>
      <c r="H23" s="1">
        <v>0</v>
      </c>
      <c r="I23" s="4">
        <v>25</v>
      </c>
      <c r="J23" s="3">
        <v>5.7</v>
      </c>
      <c r="K23">
        <v>10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1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2"/>
        <v>1</v>
      </c>
      <c r="U23">
        <f t="shared" si="3"/>
        <v>0</v>
      </c>
      <c r="V23">
        <f t="shared" si="4"/>
        <v>0</v>
      </c>
      <c r="W23">
        <f t="shared" si="5"/>
        <v>0</v>
      </c>
      <c r="X23">
        <v>1</v>
      </c>
      <c r="Y23" s="55">
        <f t="shared" si="6"/>
        <v>0.57000000000000006</v>
      </c>
    </row>
    <row r="24" spans="1:25" ht="15" thickBot="1" x14ac:dyDescent="0.4">
      <c r="A24">
        <v>23</v>
      </c>
      <c r="B24" s="1" t="s">
        <v>55</v>
      </c>
      <c r="C24" s="1" t="s">
        <v>47</v>
      </c>
      <c r="D24" s="1">
        <v>630</v>
      </c>
      <c r="E24" s="1">
        <v>98</v>
      </c>
      <c r="F24" s="4">
        <v>170</v>
      </c>
      <c r="G24" s="5">
        <v>0.27</v>
      </c>
      <c r="H24" s="1">
        <v>0</v>
      </c>
      <c r="I24" s="4">
        <v>26</v>
      </c>
      <c r="J24" s="3">
        <v>5.4</v>
      </c>
      <c r="K24">
        <v>32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1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2"/>
        <v>1</v>
      </c>
      <c r="U24">
        <f t="shared" si="3"/>
        <v>0</v>
      </c>
      <c r="V24">
        <f t="shared" si="4"/>
        <v>0</v>
      </c>
      <c r="W24">
        <f t="shared" si="5"/>
        <v>0</v>
      </c>
      <c r="X24">
        <v>0</v>
      </c>
      <c r="Y24" s="55">
        <f t="shared" si="6"/>
        <v>0.16875000000000001</v>
      </c>
    </row>
    <row r="25" spans="1:25" ht="15" thickBot="1" x14ac:dyDescent="0.4">
      <c r="A25">
        <v>24</v>
      </c>
      <c r="B25" s="1" t="s">
        <v>17</v>
      </c>
      <c r="C25" s="1" t="s">
        <v>16</v>
      </c>
      <c r="D25" s="1">
        <v>612</v>
      </c>
      <c r="E25" s="1">
        <v>117</v>
      </c>
      <c r="F25" s="4">
        <v>199</v>
      </c>
      <c r="G25" s="5">
        <v>0.32500000000000001</v>
      </c>
      <c r="H25" s="1">
        <v>1</v>
      </c>
      <c r="I25" s="4">
        <v>21</v>
      </c>
      <c r="J25" s="3">
        <v>5.9</v>
      </c>
      <c r="K25">
        <v>27</v>
      </c>
      <c r="L25">
        <f t="shared" si="1"/>
        <v>0</v>
      </c>
      <c r="M25">
        <f t="shared" si="1"/>
        <v>1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2"/>
        <v>0</v>
      </c>
      <c r="U25">
        <f t="shared" si="3"/>
        <v>1</v>
      </c>
      <c r="V25">
        <f t="shared" si="4"/>
        <v>0</v>
      </c>
      <c r="W25">
        <f t="shared" si="5"/>
        <v>0</v>
      </c>
      <c r="X25">
        <v>0</v>
      </c>
      <c r="Y25" s="55">
        <f t="shared" si="6"/>
        <v>0.21851851851851853</v>
      </c>
    </row>
    <row r="26" spans="1:25" ht="15" thickBot="1" x14ac:dyDescent="0.4">
      <c r="A26">
        <v>25</v>
      </c>
      <c r="B26" s="1" t="s">
        <v>81</v>
      </c>
      <c r="C26" s="1" t="s">
        <v>69</v>
      </c>
      <c r="D26" s="1">
        <v>513</v>
      </c>
      <c r="E26" s="1">
        <v>89</v>
      </c>
      <c r="F26" s="4">
        <v>137</v>
      </c>
      <c r="G26" s="5">
        <v>0.26700000000000002</v>
      </c>
      <c r="H26" s="1">
        <v>0</v>
      </c>
      <c r="I26" s="4">
        <v>25</v>
      </c>
      <c r="J26" s="3">
        <v>4</v>
      </c>
      <c r="K26">
        <v>28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1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1</v>
      </c>
      <c r="W26">
        <f t="shared" si="5"/>
        <v>0</v>
      </c>
      <c r="X26">
        <v>0</v>
      </c>
      <c r="Y26" s="55">
        <f t="shared" si="6"/>
        <v>0.14285714285714285</v>
      </c>
    </row>
    <row r="27" spans="1:25" ht="15" thickBot="1" x14ac:dyDescent="0.4">
      <c r="A27">
        <v>26</v>
      </c>
      <c r="B27" s="1" t="s">
        <v>41</v>
      </c>
      <c r="C27" s="1" t="s">
        <v>12</v>
      </c>
      <c r="D27" s="1">
        <v>501</v>
      </c>
      <c r="E27" s="1">
        <v>61</v>
      </c>
      <c r="F27" s="4">
        <v>143</v>
      </c>
      <c r="G27" s="5">
        <v>0.28499999999999998</v>
      </c>
      <c r="H27" s="1">
        <v>0</v>
      </c>
      <c r="I27" s="4">
        <v>13</v>
      </c>
      <c r="J27" s="3">
        <v>3.1</v>
      </c>
      <c r="K27">
        <v>6.55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1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2"/>
        <v>0</v>
      </c>
      <c r="U27">
        <f t="shared" si="3"/>
        <v>1</v>
      </c>
      <c r="V27">
        <f t="shared" si="4"/>
        <v>0</v>
      </c>
      <c r="W27">
        <f t="shared" si="5"/>
        <v>0</v>
      </c>
      <c r="X27">
        <v>0</v>
      </c>
      <c r="Y27" s="55">
        <f t="shared" si="6"/>
        <v>0.47328244274809161</v>
      </c>
    </row>
    <row r="28" spans="1:25" ht="15" thickBot="1" x14ac:dyDescent="0.4">
      <c r="A28">
        <v>27</v>
      </c>
      <c r="B28" s="1" t="s">
        <v>34</v>
      </c>
      <c r="C28" s="1" t="s">
        <v>11</v>
      </c>
      <c r="D28" s="1">
        <v>526</v>
      </c>
      <c r="E28" s="1">
        <v>73</v>
      </c>
      <c r="F28" s="4">
        <v>135</v>
      </c>
      <c r="G28" s="5">
        <v>0.25700000000000001</v>
      </c>
      <c r="H28" s="1">
        <v>0</v>
      </c>
      <c r="I28" s="4">
        <v>24</v>
      </c>
      <c r="J28" s="3">
        <v>4.0999999999999996</v>
      </c>
      <c r="K28">
        <v>6.25</v>
      </c>
      <c r="L28">
        <f t="shared" si="1"/>
        <v>0</v>
      </c>
      <c r="M28">
        <f t="shared" si="1"/>
        <v>0</v>
      </c>
      <c r="N28">
        <f t="shared" si="1"/>
        <v>1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2"/>
        <v>1</v>
      </c>
      <c r="U28">
        <f t="shared" si="3"/>
        <v>0</v>
      </c>
      <c r="V28">
        <f t="shared" si="4"/>
        <v>0</v>
      </c>
      <c r="W28">
        <f t="shared" si="5"/>
        <v>0</v>
      </c>
      <c r="X28">
        <v>0</v>
      </c>
      <c r="Y28" s="55">
        <f t="shared" si="6"/>
        <v>0.65599999999999992</v>
      </c>
    </row>
    <row r="29" spans="1:25" ht="15" thickBot="1" x14ac:dyDescent="0.4">
      <c r="A29">
        <v>28</v>
      </c>
      <c r="B29" s="1" t="s">
        <v>91</v>
      </c>
      <c r="C29" s="1" t="s">
        <v>67</v>
      </c>
      <c r="D29" s="1">
        <v>474</v>
      </c>
      <c r="E29" s="1">
        <v>62</v>
      </c>
      <c r="F29" s="4">
        <v>121</v>
      </c>
      <c r="G29" s="5">
        <v>0.255</v>
      </c>
      <c r="H29" s="1">
        <v>0</v>
      </c>
      <c r="I29" s="4">
        <v>29</v>
      </c>
      <c r="J29" s="3">
        <v>2.7</v>
      </c>
      <c r="K29">
        <v>7.7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0</v>
      </c>
      <c r="R29">
        <f t="shared" si="1"/>
        <v>0</v>
      </c>
      <c r="S29">
        <f t="shared" si="1"/>
        <v>1</v>
      </c>
      <c r="T29">
        <f t="shared" si="2"/>
        <v>0</v>
      </c>
      <c r="U29">
        <f t="shared" si="3"/>
        <v>0</v>
      </c>
      <c r="V29">
        <f t="shared" si="4"/>
        <v>1</v>
      </c>
      <c r="W29">
        <f t="shared" si="5"/>
        <v>0</v>
      </c>
      <c r="X29">
        <v>0</v>
      </c>
      <c r="Y29" s="55">
        <f t="shared" si="6"/>
        <v>0.35064935064935066</v>
      </c>
    </row>
    <row r="30" spans="1:25" ht="15" thickBot="1" x14ac:dyDescent="0.4">
      <c r="A30">
        <v>29</v>
      </c>
      <c r="B30" s="1" t="s">
        <v>79</v>
      </c>
      <c r="C30" s="1" t="s">
        <v>68</v>
      </c>
      <c r="D30" s="1">
        <v>573</v>
      </c>
      <c r="E30" s="1">
        <v>72</v>
      </c>
      <c r="F30" s="4">
        <v>155</v>
      </c>
      <c r="G30" s="5">
        <v>0.27100000000000002</v>
      </c>
      <c r="H30" s="1">
        <v>0</v>
      </c>
      <c r="I30" s="4">
        <v>17</v>
      </c>
      <c r="J30" s="3">
        <v>4.3</v>
      </c>
      <c r="K30">
        <v>6.85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1</v>
      </c>
      <c r="R30">
        <f t="shared" si="1"/>
        <v>0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1</v>
      </c>
      <c r="W30">
        <f t="shared" si="5"/>
        <v>0</v>
      </c>
      <c r="X30">
        <v>0</v>
      </c>
      <c r="Y30" s="55">
        <f t="shared" si="6"/>
        <v>0.62773722627737227</v>
      </c>
    </row>
    <row r="31" spans="1:25" ht="15" thickBot="1" x14ac:dyDescent="0.4">
      <c r="A31">
        <v>30</v>
      </c>
      <c r="B31" s="1" t="s">
        <v>56</v>
      </c>
      <c r="C31" s="1" t="s">
        <v>47</v>
      </c>
      <c r="D31" s="1">
        <v>483</v>
      </c>
      <c r="E31" s="1">
        <v>66</v>
      </c>
      <c r="F31" s="4">
        <v>126</v>
      </c>
      <c r="G31" s="5">
        <v>0.26100000000000001</v>
      </c>
      <c r="H31" s="1">
        <v>0</v>
      </c>
      <c r="I31" s="4">
        <v>4</v>
      </c>
      <c r="J31" s="3">
        <v>2.9</v>
      </c>
      <c r="K31">
        <v>4.7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1</v>
      </c>
      <c r="Q31">
        <f t="shared" si="1"/>
        <v>0</v>
      </c>
      <c r="R31">
        <f t="shared" si="1"/>
        <v>0</v>
      </c>
      <c r="S31">
        <f t="shared" si="1"/>
        <v>0</v>
      </c>
      <c r="T31">
        <f t="shared" si="2"/>
        <v>1</v>
      </c>
      <c r="U31">
        <f t="shared" si="3"/>
        <v>0</v>
      </c>
      <c r="V31">
        <f t="shared" si="4"/>
        <v>0</v>
      </c>
      <c r="W31">
        <f t="shared" si="5"/>
        <v>0</v>
      </c>
      <c r="X31">
        <v>0</v>
      </c>
      <c r="Y31" s="55">
        <f t="shared" si="6"/>
        <v>0.61702127659574468</v>
      </c>
    </row>
    <row r="32" spans="1:25" ht="15" thickBot="1" x14ac:dyDescent="0.4">
      <c r="A32">
        <v>31</v>
      </c>
      <c r="B32" s="1" t="s">
        <v>60</v>
      </c>
      <c r="C32" s="1" t="s">
        <v>58</v>
      </c>
      <c r="D32" s="1">
        <v>533</v>
      </c>
      <c r="E32" s="1">
        <v>76</v>
      </c>
      <c r="F32" s="4">
        <v>146</v>
      </c>
      <c r="G32" s="5">
        <v>0.27400000000000002</v>
      </c>
      <c r="H32" s="1">
        <v>0</v>
      </c>
      <c r="I32" s="4">
        <v>16</v>
      </c>
      <c r="J32" s="3">
        <v>1.1000000000000001</v>
      </c>
      <c r="K32">
        <v>19.350000000000001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  <c r="W32">
        <f t="shared" si="5"/>
        <v>0</v>
      </c>
      <c r="X32">
        <v>0</v>
      </c>
      <c r="Y32" s="55">
        <f t="shared" si="6"/>
        <v>5.6847545219638244E-2</v>
      </c>
    </row>
    <row r="33" spans="1:25" ht="15" thickBot="1" x14ac:dyDescent="0.4">
      <c r="A33">
        <v>32</v>
      </c>
      <c r="B33" s="1" t="s">
        <v>2</v>
      </c>
      <c r="C33" s="1" t="s">
        <v>15</v>
      </c>
      <c r="D33" s="1">
        <v>504</v>
      </c>
      <c r="E33" s="1">
        <v>75</v>
      </c>
      <c r="F33" s="4">
        <v>139</v>
      </c>
      <c r="G33" s="5">
        <v>0.27600000000000002</v>
      </c>
      <c r="H33" s="1">
        <v>0</v>
      </c>
      <c r="I33" s="4">
        <v>22</v>
      </c>
      <c r="J33" s="3">
        <v>6.5</v>
      </c>
      <c r="K33">
        <v>23.875</v>
      </c>
      <c r="L33">
        <f t="shared" si="1"/>
        <v>1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  <c r="W33">
        <f t="shared" si="5"/>
        <v>0</v>
      </c>
      <c r="X33">
        <v>1</v>
      </c>
      <c r="Y33" s="55">
        <f t="shared" si="6"/>
        <v>0.27225130890052357</v>
      </c>
    </row>
    <row r="34" spans="1:25" ht="15" thickBot="1" x14ac:dyDescent="0.4">
      <c r="A34">
        <v>33</v>
      </c>
      <c r="B34" s="1" t="s">
        <v>27</v>
      </c>
      <c r="C34" s="1" t="s">
        <v>11</v>
      </c>
      <c r="D34" s="1">
        <v>533</v>
      </c>
      <c r="E34" s="1">
        <v>73</v>
      </c>
      <c r="F34" s="4">
        <v>174</v>
      </c>
      <c r="G34" s="5">
        <v>0.32600000000000001</v>
      </c>
      <c r="H34" s="1">
        <v>0</v>
      </c>
      <c r="I34" s="4">
        <v>9</v>
      </c>
      <c r="J34" s="3">
        <v>5.7</v>
      </c>
      <c r="K34">
        <v>3</v>
      </c>
      <c r="L34">
        <f t="shared" si="1"/>
        <v>0</v>
      </c>
      <c r="M34">
        <f t="shared" si="1"/>
        <v>0</v>
      </c>
      <c r="N34">
        <f t="shared" si="1"/>
        <v>1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2"/>
        <v>1</v>
      </c>
      <c r="U34">
        <f t="shared" si="3"/>
        <v>0</v>
      </c>
      <c r="V34">
        <f t="shared" si="4"/>
        <v>0</v>
      </c>
      <c r="W34">
        <f t="shared" si="5"/>
        <v>0</v>
      </c>
      <c r="X34">
        <v>0</v>
      </c>
      <c r="Y34" s="55">
        <f t="shared" si="6"/>
        <v>1.9000000000000001</v>
      </c>
    </row>
    <row r="35" spans="1:25" ht="15" thickBot="1" x14ac:dyDescent="0.4">
      <c r="A35">
        <v>34</v>
      </c>
      <c r="B35" s="1" t="s">
        <v>64</v>
      </c>
      <c r="C35" s="1" t="s">
        <v>58</v>
      </c>
      <c r="D35" s="1">
        <v>464</v>
      </c>
      <c r="E35" s="1">
        <v>39</v>
      </c>
      <c r="F35" s="4">
        <v>109</v>
      </c>
      <c r="G35" s="5">
        <v>0.23499999999999999</v>
      </c>
      <c r="H35" s="1">
        <v>0</v>
      </c>
      <c r="I35" s="4">
        <v>16</v>
      </c>
      <c r="J35" s="3">
        <v>-1.1000000000000001</v>
      </c>
      <c r="K35">
        <v>7.5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  <c r="W35">
        <f t="shared" si="5"/>
        <v>0</v>
      </c>
      <c r="X35">
        <v>0</v>
      </c>
      <c r="Y35" s="55">
        <f t="shared" si="6"/>
        <v>-0.14666666666666667</v>
      </c>
    </row>
    <row r="36" spans="1:25" ht="15" thickBot="1" x14ac:dyDescent="0.4">
      <c r="A36">
        <v>35</v>
      </c>
      <c r="B36" s="1" t="s">
        <v>96</v>
      </c>
      <c r="C36" s="1" t="s">
        <v>16</v>
      </c>
      <c r="D36" s="1">
        <v>322</v>
      </c>
      <c r="E36" s="1">
        <v>31</v>
      </c>
      <c r="F36" s="4">
        <v>66</v>
      </c>
      <c r="G36" s="5">
        <v>0.20499999999999999</v>
      </c>
      <c r="H36" s="1">
        <v>1</v>
      </c>
      <c r="I36" s="4">
        <v>11</v>
      </c>
      <c r="J36" s="3">
        <v>-0.3</v>
      </c>
      <c r="K36">
        <v>25</v>
      </c>
      <c r="L36">
        <f t="shared" si="1"/>
        <v>0</v>
      </c>
      <c r="M36">
        <f t="shared" si="1"/>
        <v>1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>
        <f t="shared" si="1"/>
        <v>0</v>
      </c>
      <c r="S36">
        <f t="shared" si="1"/>
        <v>0</v>
      </c>
      <c r="T36">
        <f t="shared" si="2"/>
        <v>0</v>
      </c>
      <c r="U36">
        <f t="shared" si="3"/>
        <v>1</v>
      </c>
      <c r="V36">
        <f t="shared" si="4"/>
        <v>0</v>
      </c>
      <c r="W36">
        <f t="shared" si="5"/>
        <v>0</v>
      </c>
      <c r="X36">
        <v>0</v>
      </c>
      <c r="Y36" s="55">
        <f t="shared" si="6"/>
        <v>-1.2E-2</v>
      </c>
    </row>
    <row r="37" spans="1:25" ht="15" thickBot="1" x14ac:dyDescent="0.4">
      <c r="A37">
        <v>36</v>
      </c>
      <c r="B37" s="1" t="s">
        <v>20</v>
      </c>
      <c r="C37" s="1" t="s">
        <v>16</v>
      </c>
      <c r="D37" s="1">
        <v>601</v>
      </c>
      <c r="E37" s="1">
        <v>85</v>
      </c>
      <c r="F37" s="4">
        <v>183</v>
      </c>
      <c r="G37" s="5">
        <v>0.30399999999999999</v>
      </c>
      <c r="H37" s="1">
        <v>0</v>
      </c>
      <c r="I37" s="4">
        <v>15</v>
      </c>
      <c r="J37" s="3">
        <v>4.2</v>
      </c>
      <c r="K37">
        <v>18</v>
      </c>
      <c r="L37">
        <f t="shared" si="1"/>
        <v>0</v>
      </c>
      <c r="M37">
        <f t="shared" si="1"/>
        <v>1</v>
      </c>
      <c r="N37">
        <f t="shared" si="1"/>
        <v>0</v>
      </c>
      <c r="O37">
        <f t="shared" si="1"/>
        <v>0</v>
      </c>
      <c r="P37">
        <f t="shared" si="1"/>
        <v>0</v>
      </c>
      <c r="Q37">
        <f t="shared" si="1"/>
        <v>0</v>
      </c>
      <c r="R37">
        <f t="shared" si="1"/>
        <v>0</v>
      </c>
      <c r="S37">
        <f t="shared" si="1"/>
        <v>0</v>
      </c>
      <c r="T37">
        <f t="shared" si="2"/>
        <v>0</v>
      </c>
      <c r="U37">
        <f t="shared" si="3"/>
        <v>1</v>
      </c>
      <c r="V37">
        <f t="shared" si="4"/>
        <v>0</v>
      </c>
      <c r="W37">
        <f t="shared" si="5"/>
        <v>0</v>
      </c>
      <c r="X37">
        <v>0</v>
      </c>
      <c r="Y37" s="55">
        <f t="shared" si="6"/>
        <v>0.23333333333333334</v>
      </c>
    </row>
    <row r="38" spans="1:25" ht="15" thickBot="1" x14ac:dyDescent="0.4">
      <c r="A38">
        <v>37</v>
      </c>
      <c r="B38" s="1" t="s">
        <v>28</v>
      </c>
      <c r="C38" s="1" t="s">
        <v>11</v>
      </c>
      <c r="D38" s="1">
        <v>527</v>
      </c>
      <c r="E38" s="1">
        <v>103</v>
      </c>
      <c r="F38" s="4">
        <v>158</v>
      </c>
      <c r="G38" s="5">
        <v>0.3</v>
      </c>
      <c r="H38" s="1">
        <v>0</v>
      </c>
      <c r="I38" s="4">
        <v>28</v>
      </c>
      <c r="J38" s="3">
        <v>5.0999999999999996</v>
      </c>
      <c r="K38">
        <v>26</v>
      </c>
      <c r="L38">
        <f t="shared" si="1"/>
        <v>0</v>
      </c>
      <c r="M38">
        <f t="shared" si="1"/>
        <v>0</v>
      </c>
      <c r="N38">
        <f t="shared" si="1"/>
        <v>1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2"/>
        <v>1</v>
      </c>
      <c r="U38">
        <f t="shared" si="3"/>
        <v>0</v>
      </c>
      <c r="V38">
        <f t="shared" si="4"/>
        <v>0</v>
      </c>
      <c r="W38">
        <f t="shared" si="5"/>
        <v>0</v>
      </c>
      <c r="X38">
        <v>0</v>
      </c>
      <c r="Y38" s="55">
        <f t="shared" si="6"/>
        <v>0.19615384615384615</v>
      </c>
    </row>
    <row r="39" spans="1:25" ht="15" thickBot="1" x14ac:dyDescent="0.4">
      <c r="A39">
        <v>38</v>
      </c>
      <c r="B39" s="1" t="s">
        <v>43</v>
      </c>
      <c r="C39" s="1" t="s">
        <v>12</v>
      </c>
      <c r="D39" s="1">
        <v>601</v>
      </c>
      <c r="E39" s="1">
        <v>90</v>
      </c>
      <c r="F39" s="4">
        <v>168</v>
      </c>
      <c r="G39" s="5">
        <v>0.28000000000000003</v>
      </c>
      <c r="H39" s="1">
        <v>0</v>
      </c>
      <c r="I39" s="4">
        <v>29</v>
      </c>
      <c r="J39" s="3">
        <v>6</v>
      </c>
      <c r="K39">
        <v>22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1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2"/>
        <v>0</v>
      </c>
      <c r="U39">
        <f t="shared" si="3"/>
        <v>1</v>
      </c>
      <c r="V39">
        <f t="shared" si="4"/>
        <v>0</v>
      </c>
      <c r="W39">
        <f t="shared" si="5"/>
        <v>0</v>
      </c>
      <c r="X39">
        <v>1</v>
      </c>
      <c r="Y39" s="55">
        <f t="shared" si="6"/>
        <v>0.27272727272727271</v>
      </c>
    </row>
    <row r="40" spans="1:25" ht="15" thickBot="1" x14ac:dyDescent="0.4">
      <c r="A40">
        <v>39</v>
      </c>
      <c r="B40" s="1" t="s">
        <v>25</v>
      </c>
      <c r="C40" s="1" t="s">
        <v>16</v>
      </c>
      <c r="D40" s="1">
        <v>552</v>
      </c>
      <c r="E40" s="1">
        <v>78</v>
      </c>
      <c r="F40" s="4">
        <v>147</v>
      </c>
      <c r="G40" s="5">
        <v>0.26600000000000001</v>
      </c>
      <c r="H40" s="1">
        <v>0</v>
      </c>
      <c r="I40" s="4">
        <v>17</v>
      </c>
      <c r="J40" s="3">
        <v>3</v>
      </c>
      <c r="K40">
        <v>10</v>
      </c>
      <c r="L40">
        <f t="shared" si="1"/>
        <v>0</v>
      </c>
      <c r="M40">
        <f t="shared" si="1"/>
        <v>1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2"/>
        <v>0</v>
      </c>
      <c r="U40">
        <f t="shared" si="3"/>
        <v>1</v>
      </c>
      <c r="V40">
        <f t="shared" si="4"/>
        <v>0</v>
      </c>
      <c r="W40">
        <f t="shared" si="5"/>
        <v>0</v>
      </c>
      <c r="X40">
        <v>0</v>
      </c>
      <c r="Y40" s="55">
        <f t="shared" si="6"/>
        <v>0.3</v>
      </c>
    </row>
    <row r="41" spans="1:25" ht="15" thickBot="1" x14ac:dyDescent="0.4">
      <c r="A41">
        <v>40</v>
      </c>
      <c r="B41" s="1" t="s">
        <v>98</v>
      </c>
      <c r="C41" s="1" t="s">
        <v>99</v>
      </c>
      <c r="D41" s="1">
        <v>4449</v>
      </c>
      <c r="E41" s="1">
        <v>47</v>
      </c>
      <c r="F41" s="4">
        <v>115</v>
      </c>
      <c r="G41" s="5">
        <v>0.25600000000000001</v>
      </c>
      <c r="H41" s="1">
        <v>1</v>
      </c>
      <c r="I41" s="4">
        <v>20</v>
      </c>
      <c r="J41" s="3">
        <v>1.8</v>
      </c>
      <c r="K41">
        <v>1.2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  <c r="W41">
        <f t="shared" si="5"/>
        <v>0</v>
      </c>
      <c r="X41">
        <v>0</v>
      </c>
      <c r="Y41" s="55">
        <f t="shared" si="6"/>
        <v>1.5</v>
      </c>
    </row>
    <row r="42" spans="1:25" ht="15" thickBot="1" x14ac:dyDescent="0.4">
      <c r="A42">
        <v>41</v>
      </c>
      <c r="B42" s="1" t="s">
        <v>46</v>
      </c>
      <c r="C42" s="1" t="s">
        <v>12</v>
      </c>
      <c r="D42" s="1">
        <v>443</v>
      </c>
      <c r="E42" s="1">
        <v>66</v>
      </c>
      <c r="F42" s="4">
        <v>119</v>
      </c>
      <c r="G42" s="5">
        <v>0.26900000000000002</v>
      </c>
      <c r="H42" s="1">
        <v>0</v>
      </c>
      <c r="I42" s="4">
        <v>9</v>
      </c>
      <c r="J42" s="3">
        <v>3.2</v>
      </c>
      <c r="K42">
        <v>0.7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1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0</v>
      </c>
      <c r="T42">
        <f t="shared" si="2"/>
        <v>0</v>
      </c>
      <c r="U42">
        <f t="shared" si="3"/>
        <v>1</v>
      </c>
      <c r="V42">
        <f t="shared" si="4"/>
        <v>0</v>
      </c>
      <c r="W42">
        <f t="shared" si="5"/>
        <v>0</v>
      </c>
      <c r="X42">
        <v>0</v>
      </c>
      <c r="Y42" s="55">
        <f t="shared" si="6"/>
        <v>4.5714285714285721</v>
      </c>
    </row>
    <row r="43" spans="1:25" ht="15" thickBot="1" x14ac:dyDescent="0.4">
      <c r="A43">
        <v>42</v>
      </c>
      <c r="B43" s="1" t="s">
        <v>74</v>
      </c>
      <c r="C43" s="1" t="s">
        <v>69</v>
      </c>
      <c r="D43" s="1">
        <v>511</v>
      </c>
      <c r="E43" s="1">
        <v>84</v>
      </c>
      <c r="F43" s="4">
        <v>145</v>
      </c>
      <c r="G43" s="5">
        <v>0.28399999999999997</v>
      </c>
      <c r="H43" s="1">
        <v>0</v>
      </c>
      <c r="I43" s="4">
        <v>28</v>
      </c>
      <c r="J43" s="3">
        <v>6</v>
      </c>
      <c r="K43">
        <v>0.7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1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1</v>
      </c>
      <c r="W43">
        <f t="shared" si="5"/>
        <v>0</v>
      </c>
      <c r="X43">
        <v>1</v>
      </c>
      <c r="Y43" s="55">
        <f t="shared" si="6"/>
        <v>8.5714285714285712</v>
      </c>
    </row>
    <row r="44" spans="1:25" ht="15" thickBot="1" x14ac:dyDescent="0.4">
      <c r="A44">
        <v>43</v>
      </c>
      <c r="B44" s="1" t="s">
        <v>44</v>
      </c>
      <c r="C44" s="1" t="s">
        <v>12</v>
      </c>
      <c r="D44" s="1">
        <v>468</v>
      </c>
      <c r="E44" s="1">
        <v>61</v>
      </c>
      <c r="F44" s="4">
        <v>130</v>
      </c>
      <c r="G44" s="5">
        <v>0.27800000000000002</v>
      </c>
      <c r="H44" s="1">
        <v>0</v>
      </c>
      <c r="I44" s="4">
        <v>13</v>
      </c>
      <c r="J44" s="3">
        <v>1.9</v>
      </c>
      <c r="K44">
        <v>16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1</v>
      </c>
      <c r="P44">
        <f t="shared" si="1"/>
        <v>0</v>
      </c>
      <c r="Q44">
        <f t="shared" si="1"/>
        <v>0</v>
      </c>
      <c r="R44">
        <f t="shared" si="1"/>
        <v>0</v>
      </c>
      <c r="S44">
        <f t="shared" si="1"/>
        <v>0</v>
      </c>
      <c r="T44">
        <f t="shared" si="2"/>
        <v>0</v>
      </c>
      <c r="U44">
        <f t="shared" si="3"/>
        <v>1</v>
      </c>
      <c r="V44">
        <f t="shared" si="4"/>
        <v>0</v>
      </c>
      <c r="W44">
        <f t="shared" si="5"/>
        <v>0</v>
      </c>
      <c r="X44">
        <v>0</v>
      </c>
      <c r="Y44" s="55">
        <f t="shared" si="6"/>
        <v>0.11874999999999999</v>
      </c>
    </row>
    <row r="45" spans="1:25" ht="15" thickBot="1" x14ac:dyDescent="0.4">
      <c r="A45">
        <v>44</v>
      </c>
      <c r="B45" s="1" t="s">
        <v>57</v>
      </c>
      <c r="C45" s="1" t="s">
        <v>47</v>
      </c>
      <c r="D45" s="1">
        <v>526</v>
      </c>
      <c r="E45" s="1">
        <v>58</v>
      </c>
      <c r="F45" s="4">
        <v>134</v>
      </c>
      <c r="G45" s="5">
        <v>0.255</v>
      </c>
      <c r="H45" s="1">
        <v>0</v>
      </c>
      <c r="I45" s="4">
        <v>14</v>
      </c>
      <c r="J45" s="3">
        <v>1</v>
      </c>
      <c r="K45">
        <v>3.2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1</v>
      </c>
      <c r="Q45">
        <f t="shared" si="1"/>
        <v>0</v>
      </c>
      <c r="R45">
        <f t="shared" si="1"/>
        <v>0</v>
      </c>
      <c r="S45">
        <f t="shared" si="1"/>
        <v>0</v>
      </c>
      <c r="T45">
        <f t="shared" si="2"/>
        <v>1</v>
      </c>
      <c r="U45">
        <f t="shared" si="3"/>
        <v>0</v>
      </c>
      <c r="V45">
        <f t="shared" si="4"/>
        <v>0</v>
      </c>
      <c r="W45">
        <f t="shared" si="5"/>
        <v>0</v>
      </c>
      <c r="X45">
        <v>0</v>
      </c>
      <c r="Y45" s="55">
        <f t="shared" si="6"/>
        <v>0.3125</v>
      </c>
    </row>
    <row r="46" spans="1:25" ht="15" thickBot="1" x14ac:dyDescent="0.4">
      <c r="A46">
        <v>45</v>
      </c>
      <c r="B46" s="1" t="s">
        <v>90</v>
      </c>
      <c r="C46" s="1" t="s">
        <v>67</v>
      </c>
      <c r="D46" s="1">
        <v>544</v>
      </c>
      <c r="E46" s="1">
        <v>71</v>
      </c>
      <c r="F46" s="4">
        <v>140</v>
      </c>
      <c r="G46" s="5">
        <v>0.25700000000000001</v>
      </c>
      <c r="H46" s="1">
        <v>0</v>
      </c>
      <c r="I46" s="4">
        <v>30</v>
      </c>
      <c r="J46" s="3">
        <v>5.2</v>
      </c>
      <c r="K46">
        <v>0.7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1</v>
      </c>
      <c r="T46">
        <f t="shared" si="2"/>
        <v>0</v>
      </c>
      <c r="U46">
        <f t="shared" si="3"/>
        <v>0</v>
      </c>
      <c r="V46">
        <f t="shared" si="4"/>
        <v>1</v>
      </c>
      <c r="W46">
        <f t="shared" si="5"/>
        <v>1</v>
      </c>
      <c r="X46">
        <v>0</v>
      </c>
      <c r="Y46" s="55">
        <f t="shared" si="6"/>
        <v>7.4285714285714297</v>
      </c>
    </row>
    <row r="47" spans="1:25" ht="15" thickBot="1" x14ac:dyDescent="0.4">
      <c r="A47">
        <v>46</v>
      </c>
      <c r="B47" s="1" t="s">
        <v>19</v>
      </c>
      <c r="C47" s="1" t="s">
        <v>16</v>
      </c>
      <c r="D47" s="1">
        <v>547</v>
      </c>
      <c r="E47" s="1">
        <v>88</v>
      </c>
      <c r="F47" s="4">
        <v>173</v>
      </c>
      <c r="G47" s="5">
        <v>0.316</v>
      </c>
      <c r="H47" s="1">
        <v>0</v>
      </c>
      <c r="I47" s="4">
        <v>8</v>
      </c>
      <c r="J47" s="3">
        <v>4.4000000000000004</v>
      </c>
      <c r="K47">
        <v>2.12</v>
      </c>
      <c r="L47">
        <f t="shared" si="1"/>
        <v>0</v>
      </c>
      <c r="M47">
        <f t="shared" si="1"/>
        <v>1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1"/>
        <v>0</v>
      </c>
      <c r="R47">
        <f t="shared" si="1"/>
        <v>0</v>
      </c>
      <c r="S47">
        <f t="shared" si="1"/>
        <v>0</v>
      </c>
      <c r="T47">
        <f t="shared" si="2"/>
        <v>0</v>
      </c>
      <c r="U47">
        <f t="shared" si="3"/>
        <v>1</v>
      </c>
      <c r="V47">
        <f t="shared" si="4"/>
        <v>0</v>
      </c>
      <c r="W47">
        <f t="shared" si="5"/>
        <v>0</v>
      </c>
      <c r="X47">
        <v>0</v>
      </c>
      <c r="Y47" s="55">
        <f t="shared" si="6"/>
        <v>2.0754716981132075</v>
      </c>
    </row>
    <row r="48" spans="1:25" ht="15" thickBot="1" x14ac:dyDescent="0.4">
      <c r="A48">
        <v>47</v>
      </c>
      <c r="B48" s="1" t="s">
        <v>32</v>
      </c>
      <c r="C48" s="1" t="s">
        <v>11</v>
      </c>
      <c r="D48" s="1">
        <v>489</v>
      </c>
      <c r="E48" s="1">
        <v>45</v>
      </c>
      <c r="F48" s="4">
        <v>129</v>
      </c>
      <c r="G48" s="5">
        <v>0.26400000000000001</v>
      </c>
      <c r="H48" s="1">
        <v>0</v>
      </c>
      <c r="I48" s="4">
        <v>17</v>
      </c>
      <c r="J48" s="3">
        <v>2.4</v>
      </c>
      <c r="K48">
        <v>0.7</v>
      </c>
      <c r="L48">
        <f t="shared" ref="L48:S79" si="7">IF($C48=L$1,1,0)</f>
        <v>0</v>
      </c>
      <c r="M48">
        <f t="shared" si="7"/>
        <v>0</v>
      </c>
      <c r="N48">
        <f t="shared" si="7"/>
        <v>1</v>
      </c>
      <c r="O48">
        <f t="shared" si="7"/>
        <v>0</v>
      </c>
      <c r="P48">
        <f t="shared" si="7"/>
        <v>0</v>
      </c>
      <c r="Q48">
        <f t="shared" si="7"/>
        <v>0</v>
      </c>
      <c r="R48">
        <f t="shared" si="7"/>
        <v>0</v>
      </c>
      <c r="S48">
        <f t="shared" si="7"/>
        <v>0</v>
      </c>
      <c r="T48">
        <f t="shared" si="2"/>
        <v>1</v>
      </c>
      <c r="U48">
        <f t="shared" si="3"/>
        <v>0</v>
      </c>
      <c r="V48">
        <f t="shared" si="4"/>
        <v>0</v>
      </c>
      <c r="W48">
        <f t="shared" si="5"/>
        <v>0</v>
      </c>
      <c r="X48">
        <v>0</v>
      </c>
      <c r="Y48" s="55">
        <f t="shared" si="6"/>
        <v>3.4285714285714288</v>
      </c>
    </row>
    <row r="49" spans="1:25" ht="15" thickBot="1" x14ac:dyDescent="0.4">
      <c r="A49">
        <v>48</v>
      </c>
      <c r="B49" s="1" t="s">
        <v>37</v>
      </c>
      <c r="C49" s="1" t="s">
        <v>12</v>
      </c>
      <c r="D49" s="1">
        <v>578</v>
      </c>
      <c r="E49" s="1">
        <v>100</v>
      </c>
      <c r="F49" s="4">
        <v>172</v>
      </c>
      <c r="G49" s="5">
        <v>0.29799999999999999</v>
      </c>
      <c r="H49" s="1">
        <v>0</v>
      </c>
      <c r="I49" s="4">
        <v>32</v>
      </c>
      <c r="J49" s="3">
        <v>6.8</v>
      </c>
      <c r="K49">
        <v>30</v>
      </c>
      <c r="L49">
        <f t="shared" si="7"/>
        <v>0</v>
      </c>
      <c r="M49">
        <f t="shared" si="7"/>
        <v>0</v>
      </c>
      <c r="N49">
        <f t="shared" si="7"/>
        <v>0</v>
      </c>
      <c r="O49">
        <f t="shared" si="7"/>
        <v>1</v>
      </c>
      <c r="P49">
        <f t="shared" si="7"/>
        <v>0</v>
      </c>
      <c r="Q49">
        <f t="shared" si="7"/>
        <v>0</v>
      </c>
      <c r="R49">
        <f t="shared" si="7"/>
        <v>0</v>
      </c>
      <c r="S49">
        <f t="shared" si="7"/>
        <v>0</v>
      </c>
      <c r="T49">
        <f t="shared" si="2"/>
        <v>0</v>
      </c>
      <c r="U49">
        <f t="shared" si="3"/>
        <v>1</v>
      </c>
      <c r="V49">
        <f t="shared" si="4"/>
        <v>0</v>
      </c>
      <c r="W49">
        <f t="shared" si="5"/>
        <v>1</v>
      </c>
      <c r="X49">
        <v>1</v>
      </c>
      <c r="Y49" s="55">
        <f t="shared" si="6"/>
        <v>0.22666666666666666</v>
      </c>
    </row>
    <row r="50" spans="1:25" ht="15" thickBot="1" x14ac:dyDescent="0.4">
      <c r="A50">
        <v>49</v>
      </c>
      <c r="B50" s="1" t="s">
        <v>66</v>
      </c>
      <c r="C50" s="1" t="s">
        <v>58</v>
      </c>
      <c r="D50" s="1">
        <v>470</v>
      </c>
      <c r="E50" s="1">
        <v>56</v>
      </c>
      <c r="F50" s="4">
        <v>106</v>
      </c>
      <c r="G50" s="5">
        <v>0.22600000000000001</v>
      </c>
      <c r="H50" s="1">
        <v>0</v>
      </c>
      <c r="I50" s="4">
        <v>23</v>
      </c>
      <c r="J50" s="3">
        <v>-0.8</v>
      </c>
      <c r="K50">
        <v>16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f t="shared" si="2"/>
        <v>0</v>
      </c>
      <c r="U50">
        <f t="shared" si="3"/>
        <v>0</v>
      </c>
      <c r="V50">
        <f t="shared" si="4"/>
        <v>0</v>
      </c>
      <c r="W50">
        <f t="shared" si="5"/>
        <v>0</v>
      </c>
      <c r="X50">
        <v>0</v>
      </c>
      <c r="Y50" s="55">
        <f t="shared" si="6"/>
        <v>-0.05</v>
      </c>
    </row>
    <row r="51" spans="1:25" ht="15" thickBot="1" x14ac:dyDescent="0.4">
      <c r="A51">
        <v>50</v>
      </c>
      <c r="B51" s="1" t="s">
        <v>36</v>
      </c>
      <c r="C51" s="1" t="s">
        <v>11</v>
      </c>
      <c r="D51" s="1">
        <v>657</v>
      </c>
      <c r="E51" s="1">
        <v>101</v>
      </c>
      <c r="F51" s="4">
        <v>163</v>
      </c>
      <c r="G51" s="5">
        <v>0.248</v>
      </c>
      <c r="H51" s="1">
        <v>0</v>
      </c>
      <c r="I51" s="4">
        <v>26</v>
      </c>
      <c r="J51" s="3">
        <v>5.7</v>
      </c>
      <c r="K51">
        <v>25</v>
      </c>
      <c r="L51">
        <f t="shared" si="7"/>
        <v>0</v>
      </c>
      <c r="M51">
        <f t="shared" si="7"/>
        <v>0</v>
      </c>
      <c r="N51">
        <f t="shared" si="7"/>
        <v>1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f t="shared" si="2"/>
        <v>1</v>
      </c>
      <c r="U51">
        <f t="shared" si="3"/>
        <v>0</v>
      </c>
      <c r="V51">
        <f t="shared" si="4"/>
        <v>0</v>
      </c>
      <c r="W51">
        <f t="shared" si="5"/>
        <v>0</v>
      </c>
      <c r="X51">
        <v>0</v>
      </c>
      <c r="Y51" s="55">
        <f t="shared" si="6"/>
        <v>0.22800000000000001</v>
      </c>
    </row>
    <row r="52" spans="1:25" ht="15" thickBot="1" x14ac:dyDescent="0.4">
      <c r="A52">
        <v>51</v>
      </c>
      <c r="B52" s="1" t="s">
        <v>83</v>
      </c>
      <c r="C52" s="1" t="s">
        <v>68</v>
      </c>
      <c r="D52" s="1">
        <v>462</v>
      </c>
      <c r="E52" s="1">
        <v>71</v>
      </c>
      <c r="F52" s="4">
        <v>123</v>
      </c>
      <c r="G52" s="5">
        <v>0.26600000000000001</v>
      </c>
      <c r="H52" s="1">
        <v>0</v>
      </c>
      <c r="I52" s="4">
        <v>13</v>
      </c>
      <c r="J52" s="3">
        <v>2.4</v>
      </c>
      <c r="K52">
        <v>12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1</v>
      </c>
      <c r="R52">
        <f t="shared" si="7"/>
        <v>0</v>
      </c>
      <c r="S52">
        <f t="shared" si="7"/>
        <v>0</v>
      </c>
      <c r="T52">
        <f t="shared" si="2"/>
        <v>0</v>
      </c>
      <c r="U52">
        <f t="shared" si="3"/>
        <v>0</v>
      </c>
      <c r="V52">
        <f t="shared" si="4"/>
        <v>1</v>
      </c>
      <c r="W52">
        <f t="shared" si="5"/>
        <v>0</v>
      </c>
      <c r="X52">
        <v>0</v>
      </c>
      <c r="Y52" s="55">
        <f t="shared" si="6"/>
        <v>0.19999999999999998</v>
      </c>
    </row>
    <row r="53" spans="1:25" ht="15" thickBot="1" x14ac:dyDescent="0.4">
      <c r="A53">
        <v>52</v>
      </c>
      <c r="B53" s="1" t="s">
        <v>5</v>
      </c>
      <c r="C53" s="1" t="s">
        <v>15</v>
      </c>
      <c r="D53" s="1">
        <v>460</v>
      </c>
      <c r="E53" s="1">
        <v>57</v>
      </c>
      <c r="F53" s="4">
        <v>100</v>
      </c>
      <c r="G53" s="5">
        <v>0.217</v>
      </c>
      <c r="H53" s="1">
        <v>0</v>
      </c>
      <c r="I53" s="4">
        <v>18</v>
      </c>
      <c r="J53" s="3">
        <v>0.5</v>
      </c>
      <c r="K53">
        <v>0.7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2"/>
        <v>0</v>
      </c>
      <c r="U53">
        <f t="shared" si="3"/>
        <v>0</v>
      </c>
      <c r="V53">
        <f t="shared" si="4"/>
        <v>0</v>
      </c>
      <c r="W53">
        <f t="shared" si="5"/>
        <v>0</v>
      </c>
      <c r="X53">
        <v>0</v>
      </c>
      <c r="Y53" s="55">
        <f t="shared" si="6"/>
        <v>0.7142857142857143</v>
      </c>
    </row>
    <row r="54" spans="1:25" ht="15" thickBot="1" x14ac:dyDescent="0.4">
      <c r="A54">
        <v>53</v>
      </c>
      <c r="B54" s="1" t="s">
        <v>80</v>
      </c>
      <c r="C54" s="1" t="s">
        <v>67</v>
      </c>
      <c r="D54" s="1">
        <v>572</v>
      </c>
      <c r="E54" s="1">
        <v>117</v>
      </c>
      <c r="F54" s="4">
        <v>154</v>
      </c>
      <c r="G54" s="5">
        <v>0.26900000000000002</v>
      </c>
      <c r="H54" s="1">
        <v>0</v>
      </c>
      <c r="I54" s="4">
        <v>35</v>
      </c>
      <c r="J54" s="3">
        <v>6.4</v>
      </c>
      <c r="K54">
        <v>17.5</v>
      </c>
      <c r="L54">
        <f t="shared" si="7"/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1</v>
      </c>
      <c r="T54">
        <f t="shared" si="2"/>
        <v>0</v>
      </c>
      <c r="U54">
        <f t="shared" si="3"/>
        <v>0</v>
      </c>
      <c r="V54">
        <f t="shared" si="4"/>
        <v>1</v>
      </c>
      <c r="W54">
        <f t="shared" si="5"/>
        <v>1</v>
      </c>
      <c r="X54">
        <v>1</v>
      </c>
      <c r="Y54" s="55">
        <f t="shared" si="6"/>
        <v>0.36571428571428571</v>
      </c>
    </row>
    <row r="55" spans="1:25" ht="15" thickBot="1" x14ac:dyDescent="0.4">
      <c r="A55">
        <v>54</v>
      </c>
      <c r="B55" s="1" t="s">
        <v>21</v>
      </c>
      <c r="C55" s="1" t="s">
        <v>16</v>
      </c>
      <c r="D55" s="1">
        <v>593</v>
      </c>
      <c r="E55" s="1">
        <v>74</v>
      </c>
      <c r="F55" s="4">
        <v>179</v>
      </c>
      <c r="G55" s="5">
        <v>0.30199999999999999</v>
      </c>
      <c r="H55" s="1">
        <v>0</v>
      </c>
      <c r="I55" s="4">
        <v>27</v>
      </c>
      <c r="J55" s="3">
        <v>3.3</v>
      </c>
      <c r="K55">
        <v>0.7</v>
      </c>
      <c r="L55">
        <f t="shared" si="7"/>
        <v>0</v>
      </c>
      <c r="M55">
        <f t="shared" si="7"/>
        <v>1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2"/>
        <v>0</v>
      </c>
      <c r="U55">
        <f t="shared" si="3"/>
        <v>1</v>
      </c>
      <c r="V55">
        <f t="shared" si="4"/>
        <v>0</v>
      </c>
      <c r="W55">
        <f t="shared" si="5"/>
        <v>0</v>
      </c>
      <c r="X55">
        <v>0</v>
      </c>
      <c r="Y55" s="55">
        <f t="shared" si="6"/>
        <v>4.7142857142857144</v>
      </c>
    </row>
    <row r="56" spans="1:25" ht="15" thickBot="1" x14ac:dyDescent="0.4">
      <c r="A56">
        <v>55</v>
      </c>
      <c r="B56" s="1" t="s">
        <v>65</v>
      </c>
      <c r="C56" s="1" t="s">
        <v>58</v>
      </c>
      <c r="D56" s="1">
        <v>448</v>
      </c>
      <c r="E56" s="1">
        <v>50</v>
      </c>
      <c r="F56" s="4">
        <v>105</v>
      </c>
      <c r="G56" s="5">
        <v>0.23400000000000001</v>
      </c>
      <c r="H56" s="1">
        <v>0</v>
      </c>
      <c r="I56" s="4">
        <v>10</v>
      </c>
      <c r="J56" s="3">
        <v>0.2</v>
      </c>
      <c r="K56">
        <v>12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2"/>
        <v>0</v>
      </c>
      <c r="U56">
        <f t="shared" si="3"/>
        <v>0</v>
      </c>
      <c r="V56">
        <f t="shared" si="4"/>
        <v>0</v>
      </c>
      <c r="W56">
        <f t="shared" si="5"/>
        <v>0</v>
      </c>
      <c r="X56">
        <v>0</v>
      </c>
      <c r="Y56" s="55">
        <f t="shared" si="6"/>
        <v>1.6666666666666666E-2</v>
      </c>
    </row>
    <row r="57" spans="1:25" ht="15" thickBot="1" x14ac:dyDescent="0.4">
      <c r="A57">
        <v>56</v>
      </c>
      <c r="B57" s="1" t="s">
        <v>85</v>
      </c>
      <c r="C57" s="1" t="s">
        <v>67</v>
      </c>
      <c r="D57" s="1">
        <v>524</v>
      </c>
      <c r="E57" s="1">
        <v>56</v>
      </c>
      <c r="F57" s="4">
        <v>138</v>
      </c>
      <c r="G57" s="5">
        <v>0.26300000000000001</v>
      </c>
      <c r="H57" s="1">
        <v>0</v>
      </c>
      <c r="I57" s="4">
        <v>13</v>
      </c>
      <c r="J57" s="3">
        <v>-0.1</v>
      </c>
      <c r="K57">
        <v>20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0</v>
      </c>
      <c r="R57">
        <f t="shared" si="7"/>
        <v>0</v>
      </c>
      <c r="S57">
        <f t="shared" si="7"/>
        <v>1</v>
      </c>
      <c r="T57">
        <f t="shared" si="2"/>
        <v>0</v>
      </c>
      <c r="U57">
        <f t="shared" si="3"/>
        <v>0</v>
      </c>
      <c r="V57">
        <f t="shared" si="4"/>
        <v>1</v>
      </c>
      <c r="W57">
        <f t="shared" si="5"/>
        <v>0</v>
      </c>
      <c r="X57">
        <v>0</v>
      </c>
      <c r="Y57" s="55">
        <f t="shared" si="6"/>
        <v>-5.0000000000000001E-3</v>
      </c>
    </row>
    <row r="58" spans="1:25" ht="15" thickBot="1" x14ac:dyDescent="0.4">
      <c r="A58">
        <v>57</v>
      </c>
      <c r="B58" s="1" t="s">
        <v>53</v>
      </c>
      <c r="C58" s="1" t="s">
        <v>47</v>
      </c>
      <c r="D58" s="1">
        <v>481</v>
      </c>
      <c r="E58" s="1">
        <v>60</v>
      </c>
      <c r="F58" s="4">
        <v>135</v>
      </c>
      <c r="G58" s="5">
        <v>0.28100000000000003</v>
      </c>
      <c r="H58" s="1">
        <v>0</v>
      </c>
      <c r="I58" s="4">
        <v>10</v>
      </c>
      <c r="J58" s="3">
        <v>4.5</v>
      </c>
      <c r="K58">
        <v>0.7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1</v>
      </c>
      <c r="Q58">
        <f t="shared" si="7"/>
        <v>0</v>
      </c>
      <c r="R58">
        <f t="shared" si="7"/>
        <v>0</v>
      </c>
      <c r="S58">
        <f t="shared" si="7"/>
        <v>0</v>
      </c>
      <c r="T58">
        <f t="shared" si="2"/>
        <v>1</v>
      </c>
      <c r="U58">
        <f t="shared" si="3"/>
        <v>0</v>
      </c>
      <c r="V58">
        <f t="shared" si="4"/>
        <v>0</v>
      </c>
      <c r="W58">
        <f t="shared" si="5"/>
        <v>0</v>
      </c>
      <c r="X58">
        <v>0</v>
      </c>
      <c r="Y58" s="55">
        <f t="shared" si="6"/>
        <v>6.4285714285714288</v>
      </c>
    </row>
    <row r="59" spans="1:25" ht="15" thickBot="1" x14ac:dyDescent="0.4">
      <c r="A59">
        <v>58</v>
      </c>
      <c r="B59" s="1" t="s">
        <v>40</v>
      </c>
      <c r="C59" s="1" t="s">
        <v>12</v>
      </c>
      <c r="D59" s="1">
        <v>557</v>
      </c>
      <c r="E59" s="1">
        <v>73</v>
      </c>
      <c r="F59" s="4">
        <v>163</v>
      </c>
      <c r="G59" s="5">
        <v>0.29299999999999998</v>
      </c>
      <c r="H59" s="1">
        <v>0</v>
      </c>
      <c r="I59" s="4">
        <v>30</v>
      </c>
      <c r="J59" s="3">
        <v>7.9</v>
      </c>
      <c r="K59">
        <v>35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0</v>
      </c>
      <c r="T59">
        <f t="shared" si="2"/>
        <v>0</v>
      </c>
      <c r="U59">
        <f t="shared" si="3"/>
        <v>1</v>
      </c>
      <c r="V59">
        <f t="shared" si="4"/>
        <v>0</v>
      </c>
      <c r="W59">
        <f t="shared" si="5"/>
        <v>1</v>
      </c>
      <c r="X59">
        <v>1</v>
      </c>
      <c r="Y59" s="55">
        <f t="shared" si="6"/>
        <v>0.22571428571428573</v>
      </c>
    </row>
    <row r="60" spans="1:25" ht="15" thickBot="1" x14ac:dyDescent="0.4">
      <c r="A60">
        <v>59</v>
      </c>
      <c r="B60" s="1" t="s">
        <v>18</v>
      </c>
      <c r="C60" s="1" t="s">
        <v>16</v>
      </c>
      <c r="D60" s="1">
        <v>561</v>
      </c>
      <c r="E60" s="1">
        <v>106</v>
      </c>
      <c r="F60" s="4">
        <v>178</v>
      </c>
      <c r="G60" s="5">
        <v>0.317</v>
      </c>
      <c r="H60" s="1">
        <v>0</v>
      </c>
      <c r="I60" s="4">
        <v>35</v>
      </c>
      <c r="J60" s="3">
        <v>7.8</v>
      </c>
      <c r="K60">
        <v>22</v>
      </c>
      <c r="L60">
        <f t="shared" si="7"/>
        <v>0</v>
      </c>
      <c r="M60">
        <f t="shared" si="7"/>
        <v>1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2"/>
        <v>0</v>
      </c>
      <c r="U60">
        <f t="shared" si="3"/>
        <v>1</v>
      </c>
      <c r="V60">
        <f t="shared" si="4"/>
        <v>0</v>
      </c>
      <c r="W60">
        <f t="shared" si="5"/>
        <v>1</v>
      </c>
      <c r="X60">
        <v>1</v>
      </c>
      <c r="Y60" s="55">
        <f t="shared" si="6"/>
        <v>0.35454545454545455</v>
      </c>
    </row>
    <row r="61" spans="1:25" ht="15" thickBot="1" x14ac:dyDescent="0.4">
      <c r="A61">
        <v>60</v>
      </c>
      <c r="B61" s="1" t="s">
        <v>24</v>
      </c>
      <c r="C61" s="1" t="s">
        <v>16</v>
      </c>
      <c r="D61" s="1">
        <v>597</v>
      </c>
      <c r="E61" s="1">
        <v>95</v>
      </c>
      <c r="F61" s="4">
        <v>162</v>
      </c>
      <c r="G61" s="5">
        <v>0.27100000000000002</v>
      </c>
      <c r="H61" s="1">
        <v>0</v>
      </c>
      <c r="I61" s="4">
        <v>40</v>
      </c>
      <c r="J61" s="3">
        <v>4.4000000000000004</v>
      </c>
      <c r="K61">
        <v>7.4</v>
      </c>
      <c r="L61">
        <f t="shared" si="7"/>
        <v>0</v>
      </c>
      <c r="M61">
        <f t="shared" si="7"/>
        <v>1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2"/>
        <v>0</v>
      </c>
      <c r="U61">
        <f t="shared" si="3"/>
        <v>1</v>
      </c>
      <c r="V61">
        <f t="shared" si="4"/>
        <v>0</v>
      </c>
      <c r="W61">
        <f t="shared" si="5"/>
        <v>1</v>
      </c>
      <c r="X61">
        <v>0</v>
      </c>
      <c r="Y61" s="55">
        <f t="shared" si="6"/>
        <v>0.59459459459459463</v>
      </c>
    </row>
    <row r="62" spans="1:25" ht="15" thickBot="1" x14ac:dyDescent="0.4">
      <c r="A62">
        <v>61</v>
      </c>
      <c r="B62" s="1" t="s">
        <v>39</v>
      </c>
      <c r="C62" s="1" t="s">
        <v>12</v>
      </c>
      <c r="D62" s="1">
        <v>555</v>
      </c>
      <c r="E62" s="1">
        <v>84</v>
      </c>
      <c r="F62" s="4">
        <v>164</v>
      </c>
      <c r="G62" s="5">
        <v>0.29499999999999998</v>
      </c>
      <c r="H62" s="1">
        <v>0</v>
      </c>
      <c r="I62" s="4">
        <v>27</v>
      </c>
      <c r="J62" s="3">
        <v>4.4000000000000004</v>
      </c>
      <c r="K62">
        <v>11.2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1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2"/>
        <v>0</v>
      </c>
      <c r="U62">
        <f t="shared" si="3"/>
        <v>1</v>
      </c>
      <c r="V62">
        <f t="shared" si="4"/>
        <v>0</v>
      </c>
      <c r="W62">
        <f t="shared" si="5"/>
        <v>0</v>
      </c>
      <c r="X62">
        <v>0</v>
      </c>
      <c r="Y62" s="55">
        <f t="shared" si="6"/>
        <v>0.3928571428571429</v>
      </c>
    </row>
    <row r="63" spans="1:25" ht="15" thickBot="1" x14ac:dyDescent="0.4">
      <c r="A63">
        <v>62</v>
      </c>
      <c r="B63" s="1" t="s">
        <v>88</v>
      </c>
      <c r="C63" s="1" t="s">
        <v>67</v>
      </c>
      <c r="D63" s="1">
        <v>506</v>
      </c>
      <c r="E63" s="1">
        <v>60</v>
      </c>
      <c r="F63" s="4">
        <v>131</v>
      </c>
      <c r="G63" s="5">
        <v>0.25900000000000001</v>
      </c>
      <c r="H63" s="1">
        <v>0</v>
      </c>
      <c r="I63" s="4">
        <v>19</v>
      </c>
      <c r="J63" s="3">
        <v>0.3</v>
      </c>
      <c r="K63">
        <v>9.3000000000000007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1</v>
      </c>
      <c r="T63">
        <f t="shared" si="2"/>
        <v>0</v>
      </c>
      <c r="U63">
        <f t="shared" si="3"/>
        <v>0</v>
      </c>
      <c r="V63">
        <f t="shared" si="4"/>
        <v>1</v>
      </c>
      <c r="W63">
        <f t="shared" si="5"/>
        <v>0</v>
      </c>
      <c r="X63">
        <v>0</v>
      </c>
      <c r="Y63" s="55">
        <f t="shared" si="6"/>
        <v>3.2258064516129031E-2</v>
      </c>
    </row>
    <row r="64" spans="1:25" ht="15" thickBot="1" x14ac:dyDescent="0.4">
      <c r="A64">
        <v>63</v>
      </c>
      <c r="B64" s="1" t="s">
        <v>86</v>
      </c>
      <c r="C64" s="1" t="s">
        <v>68</v>
      </c>
      <c r="D64" s="1">
        <v>586</v>
      </c>
      <c r="E64" s="1">
        <v>72</v>
      </c>
      <c r="F64" s="4">
        <v>154</v>
      </c>
      <c r="G64" s="5">
        <v>0.26300000000000001</v>
      </c>
      <c r="H64" s="1">
        <v>0</v>
      </c>
      <c r="I64" s="4">
        <v>20</v>
      </c>
      <c r="J64" s="3">
        <v>2.8</v>
      </c>
      <c r="K64">
        <v>0.7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1</v>
      </c>
      <c r="R64">
        <f t="shared" si="7"/>
        <v>0</v>
      </c>
      <c r="S64">
        <f t="shared" si="7"/>
        <v>0</v>
      </c>
      <c r="T64">
        <f t="shared" si="2"/>
        <v>0</v>
      </c>
      <c r="U64">
        <f t="shared" si="3"/>
        <v>0</v>
      </c>
      <c r="V64">
        <f t="shared" si="4"/>
        <v>1</v>
      </c>
      <c r="W64">
        <f t="shared" si="5"/>
        <v>0</v>
      </c>
      <c r="X64">
        <v>0</v>
      </c>
      <c r="Y64" s="55">
        <f t="shared" si="6"/>
        <v>4</v>
      </c>
    </row>
    <row r="65" spans="1:25" ht="15" thickBot="1" x14ac:dyDescent="0.4">
      <c r="A65">
        <v>64</v>
      </c>
      <c r="B65" s="1" t="s">
        <v>84</v>
      </c>
      <c r="C65" s="1" t="s">
        <v>67</v>
      </c>
      <c r="D65" s="1">
        <v>467</v>
      </c>
      <c r="E65" s="1">
        <v>71</v>
      </c>
      <c r="F65" s="4">
        <v>124</v>
      </c>
      <c r="G65" s="5">
        <v>0.26600000000000001</v>
      </c>
      <c r="H65" s="1">
        <v>0</v>
      </c>
      <c r="I65" s="4">
        <v>15</v>
      </c>
      <c r="J65" s="3">
        <v>2.8</v>
      </c>
      <c r="K65">
        <v>15</v>
      </c>
      <c r="L65">
        <f t="shared" si="7"/>
        <v>0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1</v>
      </c>
      <c r="T65">
        <f t="shared" si="2"/>
        <v>0</v>
      </c>
      <c r="U65">
        <f t="shared" si="3"/>
        <v>0</v>
      </c>
      <c r="V65">
        <f t="shared" si="4"/>
        <v>1</v>
      </c>
      <c r="W65">
        <f t="shared" si="5"/>
        <v>0</v>
      </c>
      <c r="X65">
        <v>0</v>
      </c>
      <c r="Y65" s="55">
        <f t="shared" si="6"/>
        <v>0.18666666666666665</v>
      </c>
    </row>
    <row r="66" spans="1:25" ht="15" thickBot="1" x14ac:dyDescent="0.4">
      <c r="A66">
        <v>65</v>
      </c>
      <c r="B66" s="1" t="s">
        <v>4</v>
      </c>
      <c r="C66" s="1" t="s">
        <v>15</v>
      </c>
      <c r="D66" s="1">
        <v>537</v>
      </c>
      <c r="E66" s="1">
        <v>67</v>
      </c>
      <c r="F66" s="4">
        <v>134</v>
      </c>
      <c r="G66" s="5">
        <v>0.25</v>
      </c>
      <c r="H66" s="1">
        <v>0</v>
      </c>
      <c r="I66" s="4">
        <v>18</v>
      </c>
      <c r="J66" s="3">
        <v>3.5</v>
      </c>
      <c r="K66">
        <v>0.7</v>
      </c>
      <c r="L66">
        <f t="shared" si="7"/>
        <v>1</v>
      </c>
      <c r="M66">
        <f t="shared" si="7"/>
        <v>0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  <c r="T66">
        <f t="shared" si="2"/>
        <v>0</v>
      </c>
      <c r="U66">
        <f t="shared" si="3"/>
        <v>0</v>
      </c>
      <c r="V66">
        <f t="shared" si="4"/>
        <v>0</v>
      </c>
      <c r="W66">
        <f t="shared" si="5"/>
        <v>0</v>
      </c>
      <c r="X66">
        <v>0</v>
      </c>
      <c r="Y66" s="55">
        <f t="shared" si="6"/>
        <v>5</v>
      </c>
    </row>
    <row r="67" spans="1:25" ht="15" thickBot="1" x14ac:dyDescent="0.4">
      <c r="A67">
        <v>66</v>
      </c>
      <c r="B67" s="1" t="s">
        <v>73</v>
      </c>
      <c r="C67" s="1" t="s">
        <v>67</v>
      </c>
      <c r="D67" s="1">
        <v>466</v>
      </c>
      <c r="E67" s="1">
        <v>76</v>
      </c>
      <c r="F67" s="4">
        <v>136</v>
      </c>
      <c r="G67" s="5">
        <v>0.29199999999999998</v>
      </c>
      <c r="H67" s="1">
        <v>0</v>
      </c>
      <c r="I67" s="4">
        <v>16</v>
      </c>
      <c r="J67" s="3">
        <v>3.8</v>
      </c>
      <c r="K67">
        <v>14.5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1</v>
      </c>
      <c r="T67">
        <f t="shared" ref="T67:T82" si="8">N67+P67</f>
        <v>0</v>
      </c>
      <c r="U67">
        <f t="shared" ref="U67:U82" si="9">M67+O67</f>
        <v>0</v>
      </c>
      <c r="V67">
        <f t="shared" ref="V67:V82" si="10">Q67+R67+S67</f>
        <v>1</v>
      </c>
      <c r="W67">
        <f t="shared" ref="W67:W82" si="11">IF(I67&gt;=30,1,0)</f>
        <v>0</v>
      </c>
      <c r="X67">
        <v>0</v>
      </c>
      <c r="Y67" s="55">
        <f t="shared" ref="Y67:Y82" si="12">J67/K67</f>
        <v>0.26206896551724135</v>
      </c>
    </row>
    <row r="68" spans="1:25" ht="15" thickBot="1" x14ac:dyDescent="0.4">
      <c r="A68">
        <v>67</v>
      </c>
      <c r="B68" s="1" t="s">
        <v>72</v>
      </c>
      <c r="C68" s="1" t="s">
        <v>68</v>
      </c>
      <c r="D68" s="1">
        <v>563</v>
      </c>
      <c r="E68" s="1">
        <v>89</v>
      </c>
      <c r="F68" s="4">
        <v>168</v>
      </c>
      <c r="G68" s="5">
        <v>0.29799999999999999</v>
      </c>
      <c r="H68" s="1">
        <v>0</v>
      </c>
      <c r="I68" s="4">
        <v>6</v>
      </c>
      <c r="J68" s="3">
        <v>5.5</v>
      </c>
      <c r="K68">
        <v>0.7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0</v>
      </c>
      <c r="P68">
        <f t="shared" si="7"/>
        <v>0</v>
      </c>
      <c r="Q68">
        <f t="shared" si="7"/>
        <v>1</v>
      </c>
      <c r="R68">
        <f t="shared" si="7"/>
        <v>0</v>
      </c>
      <c r="S68">
        <f t="shared" si="7"/>
        <v>0</v>
      </c>
      <c r="T68">
        <f t="shared" si="8"/>
        <v>0</v>
      </c>
      <c r="U68">
        <f t="shared" si="9"/>
        <v>0</v>
      </c>
      <c r="V68">
        <f t="shared" si="10"/>
        <v>1</v>
      </c>
      <c r="W68">
        <f t="shared" si="11"/>
        <v>0</v>
      </c>
      <c r="X68">
        <v>1</v>
      </c>
      <c r="Y68" s="55">
        <f t="shared" si="12"/>
        <v>7.8571428571428577</v>
      </c>
    </row>
    <row r="69" spans="1:25" ht="15" thickBot="1" x14ac:dyDescent="0.4">
      <c r="A69">
        <v>68</v>
      </c>
      <c r="B69" s="1" t="s">
        <v>75</v>
      </c>
      <c r="C69" s="1" t="s">
        <v>67</v>
      </c>
      <c r="D69" s="1">
        <v>495</v>
      </c>
      <c r="E69" s="1">
        <v>73</v>
      </c>
      <c r="F69" s="4">
        <v>139</v>
      </c>
      <c r="G69" s="5">
        <v>0.28100000000000003</v>
      </c>
      <c r="H69" s="1">
        <v>0</v>
      </c>
      <c r="I69" s="4">
        <v>23</v>
      </c>
      <c r="J69" s="3">
        <v>3.8</v>
      </c>
      <c r="K69">
        <v>0.7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0</v>
      </c>
      <c r="Q69">
        <f t="shared" si="7"/>
        <v>0</v>
      </c>
      <c r="R69">
        <f t="shared" si="7"/>
        <v>0</v>
      </c>
      <c r="S69">
        <f t="shared" si="7"/>
        <v>1</v>
      </c>
      <c r="T69">
        <f t="shared" si="8"/>
        <v>0</v>
      </c>
      <c r="U69">
        <f t="shared" si="9"/>
        <v>0</v>
      </c>
      <c r="V69">
        <f t="shared" si="10"/>
        <v>1</v>
      </c>
      <c r="W69">
        <f t="shared" si="11"/>
        <v>0</v>
      </c>
      <c r="X69">
        <v>0</v>
      </c>
      <c r="Y69" s="55">
        <f t="shared" si="12"/>
        <v>5.4285714285714288</v>
      </c>
    </row>
    <row r="70" spans="1:25" ht="15" thickBot="1" x14ac:dyDescent="0.4">
      <c r="A70">
        <v>69</v>
      </c>
      <c r="B70" s="1" t="s">
        <v>82</v>
      </c>
      <c r="C70" s="1" t="s">
        <v>67</v>
      </c>
      <c r="D70" s="1">
        <v>499</v>
      </c>
      <c r="E70" s="1">
        <v>71</v>
      </c>
      <c r="F70" s="4">
        <v>133</v>
      </c>
      <c r="G70" s="5">
        <v>0.26700000000000002</v>
      </c>
      <c r="H70" s="1">
        <v>0</v>
      </c>
      <c r="I70" s="4">
        <v>25</v>
      </c>
      <c r="J70" s="3">
        <v>2.7</v>
      </c>
      <c r="K70">
        <v>10.65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7"/>
        <v>0</v>
      </c>
      <c r="S70">
        <f t="shared" si="7"/>
        <v>1</v>
      </c>
      <c r="T70">
        <f t="shared" si="8"/>
        <v>0</v>
      </c>
      <c r="U70">
        <f t="shared" si="9"/>
        <v>0</v>
      </c>
      <c r="V70">
        <f t="shared" si="10"/>
        <v>1</v>
      </c>
      <c r="W70">
        <f t="shared" si="11"/>
        <v>0</v>
      </c>
      <c r="X70">
        <v>0</v>
      </c>
      <c r="Y70" s="55">
        <f t="shared" si="12"/>
        <v>0.25352112676056338</v>
      </c>
    </row>
    <row r="71" spans="1:25" ht="15" thickBot="1" x14ac:dyDescent="0.4">
      <c r="A71">
        <v>70</v>
      </c>
      <c r="B71" s="1" t="s">
        <v>33</v>
      </c>
      <c r="C71" s="1" t="s">
        <v>11</v>
      </c>
      <c r="D71" s="1">
        <v>488</v>
      </c>
      <c r="E71" s="1">
        <v>71</v>
      </c>
      <c r="F71" s="4">
        <v>127</v>
      </c>
      <c r="G71" s="5">
        <v>0.26</v>
      </c>
      <c r="H71" s="1">
        <v>0</v>
      </c>
      <c r="I71" s="4">
        <v>14</v>
      </c>
      <c r="J71" s="3">
        <v>1.7</v>
      </c>
      <c r="K71">
        <v>0.7</v>
      </c>
      <c r="L71">
        <f t="shared" si="7"/>
        <v>0</v>
      </c>
      <c r="M71">
        <f t="shared" si="7"/>
        <v>0</v>
      </c>
      <c r="N71">
        <f t="shared" si="7"/>
        <v>1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0</v>
      </c>
      <c r="S71">
        <f t="shared" si="7"/>
        <v>0</v>
      </c>
      <c r="T71">
        <f t="shared" si="8"/>
        <v>1</v>
      </c>
      <c r="U71">
        <f t="shared" si="9"/>
        <v>0</v>
      </c>
      <c r="V71">
        <f t="shared" si="10"/>
        <v>0</v>
      </c>
      <c r="W71">
        <f t="shared" si="11"/>
        <v>0</v>
      </c>
      <c r="X71">
        <v>0</v>
      </c>
      <c r="Y71" s="55">
        <f t="shared" si="12"/>
        <v>2.4285714285714288</v>
      </c>
    </row>
    <row r="72" spans="1:25" ht="15" thickBot="1" x14ac:dyDescent="0.4">
      <c r="A72">
        <v>71</v>
      </c>
      <c r="B72" s="1" t="s">
        <v>31</v>
      </c>
      <c r="C72" s="1" t="s">
        <v>11</v>
      </c>
      <c r="D72" s="1">
        <v>577</v>
      </c>
      <c r="E72" s="1">
        <v>95</v>
      </c>
      <c r="F72" s="4">
        <v>153</v>
      </c>
      <c r="G72" s="5">
        <v>0.26500000000000001</v>
      </c>
      <c r="H72" s="1">
        <v>0</v>
      </c>
      <c r="I72" s="4">
        <v>13</v>
      </c>
      <c r="J72" s="3">
        <v>6.3</v>
      </c>
      <c r="K72">
        <v>0.7</v>
      </c>
      <c r="L72">
        <f t="shared" si="7"/>
        <v>0</v>
      </c>
      <c r="M72">
        <f t="shared" si="7"/>
        <v>0</v>
      </c>
      <c r="N72">
        <f t="shared" si="7"/>
        <v>1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0</v>
      </c>
      <c r="T72">
        <f t="shared" si="8"/>
        <v>1</v>
      </c>
      <c r="U72">
        <f t="shared" si="9"/>
        <v>0</v>
      </c>
      <c r="V72">
        <f t="shared" si="10"/>
        <v>0</v>
      </c>
      <c r="W72">
        <f t="shared" si="11"/>
        <v>0</v>
      </c>
      <c r="X72">
        <v>1</v>
      </c>
      <c r="Y72" s="55">
        <f t="shared" si="12"/>
        <v>9</v>
      </c>
    </row>
    <row r="73" spans="1:25" ht="15" thickBot="1" x14ac:dyDescent="0.4">
      <c r="A73">
        <v>72</v>
      </c>
      <c r="B73" s="1" t="s">
        <v>49</v>
      </c>
      <c r="C73" s="1" t="s">
        <v>47</v>
      </c>
      <c r="D73" s="1">
        <v>652</v>
      </c>
      <c r="E73" s="1">
        <v>101</v>
      </c>
      <c r="F73" s="4">
        <v>194</v>
      </c>
      <c r="G73" s="5">
        <v>0.29799999999999999</v>
      </c>
      <c r="H73" s="1">
        <v>0</v>
      </c>
      <c r="I73" s="4">
        <v>21</v>
      </c>
      <c r="J73" s="3">
        <v>4.9000000000000004</v>
      </c>
      <c r="K73">
        <v>21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1</v>
      </c>
      <c r="Q73">
        <f t="shared" si="7"/>
        <v>0</v>
      </c>
      <c r="R73">
        <f t="shared" si="7"/>
        <v>0</v>
      </c>
      <c r="S73">
        <f t="shared" si="7"/>
        <v>0</v>
      </c>
      <c r="T73">
        <f t="shared" si="8"/>
        <v>1</v>
      </c>
      <c r="U73">
        <f t="shared" si="9"/>
        <v>0</v>
      </c>
      <c r="V73">
        <f t="shared" si="10"/>
        <v>0</v>
      </c>
      <c r="W73">
        <f t="shared" si="11"/>
        <v>0</v>
      </c>
      <c r="X73">
        <v>0</v>
      </c>
      <c r="Y73" s="55">
        <f t="shared" si="12"/>
        <v>0.23333333333333334</v>
      </c>
    </row>
    <row r="74" spans="1:25" ht="15" thickBot="1" x14ac:dyDescent="0.4">
      <c r="A74">
        <v>73</v>
      </c>
      <c r="B74" s="1" t="s">
        <v>62</v>
      </c>
      <c r="C74" s="1" t="s">
        <v>58</v>
      </c>
      <c r="D74" s="1">
        <v>519</v>
      </c>
      <c r="E74" s="1">
        <v>56</v>
      </c>
      <c r="F74" s="4">
        <v>124</v>
      </c>
      <c r="G74" s="5">
        <v>0.23899999999999999</v>
      </c>
      <c r="H74" s="1">
        <v>0</v>
      </c>
      <c r="I74" s="4">
        <v>18</v>
      </c>
      <c r="J74" s="3">
        <v>1.3</v>
      </c>
      <c r="K74">
        <v>7.5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 t="shared" si="8"/>
        <v>0</v>
      </c>
      <c r="U74">
        <f t="shared" si="9"/>
        <v>0</v>
      </c>
      <c r="V74">
        <f t="shared" si="10"/>
        <v>0</v>
      </c>
      <c r="W74">
        <f t="shared" si="11"/>
        <v>0</v>
      </c>
      <c r="X74">
        <v>0</v>
      </c>
      <c r="Y74" s="55">
        <f t="shared" si="12"/>
        <v>0.17333333333333334</v>
      </c>
    </row>
    <row r="75" spans="1:25" ht="15" thickBot="1" x14ac:dyDescent="0.4">
      <c r="A75">
        <v>74</v>
      </c>
      <c r="B75" s="1" t="s">
        <v>22</v>
      </c>
      <c r="C75" s="1" t="s">
        <v>16</v>
      </c>
      <c r="D75" s="1">
        <v>551</v>
      </c>
      <c r="E75" s="1">
        <v>65</v>
      </c>
      <c r="F75" s="4">
        <v>152</v>
      </c>
      <c r="G75" s="5">
        <v>0.27600000000000002</v>
      </c>
      <c r="H75" s="1">
        <v>0</v>
      </c>
      <c r="I75" s="4">
        <v>20</v>
      </c>
      <c r="J75" s="3">
        <v>3</v>
      </c>
      <c r="K75">
        <v>0.7</v>
      </c>
      <c r="L75">
        <f t="shared" si="7"/>
        <v>0</v>
      </c>
      <c r="M75">
        <f t="shared" si="7"/>
        <v>1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 t="shared" si="8"/>
        <v>0</v>
      </c>
      <c r="U75">
        <f t="shared" si="9"/>
        <v>1</v>
      </c>
      <c r="V75">
        <f t="shared" si="10"/>
        <v>0</v>
      </c>
      <c r="W75">
        <f t="shared" si="11"/>
        <v>0</v>
      </c>
      <c r="X75">
        <v>0</v>
      </c>
      <c r="Y75" s="55">
        <f t="shared" si="12"/>
        <v>4.2857142857142856</v>
      </c>
    </row>
    <row r="76" spans="1:25" ht="15" thickBot="1" x14ac:dyDescent="0.4">
      <c r="A76">
        <v>75</v>
      </c>
      <c r="B76" s="1" t="s">
        <v>97</v>
      </c>
      <c r="C76" s="1" t="s">
        <v>68</v>
      </c>
      <c r="D76" s="1">
        <v>334</v>
      </c>
      <c r="E76" s="1">
        <v>56</v>
      </c>
      <c r="F76" s="4">
        <v>76</v>
      </c>
      <c r="G76" s="5">
        <v>0.22800000000000001</v>
      </c>
      <c r="H76" s="1">
        <v>1</v>
      </c>
      <c r="I76" s="4">
        <v>14</v>
      </c>
      <c r="J76" s="3">
        <v>1.3</v>
      </c>
      <c r="K76">
        <v>3.4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1</v>
      </c>
      <c r="R76">
        <f t="shared" si="7"/>
        <v>0</v>
      </c>
      <c r="S76">
        <f t="shared" si="7"/>
        <v>0</v>
      </c>
      <c r="T76">
        <f t="shared" si="8"/>
        <v>0</v>
      </c>
      <c r="U76">
        <f t="shared" si="9"/>
        <v>0</v>
      </c>
      <c r="V76">
        <f t="shared" si="10"/>
        <v>1</v>
      </c>
      <c r="W76">
        <f t="shared" si="11"/>
        <v>0</v>
      </c>
      <c r="X76">
        <v>0</v>
      </c>
      <c r="Y76" s="55">
        <f t="shared" si="12"/>
        <v>0.38235294117647062</v>
      </c>
    </row>
    <row r="77" spans="1:25" ht="15" thickBot="1" x14ac:dyDescent="0.4">
      <c r="A77">
        <v>76</v>
      </c>
      <c r="B77" s="1" t="s">
        <v>23</v>
      </c>
      <c r="C77" s="1" t="s">
        <v>16</v>
      </c>
      <c r="D77" s="1">
        <v>638</v>
      </c>
      <c r="E77" s="1">
        <v>90</v>
      </c>
      <c r="F77" s="4">
        <v>175</v>
      </c>
      <c r="G77" s="5">
        <v>0.27400000000000002</v>
      </c>
      <c r="H77" s="1">
        <v>1</v>
      </c>
      <c r="I77" s="4">
        <v>32</v>
      </c>
      <c r="J77" s="3">
        <v>4</v>
      </c>
      <c r="K77">
        <v>7.9</v>
      </c>
      <c r="L77">
        <f t="shared" si="7"/>
        <v>0</v>
      </c>
      <c r="M77">
        <f t="shared" si="7"/>
        <v>1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 t="shared" si="8"/>
        <v>0</v>
      </c>
      <c r="U77">
        <f t="shared" si="9"/>
        <v>1</v>
      </c>
      <c r="V77">
        <f t="shared" si="10"/>
        <v>0</v>
      </c>
      <c r="W77">
        <f t="shared" si="11"/>
        <v>1</v>
      </c>
      <c r="X77">
        <v>0</v>
      </c>
      <c r="Y77" s="55">
        <f t="shared" si="12"/>
        <v>0.50632911392405056</v>
      </c>
    </row>
    <row r="78" spans="1:25" ht="15" thickBot="1" x14ac:dyDescent="0.4">
      <c r="A78">
        <v>77</v>
      </c>
      <c r="B78" s="1" t="s">
        <v>94</v>
      </c>
      <c r="C78" s="1" t="s">
        <v>69</v>
      </c>
      <c r="D78" s="1">
        <v>504</v>
      </c>
      <c r="E78" s="1">
        <v>70</v>
      </c>
      <c r="F78" s="4">
        <v>126</v>
      </c>
      <c r="G78" s="5">
        <v>0.25</v>
      </c>
      <c r="H78" s="1">
        <v>0</v>
      </c>
      <c r="I78" s="4">
        <v>11</v>
      </c>
      <c r="J78" s="3">
        <v>0.1</v>
      </c>
      <c r="K78">
        <v>7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1</v>
      </c>
      <c r="S78">
        <f t="shared" si="7"/>
        <v>0</v>
      </c>
      <c r="T78">
        <f t="shared" si="8"/>
        <v>0</v>
      </c>
      <c r="U78">
        <f t="shared" si="9"/>
        <v>0</v>
      </c>
      <c r="V78">
        <f t="shared" si="10"/>
        <v>1</v>
      </c>
      <c r="W78">
        <f t="shared" si="11"/>
        <v>0</v>
      </c>
      <c r="X78">
        <v>0</v>
      </c>
      <c r="Y78" s="55">
        <f t="shared" si="12"/>
        <v>1.4285714285714287E-2</v>
      </c>
    </row>
    <row r="79" spans="1:25" ht="15" thickBot="1" x14ac:dyDescent="0.4">
      <c r="A79">
        <v>78</v>
      </c>
      <c r="B79" s="1" t="s">
        <v>3</v>
      </c>
      <c r="C79" s="1" t="s">
        <v>15</v>
      </c>
      <c r="D79" s="1">
        <v>508</v>
      </c>
      <c r="E79" s="1">
        <v>68</v>
      </c>
      <c r="F79" s="4">
        <v>132</v>
      </c>
      <c r="G79" s="5">
        <v>0.26</v>
      </c>
      <c r="H79" s="1">
        <v>0</v>
      </c>
      <c r="I79" s="4">
        <v>24</v>
      </c>
      <c r="J79" s="3">
        <v>4.0999999999999996</v>
      </c>
      <c r="K79">
        <v>0.7</v>
      </c>
      <c r="L79">
        <f t="shared" si="7"/>
        <v>1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ref="M79:S82" si="13">IF($C79=S$1,1,0)</f>
        <v>0</v>
      </c>
      <c r="T79">
        <f t="shared" si="8"/>
        <v>0</v>
      </c>
      <c r="U79">
        <f t="shared" si="9"/>
        <v>0</v>
      </c>
      <c r="V79">
        <f t="shared" si="10"/>
        <v>0</v>
      </c>
      <c r="W79">
        <f t="shared" si="11"/>
        <v>0</v>
      </c>
      <c r="X79">
        <v>1</v>
      </c>
      <c r="Y79" s="55">
        <f t="shared" si="12"/>
        <v>5.8571428571428568</v>
      </c>
    </row>
    <row r="80" spans="1:25" ht="15" thickBot="1" x14ac:dyDescent="0.4">
      <c r="A80">
        <v>79</v>
      </c>
      <c r="B80" s="1" t="s">
        <v>48</v>
      </c>
      <c r="C80" s="1" t="s">
        <v>47</v>
      </c>
      <c r="D80" s="1">
        <v>557</v>
      </c>
      <c r="E80" s="1">
        <v>84</v>
      </c>
      <c r="F80" s="4">
        <v>171</v>
      </c>
      <c r="G80" s="5">
        <v>0.307</v>
      </c>
      <c r="H80" s="1">
        <v>0</v>
      </c>
      <c r="I80" s="4">
        <v>15</v>
      </c>
      <c r="J80" s="3">
        <v>5.7</v>
      </c>
      <c r="K80">
        <v>20</v>
      </c>
      <c r="L80">
        <f t="shared" ref="L80:L82" si="14">IF($C80=L$1,1,0)</f>
        <v>0</v>
      </c>
      <c r="M80">
        <f t="shared" si="13"/>
        <v>0</v>
      </c>
      <c r="N80">
        <f t="shared" si="13"/>
        <v>0</v>
      </c>
      <c r="O80">
        <f t="shared" si="13"/>
        <v>0</v>
      </c>
      <c r="P80">
        <f t="shared" si="13"/>
        <v>1</v>
      </c>
      <c r="Q80">
        <f t="shared" si="13"/>
        <v>0</v>
      </c>
      <c r="R80">
        <f t="shared" si="13"/>
        <v>0</v>
      </c>
      <c r="S80">
        <f t="shared" si="13"/>
        <v>0</v>
      </c>
      <c r="T80">
        <f t="shared" si="8"/>
        <v>1</v>
      </c>
      <c r="U80">
        <f t="shared" si="9"/>
        <v>0</v>
      </c>
      <c r="V80">
        <f t="shared" si="10"/>
        <v>0</v>
      </c>
      <c r="W80">
        <f t="shared" si="11"/>
        <v>0</v>
      </c>
      <c r="X80">
        <v>0</v>
      </c>
      <c r="Y80" s="55">
        <f t="shared" si="12"/>
        <v>0.28500000000000003</v>
      </c>
    </row>
    <row r="81" spans="1:25" ht="15" thickBot="1" x14ac:dyDescent="0.4">
      <c r="A81">
        <v>80</v>
      </c>
      <c r="B81" s="1" t="s">
        <v>38</v>
      </c>
      <c r="C81" s="1" t="s">
        <v>12</v>
      </c>
      <c r="D81" s="1">
        <v>473</v>
      </c>
      <c r="E81" s="1">
        <v>71</v>
      </c>
      <c r="F81" s="4">
        <v>140</v>
      </c>
      <c r="G81" s="5">
        <v>0.29599999999999999</v>
      </c>
      <c r="H81" s="1">
        <v>0</v>
      </c>
      <c r="I81" s="4">
        <v>9</v>
      </c>
      <c r="J81" s="3">
        <v>3.5</v>
      </c>
      <c r="K81">
        <v>2.8</v>
      </c>
      <c r="L81">
        <f t="shared" si="14"/>
        <v>0</v>
      </c>
      <c r="M81">
        <f t="shared" si="13"/>
        <v>0</v>
      </c>
      <c r="N81">
        <f t="shared" si="13"/>
        <v>0</v>
      </c>
      <c r="O81">
        <f t="shared" si="13"/>
        <v>1</v>
      </c>
      <c r="P81">
        <f t="shared" si="13"/>
        <v>0</v>
      </c>
      <c r="Q81">
        <f t="shared" si="13"/>
        <v>0</v>
      </c>
      <c r="R81">
        <f t="shared" si="13"/>
        <v>0</v>
      </c>
      <c r="S81">
        <f t="shared" si="13"/>
        <v>0</v>
      </c>
      <c r="T81">
        <f t="shared" si="8"/>
        <v>0</v>
      </c>
      <c r="U81">
        <f t="shared" si="9"/>
        <v>1</v>
      </c>
      <c r="V81">
        <f t="shared" si="10"/>
        <v>0</v>
      </c>
      <c r="W81">
        <f t="shared" si="11"/>
        <v>0</v>
      </c>
      <c r="X81">
        <v>0</v>
      </c>
      <c r="Y81" s="55">
        <f t="shared" si="12"/>
        <v>1.25</v>
      </c>
    </row>
    <row r="82" spans="1:25" ht="15" thickBot="1" x14ac:dyDescent="0.4">
      <c r="A82">
        <v>81</v>
      </c>
      <c r="B82" s="1" t="s">
        <v>59</v>
      </c>
      <c r="C82" s="1" t="s">
        <v>58</v>
      </c>
      <c r="D82" s="1">
        <v>470</v>
      </c>
      <c r="E82" s="1">
        <v>95</v>
      </c>
      <c r="F82" s="4">
        <v>144</v>
      </c>
      <c r="G82" s="5">
        <v>0.30599999999999999</v>
      </c>
      <c r="H82" s="1">
        <v>0</v>
      </c>
      <c r="I82" s="4">
        <v>37</v>
      </c>
      <c r="J82" s="3">
        <v>6.8</v>
      </c>
      <c r="K82">
        <v>0.7</v>
      </c>
      <c r="L82">
        <f t="shared" si="14"/>
        <v>0</v>
      </c>
      <c r="M82">
        <f t="shared" si="13"/>
        <v>0</v>
      </c>
      <c r="N82">
        <f t="shared" si="13"/>
        <v>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8"/>
        <v>0</v>
      </c>
      <c r="U82">
        <f t="shared" si="9"/>
        <v>0</v>
      </c>
      <c r="V82">
        <f t="shared" si="10"/>
        <v>0</v>
      </c>
      <c r="W82">
        <f t="shared" si="11"/>
        <v>1</v>
      </c>
      <c r="X82">
        <v>1</v>
      </c>
      <c r="Y82" s="55">
        <f t="shared" si="12"/>
        <v>9.7142857142857153</v>
      </c>
    </row>
    <row r="83" spans="1:25" x14ac:dyDescent="0.35">
      <c r="J83">
        <f t="shared" ref="J83:V83" si="15">SUMPRODUCT($X2:$X82,J2:J82)</f>
        <v>100.09999999999998</v>
      </c>
      <c r="K83">
        <f t="shared" si="15"/>
        <v>187.52499999999998</v>
      </c>
      <c r="L83">
        <f t="shared" si="15"/>
        <v>2</v>
      </c>
      <c r="M83">
        <f t="shared" si="15"/>
        <v>1</v>
      </c>
      <c r="N83">
        <f t="shared" si="15"/>
        <v>2</v>
      </c>
      <c r="O83">
        <f t="shared" si="15"/>
        <v>4</v>
      </c>
      <c r="P83">
        <f t="shared" si="15"/>
        <v>1</v>
      </c>
      <c r="Q83">
        <f t="shared" si="15"/>
        <v>1</v>
      </c>
      <c r="R83">
        <f t="shared" si="15"/>
        <v>1</v>
      </c>
      <c r="S83">
        <f t="shared" si="15"/>
        <v>2</v>
      </c>
      <c r="T83">
        <f t="shared" si="15"/>
        <v>3</v>
      </c>
      <c r="U83">
        <f t="shared" si="15"/>
        <v>5</v>
      </c>
      <c r="V83">
        <f t="shared" si="15"/>
        <v>4</v>
      </c>
      <c r="W83">
        <f>SUMPRODUCT($X2:$X82,W2:W82)</f>
        <v>7</v>
      </c>
      <c r="X83">
        <f>SUM(X2:X82)</f>
        <v>15</v>
      </c>
    </row>
    <row r="85" spans="1:25" x14ac:dyDescent="0.35">
      <c r="B85" t="s">
        <v>240</v>
      </c>
      <c r="C85" t="s">
        <v>245</v>
      </c>
    </row>
    <row r="86" spans="1:25" x14ac:dyDescent="0.35">
      <c r="B86" t="s">
        <v>269</v>
      </c>
      <c r="C86" t="s">
        <v>270</v>
      </c>
    </row>
    <row r="87" spans="1:25" x14ac:dyDescent="0.35">
      <c r="B87" t="s">
        <v>241</v>
      </c>
    </row>
    <row r="88" spans="1:25" x14ac:dyDescent="0.35">
      <c r="B88" t="s">
        <v>269</v>
      </c>
      <c r="C88" t="s">
        <v>277</v>
      </c>
    </row>
    <row r="90" spans="1:25" x14ac:dyDescent="0.35">
      <c r="B90" t="s">
        <v>242</v>
      </c>
      <c r="C90" t="s">
        <v>278</v>
      </c>
    </row>
    <row r="91" spans="1:25" x14ac:dyDescent="0.35">
      <c r="B91" t="s">
        <v>269</v>
      </c>
      <c r="C91" t="s">
        <v>277</v>
      </c>
    </row>
    <row r="92" spans="1:25" x14ac:dyDescent="0.35">
      <c r="B92" t="s">
        <v>243</v>
      </c>
      <c r="C92" t="s">
        <v>246</v>
      </c>
    </row>
    <row r="93" spans="1:25" x14ac:dyDescent="0.35">
      <c r="B93" t="s">
        <v>269</v>
      </c>
      <c r="C93" t="s">
        <v>268</v>
      </c>
    </row>
    <row r="94" spans="1:25" x14ac:dyDescent="0.35">
      <c r="B94" t="s">
        <v>244</v>
      </c>
      <c r="C94" t="s">
        <v>247</v>
      </c>
    </row>
    <row r="95" spans="1:25" x14ac:dyDescent="0.35">
      <c r="B95" t="s">
        <v>269</v>
      </c>
      <c r="C95" t="s">
        <v>271</v>
      </c>
    </row>
    <row r="96" spans="1:25" x14ac:dyDescent="0.35">
      <c r="B96" t="s">
        <v>248</v>
      </c>
      <c r="C96" t="s">
        <v>279</v>
      </c>
    </row>
    <row r="97" spans="2:3" x14ac:dyDescent="0.35">
      <c r="B97" t="s">
        <v>269</v>
      </c>
      <c r="C97" t="s">
        <v>280</v>
      </c>
    </row>
    <row r="98" spans="2:3" x14ac:dyDescent="0.35">
      <c r="B98" t="s">
        <v>253</v>
      </c>
      <c r="C98" t="s">
        <v>261</v>
      </c>
    </row>
    <row r="99" spans="2:3" x14ac:dyDescent="0.35">
      <c r="B99" t="s">
        <v>269</v>
      </c>
      <c r="C99" t="s">
        <v>250</v>
      </c>
    </row>
    <row r="100" spans="2:3" x14ac:dyDescent="0.35">
      <c r="B100" t="s">
        <v>254</v>
      </c>
      <c r="C100" t="s">
        <v>262</v>
      </c>
    </row>
    <row r="101" spans="2:3" x14ac:dyDescent="0.35">
      <c r="B101" t="s">
        <v>269</v>
      </c>
      <c r="C101" t="s">
        <v>249</v>
      </c>
    </row>
    <row r="102" spans="2:3" x14ac:dyDescent="0.35">
      <c r="B102" t="s">
        <v>255</v>
      </c>
      <c r="C102" t="s">
        <v>263</v>
      </c>
    </row>
    <row r="103" spans="2:3" x14ac:dyDescent="0.35">
      <c r="B103" t="s">
        <v>269</v>
      </c>
      <c r="C103" t="s">
        <v>251</v>
      </c>
    </row>
    <row r="104" spans="2:3" x14ac:dyDescent="0.35">
      <c r="B104" t="s">
        <v>256</v>
      </c>
      <c r="C104" t="s">
        <v>264</v>
      </c>
    </row>
    <row r="105" spans="2:3" x14ac:dyDescent="0.35">
      <c r="B105" t="s">
        <v>269</v>
      </c>
      <c r="C105" t="s">
        <v>252</v>
      </c>
    </row>
    <row r="106" spans="2:3" x14ac:dyDescent="0.35">
      <c r="B106" t="s">
        <v>257</v>
      </c>
      <c r="C106" t="s">
        <v>265</v>
      </c>
    </row>
    <row r="107" spans="2:3" x14ac:dyDescent="0.35">
      <c r="B107" t="s">
        <v>269</v>
      </c>
      <c r="C107" t="s">
        <v>266</v>
      </c>
    </row>
    <row r="108" spans="2:3" x14ac:dyDescent="0.35">
      <c r="B108" t="s">
        <v>258</v>
      </c>
      <c r="C108" t="s">
        <v>267</v>
      </c>
    </row>
    <row r="109" spans="2:3" x14ac:dyDescent="0.35">
      <c r="B109" t="s">
        <v>269</v>
      </c>
      <c r="C109" t="s">
        <v>272</v>
      </c>
    </row>
    <row r="110" spans="2:3" x14ac:dyDescent="0.35">
      <c r="B110" t="s">
        <v>259</v>
      </c>
      <c r="C110" t="s">
        <v>273</v>
      </c>
    </row>
    <row r="111" spans="2:3" x14ac:dyDescent="0.35">
      <c r="B111" t="s">
        <v>269</v>
      </c>
      <c r="C111" t="s">
        <v>275</v>
      </c>
    </row>
    <row r="112" spans="2:3" x14ac:dyDescent="0.35">
      <c r="B112" t="s">
        <v>260</v>
      </c>
      <c r="C112" t="s">
        <v>274</v>
      </c>
    </row>
    <row r="113" spans="2:3" x14ac:dyDescent="0.35">
      <c r="B113" t="s">
        <v>269</v>
      </c>
      <c r="C113" t="s">
        <v>276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EC73-E74F-4714-8B6A-E074C445F188}">
  <dimension ref="A1:X113"/>
  <sheetViews>
    <sheetView zoomScaleNormal="100" workbookViewId="0">
      <pane ySplit="1" topLeftCell="A2" activePane="bottomLeft" state="frozen"/>
      <selection activeCell="B1" sqref="B1"/>
      <selection pane="bottomLeft" activeCell="F33" sqref="F33"/>
    </sheetView>
  </sheetViews>
  <sheetFormatPr defaultRowHeight="14.5" x14ac:dyDescent="0.35"/>
  <cols>
    <col min="2" max="2" width="25" customWidth="1"/>
  </cols>
  <sheetData>
    <row r="1" spans="1:24" ht="15" thickBot="1" x14ac:dyDescent="0.4">
      <c r="B1" s="2" t="s">
        <v>0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95</v>
      </c>
      <c r="I1" s="2" t="s">
        <v>13</v>
      </c>
      <c r="J1" s="2" t="s">
        <v>14</v>
      </c>
      <c r="K1" s="2" t="s">
        <v>100</v>
      </c>
      <c r="L1" s="1" t="s">
        <v>15</v>
      </c>
      <c r="M1" s="1" t="s">
        <v>16</v>
      </c>
      <c r="N1" s="1" t="s">
        <v>11</v>
      </c>
      <c r="O1" s="1" t="s">
        <v>12</v>
      </c>
      <c r="P1" s="1" t="s">
        <v>47</v>
      </c>
      <c r="Q1" s="1" t="s">
        <v>68</v>
      </c>
      <c r="R1" s="1" t="s">
        <v>69</v>
      </c>
      <c r="S1" s="1" t="s">
        <v>67</v>
      </c>
      <c r="T1" s="6" t="s">
        <v>104</v>
      </c>
      <c r="U1" s="6" t="s">
        <v>101</v>
      </c>
      <c r="V1" s="1" t="s">
        <v>99</v>
      </c>
      <c r="W1" s="6" t="s">
        <v>102</v>
      </c>
      <c r="X1" s="6" t="s">
        <v>103</v>
      </c>
    </row>
    <row r="2" spans="1:24" ht="15" thickBot="1" x14ac:dyDescent="0.4">
      <c r="B2" s="4"/>
      <c r="C2" s="4"/>
      <c r="D2" s="4"/>
      <c r="E2" s="4"/>
      <c r="F2" s="4"/>
      <c r="H2" s="4"/>
      <c r="I2" s="4"/>
      <c r="J2">
        <f t="shared" ref="J2:W2" si="0">SUMPRODUCT($X1:$X1,J1:J1)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>SUM(X1:X1)</f>
        <v>0</v>
      </c>
    </row>
    <row r="3" spans="1:24" ht="15" thickBot="1" x14ac:dyDescent="0.4">
      <c r="A3" s="11">
        <v>1</v>
      </c>
      <c r="B3" s="12" t="s">
        <v>70</v>
      </c>
      <c r="C3" s="12" t="s">
        <v>67</v>
      </c>
      <c r="D3" s="12">
        <v>570</v>
      </c>
      <c r="E3" s="12">
        <v>133</v>
      </c>
      <c r="F3" s="13">
        <v>177</v>
      </c>
      <c r="G3" s="14">
        <v>0.311</v>
      </c>
      <c r="H3" s="12">
        <v>0</v>
      </c>
      <c r="I3" s="13">
        <v>62</v>
      </c>
      <c r="J3" s="15">
        <v>10.6</v>
      </c>
      <c r="K3" s="11">
        <v>19</v>
      </c>
      <c r="L3" s="11">
        <f t="shared" ref="L3:S12" si="1">IF($C3=L$1,1,0)</f>
        <v>0</v>
      </c>
      <c r="M3" s="11">
        <f t="shared" si="1"/>
        <v>0</v>
      </c>
      <c r="N3" s="11">
        <f t="shared" si="1"/>
        <v>0</v>
      </c>
      <c r="O3" s="11">
        <f t="shared" si="1"/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1</v>
      </c>
      <c r="T3" s="11">
        <f t="shared" ref="T3:T34" si="2">N3+P3</f>
        <v>0</v>
      </c>
      <c r="U3" s="11">
        <f t="shared" ref="U3:U34" si="3">M3+O3</f>
        <v>0</v>
      </c>
      <c r="V3" s="11">
        <f t="shared" ref="V3:V34" si="4">Q3+R3+S3</f>
        <v>1</v>
      </c>
      <c r="W3" s="11">
        <f t="shared" ref="W3:W34" si="5">IF(I3&gt;=30,1,0)</f>
        <v>1</v>
      </c>
      <c r="X3" s="11">
        <v>1</v>
      </c>
    </row>
    <row r="4" spans="1:24" ht="15" thickBot="1" x14ac:dyDescent="0.4">
      <c r="A4" s="11">
        <v>6</v>
      </c>
      <c r="B4" s="12" t="s">
        <v>29</v>
      </c>
      <c r="C4" s="12" t="s">
        <v>11</v>
      </c>
      <c r="D4" s="12">
        <v>491</v>
      </c>
      <c r="E4" s="12">
        <v>66</v>
      </c>
      <c r="F4" s="13">
        <v>146</v>
      </c>
      <c r="G4" s="14">
        <v>0.29699999999999999</v>
      </c>
      <c r="H4" s="12">
        <v>0</v>
      </c>
      <c r="I4" s="13">
        <v>17</v>
      </c>
      <c r="J4" s="15">
        <v>7.2</v>
      </c>
      <c r="K4" s="11">
        <v>0.7</v>
      </c>
      <c r="L4" s="11">
        <f t="shared" si="1"/>
        <v>0</v>
      </c>
      <c r="M4" s="11">
        <f t="shared" si="1"/>
        <v>0</v>
      </c>
      <c r="N4" s="11">
        <f t="shared" si="1"/>
        <v>1</v>
      </c>
      <c r="O4" s="11">
        <f t="shared" si="1"/>
        <v>0</v>
      </c>
      <c r="P4" s="11">
        <f t="shared" si="1"/>
        <v>0</v>
      </c>
      <c r="Q4" s="11">
        <f t="shared" si="1"/>
        <v>0</v>
      </c>
      <c r="R4" s="11">
        <f t="shared" si="1"/>
        <v>0</v>
      </c>
      <c r="S4" s="11">
        <f t="shared" si="1"/>
        <v>0</v>
      </c>
      <c r="T4" s="11">
        <f t="shared" si="2"/>
        <v>1</v>
      </c>
      <c r="U4" s="11">
        <f t="shared" si="3"/>
        <v>0</v>
      </c>
      <c r="V4" s="11">
        <f t="shared" si="4"/>
        <v>0</v>
      </c>
      <c r="W4" s="11">
        <f t="shared" si="5"/>
        <v>0</v>
      </c>
      <c r="X4" s="11">
        <v>1</v>
      </c>
    </row>
    <row r="5" spans="1:24" ht="15" thickBot="1" x14ac:dyDescent="0.4">
      <c r="A5" s="11">
        <v>11</v>
      </c>
      <c r="B5" s="12" t="s">
        <v>45</v>
      </c>
      <c r="C5" s="12" t="s">
        <v>12</v>
      </c>
      <c r="D5" s="12">
        <v>615</v>
      </c>
      <c r="E5" s="12">
        <v>90</v>
      </c>
      <c r="F5" s="13">
        <v>168</v>
      </c>
      <c r="G5" s="14">
        <v>0.27300000000000002</v>
      </c>
      <c r="H5" s="12">
        <v>0</v>
      </c>
      <c r="I5" s="13">
        <v>38</v>
      </c>
      <c r="J5" s="15">
        <v>6.5</v>
      </c>
      <c r="K5" s="11">
        <v>3.95</v>
      </c>
      <c r="L5" s="11">
        <f t="shared" si="1"/>
        <v>0</v>
      </c>
      <c r="M5" s="11">
        <f t="shared" si="1"/>
        <v>0</v>
      </c>
      <c r="N5" s="11">
        <f t="shared" si="1"/>
        <v>0</v>
      </c>
      <c r="O5" s="11">
        <f t="shared" si="1"/>
        <v>1</v>
      </c>
      <c r="P5" s="11">
        <f t="shared" si="1"/>
        <v>0</v>
      </c>
      <c r="Q5" s="11">
        <f t="shared" si="1"/>
        <v>0</v>
      </c>
      <c r="R5" s="11">
        <f t="shared" si="1"/>
        <v>0</v>
      </c>
      <c r="S5" s="11">
        <f t="shared" si="1"/>
        <v>0</v>
      </c>
      <c r="T5" s="11">
        <f t="shared" si="2"/>
        <v>0</v>
      </c>
      <c r="U5" s="11">
        <f t="shared" si="3"/>
        <v>1</v>
      </c>
      <c r="V5" s="11">
        <f t="shared" si="4"/>
        <v>0</v>
      </c>
      <c r="W5" s="11">
        <f t="shared" si="5"/>
        <v>1</v>
      </c>
      <c r="X5" s="11">
        <v>1</v>
      </c>
    </row>
    <row r="6" spans="1:24" ht="15" thickBot="1" x14ac:dyDescent="0.4">
      <c r="A6" s="11">
        <v>22</v>
      </c>
      <c r="B6" s="12" t="s">
        <v>54</v>
      </c>
      <c r="C6" s="12" t="s">
        <v>47</v>
      </c>
      <c r="D6" s="12">
        <v>640</v>
      </c>
      <c r="E6" s="12">
        <v>99</v>
      </c>
      <c r="F6" s="13">
        <v>177</v>
      </c>
      <c r="G6" s="14">
        <v>0.27700000000000002</v>
      </c>
      <c r="H6" s="12">
        <v>0</v>
      </c>
      <c r="I6" s="13">
        <v>25</v>
      </c>
      <c r="J6" s="15">
        <v>5.7</v>
      </c>
      <c r="K6" s="11">
        <v>10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si="1"/>
        <v>1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2"/>
        <v>1</v>
      </c>
      <c r="U6" s="11">
        <f t="shared" si="3"/>
        <v>0</v>
      </c>
      <c r="V6" s="11">
        <f t="shared" si="4"/>
        <v>0</v>
      </c>
      <c r="W6" s="11">
        <f t="shared" si="5"/>
        <v>0</v>
      </c>
      <c r="X6" s="11">
        <v>1</v>
      </c>
    </row>
    <row r="7" spans="1:24" ht="15" thickBot="1" x14ac:dyDescent="0.4">
      <c r="A7" s="11">
        <v>32</v>
      </c>
      <c r="B7" s="12" t="s">
        <v>2</v>
      </c>
      <c r="C7" s="12" t="s">
        <v>15</v>
      </c>
      <c r="D7" s="12">
        <v>504</v>
      </c>
      <c r="E7" s="12">
        <v>75</v>
      </c>
      <c r="F7" s="13">
        <v>139</v>
      </c>
      <c r="G7" s="14">
        <v>0.27600000000000002</v>
      </c>
      <c r="H7" s="12">
        <v>0</v>
      </c>
      <c r="I7" s="13">
        <v>22</v>
      </c>
      <c r="J7" s="15">
        <v>6.5</v>
      </c>
      <c r="K7" s="11">
        <v>23.875</v>
      </c>
      <c r="L7" s="11">
        <f t="shared" si="1"/>
        <v>1</v>
      </c>
      <c r="M7" s="11">
        <f t="shared" si="1"/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1">
        <f t="shared" si="1"/>
        <v>0</v>
      </c>
      <c r="R7" s="11">
        <f t="shared" si="1"/>
        <v>0</v>
      </c>
      <c r="S7" s="11">
        <f t="shared" si="1"/>
        <v>0</v>
      </c>
      <c r="T7" s="11">
        <f t="shared" si="2"/>
        <v>0</v>
      </c>
      <c r="U7" s="11">
        <f t="shared" si="3"/>
        <v>0</v>
      </c>
      <c r="V7" s="11">
        <f t="shared" si="4"/>
        <v>0</v>
      </c>
      <c r="W7" s="11">
        <f t="shared" si="5"/>
        <v>0</v>
      </c>
      <c r="X7" s="11">
        <v>1</v>
      </c>
    </row>
    <row r="8" spans="1:24" ht="15" thickBot="1" x14ac:dyDescent="0.4">
      <c r="A8" s="11">
        <v>38</v>
      </c>
      <c r="B8" s="12" t="s">
        <v>43</v>
      </c>
      <c r="C8" s="12" t="s">
        <v>12</v>
      </c>
      <c r="D8" s="12">
        <v>601</v>
      </c>
      <c r="E8" s="12">
        <v>90</v>
      </c>
      <c r="F8" s="13">
        <v>168</v>
      </c>
      <c r="G8" s="14">
        <v>0.28000000000000003</v>
      </c>
      <c r="H8" s="12">
        <v>0</v>
      </c>
      <c r="I8" s="13">
        <v>29</v>
      </c>
      <c r="J8" s="15">
        <v>6</v>
      </c>
      <c r="K8" s="11">
        <v>22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>
        <f t="shared" si="1"/>
        <v>1</v>
      </c>
      <c r="P8" s="11">
        <f t="shared" si="1"/>
        <v>0</v>
      </c>
      <c r="Q8" s="11">
        <f t="shared" si="1"/>
        <v>0</v>
      </c>
      <c r="R8" s="11">
        <f t="shared" si="1"/>
        <v>0</v>
      </c>
      <c r="S8" s="11">
        <f t="shared" si="1"/>
        <v>0</v>
      </c>
      <c r="T8" s="11">
        <f t="shared" si="2"/>
        <v>0</v>
      </c>
      <c r="U8" s="11">
        <f t="shared" si="3"/>
        <v>1</v>
      </c>
      <c r="V8" s="11">
        <f t="shared" si="4"/>
        <v>0</v>
      </c>
      <c r="W8" s="11">
        <f t="shared" si="5"/>
        <v>0</v>
      </c>
      <c r="X8" s="11">
        <v>1</v>
      </c>
    </row>
    <row r="9" spans="1:24" ht="15" thickBot="1" x14ac:dyDescent="0.4">
      <c r="A9" s="11">
        <v>42</v>
      </c>
      <c r="B9" s="12" t="s">
        <v>74</v>
      </c>
      <c r="C9" s="12" t="s">
        <v>69</v>
      </c>
      <c r="D9" s="12">
        <v>511</v>
      </c>
      <c r="E9" s="12">
        <v>84</v>
      </c>
      <c r="F9" s="13">
        <v>145</v>
      </c>
      <c r="G9" s="14">
        <v>0.28399999999999997</v>
      </c>
      <c r="H9" s="12">
        <v>0</v>
      </c>
      <c r="I9" s="13">
        <v>28</v>
      </c>
      <c r="J9" s="15">
        <v>6</v>
      </c>
      <c r="K9" s="11">
        <v>0.7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Q9" s="11">
        <f t="shared" si="1"/>
        <v>0</v>
      </c>
      <c r="R9" s="11">
        <f t="shared" si="1"/>
        <v>1</v>
      </c>
      <c r="S9" s="11">
        <f t="shared" si="1"/>
        <v>0</v>
      </c>
      <c r="T9" s="11">
        <f t="shared" si="2"/>
        <v>0</v>
      </c>
      <c r="U9" s="11">
        <f t="shared" si="3"/>
        <v>0</v>
      </c>
      <c r="V9" s="11">
        <f t="shared" si="4"/>
        <v>1</v>
      </c>
      <c r="W9" s="11">
        <f t="shared" si="5"/>
        <v>0</v>
      </c>
      <c r="X9" s="11">
        <v>1</v>
      </c>
    </row>
    <row r="10" spans="1:24" ht="15" thickBot="1" x14ac:dyDescent="0.4">
      <c r="A10" s="11">
        <v>48</v>
      </c>
      <c r="B10" s="12" t="s">
        <v>37</v>
      </c>
      <c r="C10" s="12" t="s">
        <v>12</v>
      </c>
      <c r="D10" s="12">
        <v>578</v>
      </c>
      <c r="E10" s="12">
        <v>100</v>
      </c>
      <c r="F10" s="13">
        <v>172</v>
      </c>
      <c r="G10" s="14">
        <v>0.29799999999999999</v>
      </c>
      <c r="H10" s="12">
        <v>0</v>
      </c>
      <c r="I10" s="13">
        <v>32</v>
      </c>
      <c r="J10" s="15">
        <v>6.8</v>
      </c>
      <c r="K10" s="11">
        <v>30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1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2"/>
        <v>0</v>
      </c>
      <c r="U10" s="11">
        <f t="shared" si="3"/>
        <v>1</v>
      </c>
      <c r="V10" s="11">
        <f t="shared" si="4"/>
        <v>0</v>
      </c>
      <c r="W10" s="11">
        <f t="shared" si="5"/>
        <v>1</v>
      </c>
      <c r="X10" s="11">
        <v>1</v>
      </c>
    </row>
    <row r="11" spans="1:24" ht="15" thickBot="1" x14ac:dyDescent="0.4">
      <c r="A11" s="11">
        <v>53</v>
      </c>
      <c r="B11" s="12" t="s">
        <v>80</v>
      </c>
      <c r="C11" s="12" t="s">
        <v>67</v>
      </c>
      <c r="D11" s="12">
        <v>572</v>
      </c>
      <c r="E11" s="12">
        <v>117</v>
      </c>
      <c r="F11" s="13">
        <v>154</v>
      </c>
      <c r="G11" s="14">
        <v>0.26900000000000002</v>
      </c>
      <c r="H11" s="12">
        <v>0</v>
      </c>
      <c r="I11" s="13">
        <v>35</v>
      </c>
      <c r="J11" s="15">
        <v>6.4</v>
      </c>
      <c r="K11" s="11">
        <v>17.5</v>
      </c>
      <c r="L11" s="11">
        <f t="shared" si="1"/>
        <v>0</v>
      </c>
      <c r="M11" s="11">
        <f t="shared" si="1"/>
        <v>0</v>
      </c>
      <c r="N11" s="11">
        <f t="shared" si="1"/>
        <v>0</v>
      </c>
      <c r="O11" s="11">
        <f t="shared" si="1"/>
        <v>0</v>
      </c>
      <c r="P11" s="11">
        <f t="shared" si="1"/>
        <v>0</v>
      </c>
      <c r="Q11" s="11">
        <f t="shared" si="1"/>
        <v>0</v>
      </c>
      <c r="R11" s="11">
        <f t="shared" si="1"/>
        <v>0</v>
      </c>
      <c r="S11" s="11">
        <f t="shared" si="1"/>
        <v>1</v>
      </c>
      <c r="T11" s="11">
        <f t="shared" si="2"/>
        <v>0</v>
      </c>
      <c r="U11" s="11">
        <f t="shared" si="3"/>
        <v>0</v>
      </c>
      <c r="V11" s="11">
        <f t="shared" si="4"/>
        <v>1</v>
      </c>
      <c r="W11" s="11">
        <f t="shared" si="5"/>
        <v>1</v>
      </c>
      <c r="X11" s="11">
        <v>1</v>
      </c>
    </row>
    <row r="12" spans="1:24" ht="15" thickBot="1" x14ac:dyDescent="0.4">
      <c r="A12" s="11">
        <v>58</v>
      </c>
      <c r="B12" s="12" t="s">
        <v>40</v>
      </c>
      <c r="C12" s="12" t="s">
        <v>12</v>
      </c>
      <c r="D12" s="12">
        <v>557</v>
      </c>
      <c r="E12" s="12">
        <v>73</v>
      </c>
      <c r="F12" s="13">
        <v>163</v>
      </c>
      <c r="G12" s="14">
        <v>0.29299999999999998</v>
      </c>
      <c r="H12" s="12">
        <v>0</v>
      </c>
      <c r="I12" s="13">
        <v>30</v>
      </c>
      <c r="J12" s="15">
        <v>7.9</v>
      </c>
      <c r="K12" s="11">
        <v>35</v>
      </c>
      <c r="L12" s="11">
        <f t="shared" si="1"/>
        <v>0</v>
      </c>
      <c r="M12" s="11">
        <f t="shared" si="1"/>
        <v>0</v>
      </c>
      <c r="N12" s="11">
        <f t="shared" si="1"/>
        <v>0</v>
      </c>
      <c r="O12" s="11">
        <f t="shared" si="1"/>
        <v>1</v>
      </c>
      <c r="P12" s="11">
        <f t="shared" si="1"/>
        <v>0</v>
      </c>
      <c r="Q12" s="11">
        <f t="shared" si="1"/>
        <v>0</v>
      </c>
      <c r="R12" s="11">
        <f t="shared" si="1"/>
        <v>0</v>
      </c>
      <c r="S12" s="11">
        <f t="shared" si="1"/>
        <v>0</v>
      </c>
      <c r="T12" s="11">
        <f t="shared" si="2"/>
        <v>0</v>
      </c>
      <c r="U12" s="11">
        <f t="shared" si="3"/>
        <v>1</v>
      </c>
      <c r="V12" s="11">
        <f t="shared" si="4"/>
        <v>0</v>
      </c>
      <c r="W12" s="11">
        <f t="shared" si="5"/>
        <v>1</v>
      </c>
      <c r="X12" s="11">
        <v>1</v>
      </c>
    </row>
    <row r="13" spans="1:24" ht="15" thickBot="1" x14ac:dyDescent="0.4">
      <c r="A13" s="11">
        <v>59</v>
      </c>
      <c r="B13" s="12" t="s">
        <v>18</v>
      </c>
      <c r="C13" s="12" t="s">
        <v>16</v>
      </c>
      <c r="D13" s="12">
        <v>561</v>
      </c>
      <c r="E13" s="12">
        <v>106</v>
      </c>
      <c r="F13" s="13">
        <v>178</v>
      </c>
      <c r="G13" s="14">
        <v>0.317</v>
      </c>
      <c r="H13" s="12">
        <v>0</v>
      </c>
      <c r="I13" s="13">
        <v>35</v>
      </c>
      <c r="J13" s="15">
        <v>7.8</v>
      </c>
      <c r="K13" s="11">
        <v>22</v>
      </c>
      <c r="L13" s="11">
        <f t="shared" ref="L13:S22" si="6">IF($C13=L$1,1,0)</f>
        <v>0</v>
      </c>
      <c r="M13" s="11">
        <f t="shared" si="6"/>
        <v>1</v>
      </c>
      <c r="N13" s="11">
        <f t="shared" si="6"/>
        <v>0</v>
      </c>
      <c r="O13" s="11">
        <f t="shared" si="6"/>
        <v>0</v>
      </c>
      <c r="P13" s="11">
        <f t="shared" si="6"/>
        <v>0</v>
      </c>
      <c r="Q13" s="11">
        <f t="shared" si="6"/>
        <v>0</v>
      </c>
      <c r="R13" s="11">
        <f t="shared" si="6"/>
        <v>0</v>
      </c>
      <c r="S13" s="11">
        <f t="shared" si="6"/>
        <v>0</v>
      </c>
      <c r="T13" s="11">
        <f t="shared" si="2"/>
        <v>0</v>
      </c>
      <c r="U13" s="11">
        <f t="shared" si="3"/>
        <v>1</v>
      </c>
      <c r="V13" s="11">
        <f t="shared" si="4"/>
        <v>0</v>
      </c>
      <c r="W13" s="11">
        <f t="shared" si="5"/>
        <v>1</v>
      </c>
      <c r="X13" s="11">
        <v>1</v>
      </c>
    </row>
    <row r="14" spans="1:24" ht="15" thickBot="1" x14ac:dyDescent="0.4">
      <c r="A14" s="11">
        <v>67</v>
      </c>
      <c r="B14" s="12" t="s">
        <v>72</v>
      </c>
      <c r="C14" s="12" t="s">
        <v>68</v>
      </c>
      <c r="D14" s="12">
        <v>563</v>
      </c>
      <c r="E14" s="12">
        <v>89</v>
      </c>
      <c r="F14" s="13">
        <v>168</v>
      </c>
      <c r="G14" s="14">
        <v>0.29799999999999999</v>
      </c>
      <c r="H14" s="12">
        <v>0</v>
      </c>
      <c r="I14" s="13">
        <v>6</v>
      </c>
      <c r="J14" s="15">
        <v>5.5</v>
      </c>
      <c r="K14" s="11">
        <v>0.7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1</v>
      </c>
      <c r="R14" s="11">
        <f t="shared" si="6"/>
        <v>0</v>
      </c>
      <c r="S14" s="11">
        <f t="shared" si="6"/>
        <v>0</v>
      </c>
      <c r="T14" s="11">
        <f t="shared" si="2"/>
        <v>0</v>
      </c>
      <c r="U14" s="11">
        <f t="shared" si="3"/>
        <v>0</v>
      </c>
      <c r="V14" s="11">
        <f t="shared" si="4"/>
        <v>1</v>
      </c>
      <c r="W14" s="11">
        <f t="shared" si="5"/>
        <v>0</v>
      </c>
      <c r="X14" s="11">
        <v>1</v>
      </c>
    </row>
    <row r="15" spans="1:24" ht="15" thickBot="1" x14ac:dyDescent="0.4">
      <c r="A15" s="11">
        <v>71</v>
      </c>
      <c r="B15" s="12" t="s">
        <v>31</v>
      </c>
      <c r="C15" s="12" t="s">
        <v>11</v>
      </c>
      <c r="D15" s="12">
        <v>577</v>
      </c>
      <c r="E15" s="12">
        <v>95</v>
      </c>
      <c r="F15" s="13">
        <v>153</v>
      </c>
      <c r="G15" s="14">
        <v>0.26500000000000001</v>
      </c>
      <c r="H15" s="12">
        <v>0</v>
      </c>
      <c r="I15" s="13">
        <v>13</v>
      </c>
      <c r="J15" s="15">
        <v>6.3</v>
      </c>
      <c r="K15" s="11">
        <v>0.7</v>
      </c>
      <c r="L15" s="11">
        <f t="shared" si="6"/>
        <v>0</v>
      </c>
      <c r="M15" s="11">
        <f t="shared" si="6"/>
        <v>0</v>
      </c>
      <c r="N15" s="11">
        <f t="shared" si="6"/>
        <v>1</v>
      </c>
      <c r="O15" s="11">
        <f t="shared" si="6"/>
        <v>0</v>
      </c>
      <c r="P15" s="11">
        <f t="shared" si="6"/>
        <v>0</v>
      </c>
      <c r="Q15" s="11">
        <f t="shared" si="6"/>
        <v>0</v>
      </c>
      <c r="R15" s="11">
        <f t="shared" si="6"/>
        <v>0</v>
      </c>
      <c r="S15" s="11">
        <f t="shared" si="6"/>
        <v>0</v>
      </c>
      <c r="T15" s="11">
        <f t="shared" si="2"/>
        <v>1</v>
      </c>
      <c r="U15" s="11">
        <f t="shared" si="3"/>
        <v>0</v>
      </c>
      <c r="V15" s="11">
        <f t="shared" si="4"/>
        <v>0</v>
      </c>
      <c r="W15" s="11">
        <f t="shared" si="5"/>
        <v>0</v>
      </c>
      <c r="X15" s="11">
        <v>1</v>
      </c>
    </row>
    <row r="16" spans="1:24" ht="15" thickBot="1" x14ac:dyDescent="0.4">
      <c r="A16" s="11">
        <v>78</v>
      </c>
      <c r="B16" s="12" t="s">
        <v>3</v>
      </c>
      <c r="C16" s="12" t="s">
        <v>15</v>
      </c>
      <c r="D16" s="12">
        <v>508</v>
      </c>
      <c r="E16" s="12">
        <v>68</v>
      </c>
      <c r="F16" s="13">
        <v>132</v>
      </c>
      <c r="G16" s="14">
        <v>0.26</v>
      </c>
      <c r="H16" s="12">
        <v>0</v>
      </c>
      <c r="I16" s="13">
        <v>24</v>
      </c>
      <c r="J16" s="15">
        <v>4.0999999999999996</v>
      </c>
      <c r="K16" s="11">
        <v>0.7</v>
      </c>
      <c r="L16" s="11">
        <f t="shared" si="6"/>
        <v>1</v>
      </c>
      <c r="M16" s="11">
        <f t="shared" si="6"/>
        <v>0</v>
      </c>
      <c r="N16" s="11">
        <f t="shared" si="6"/>
        <v>0</v>
      </c>
      <c r="O16" s="11">
        <f t="shared" si="6"/>
        <v>0</v>
      </c>
      <c r="P16" s="11">
        <f t="shared" si="6"/>
        <v>0</v>
      </c>
      <c r="Q16" s="11">
        <f t="shared" si="6"/>
        <v>0</v>
      </c>
      <c r="R16" s="11">
        <f t="shared" si="6"/>
        <v>0</v>
      </c>
      <c r="S16" s="11">
        <f t="shared" si="6"/>
        <v>0</v>
      </c>
      <c r="T16" s="11">
        <f t="shared" si="2"/>
        <v>0</v>
      </c>
      <c r="U16" s="11">
        <f t="shared" si="3"/>
        <v>0</v>
      </c>
      <c r="V16" s="11">
        <f t="shared" si="4"/>
        <v>0</v>
      </c>
      <c r="W16" s="11">
        <f t="shared" si="5"/>
        <v>0</v>
      </c>
      <c r="X16" s="11">
        <v>1</v>
      </c>
    </row>
    <row r="17" spans="1:24" ht="15" thickBot="1" x14ac:dyDescent="0.4">
      <c r="A17" s="11">
        <v>81</v>
      </c>
      <c r="B17" s="12" t="s">
        <v>59</v>
      </c>
      <c r="C17" s="12" t="s">
        <v>58</v>
      </c>
      <c r="D17" s="12">
        <v>470</v>
      </c>
      <c r="E17" s="12">
        <v>95</v>
      </c>
      <c r="F17" s="13">
        <v>144</v>
      </c>
      <c r="G17" s="14">
        <v>0.30599999999999999</v>
      </c>
      <c r="H17" s="12">
        <v>0</v>
      </c>
      <c r="I17" s="13">
        <v>37</v>
      </c>
      <c r="J17" s="15">
        <v>6.8</v>
      </c>
      <c r="K17" s="11">
        <v>0.7</v>
      </c>
      <c r="L17" s="11">
        <f t="shared" si="6"/>
        <v>0</v>
      </c>
      <c r="M17" s="11">
        <f t="shared" si="6"/>
        <v>0</v>
      </c>
      <c r="N17" s="11">
        <f t="shared" si="6"/>
        <v>0</v>
      </c>
      <c r="O17" s="11">
        <f t="shared" si="6"/>
        <v>0</v>
      </c>
      <c r="P17" s="11">
        <f t="shared" si="6"/>
        <v>0</v>
      </c>
      <c r="Q17" s="11">
        <f t="shared" si="6"/>
        <v>0</v>
      </c>
      <c r="R17" s="11">
        <f t="shared" si="6"/>
        <v>0</v>
      </c>
      <c r="S17" s="11">
        <f t="shared" si="6"/>
        <v>0</v>
      </c>
      <c r="T17" s="11">
        <f t="shared" si="2"/>
        <v>0</v>
      </c>
      <c r="U17" s="11">
        <f t="shared" si="3"/>
        <v>0</v>
      </c>
      <c r="V17" s="11">
        <f t="shared" si="4"/>
        <v>0</v>
      </c>
      <c r="W17" s="11">
        <f t="shared" si="5"/>
        <v>1</v>
      </c>
      <c r="X17" s="11">
        <v>1</v>
      </c>
    </row>
    <row r="18" spans="1:24" ht="15" thickBot="1" x14ac:dyDescent="0.4">
      <c r="A18">
        <v>2</v>
      </c>
      <c r="B18" s="1" t="s">
        <v>42</v>
      </c>
      <c r="C18" s="1" t="s">
        <v>12</v>
      </c>
      <c r="D18" s="1">
        <v>586</v>
      </c>
      <c r="E18" s="1">
        <v>79</v>
      </c>
      <c r="F18" s="4">
        <v>164</v>
      </c>
      <c r="G18" s="5">
        <v>0.28000000000000003</v>
      </c>
      <c r="H18" s="1">
        <v>0</v>
      </c>
      <c r="I18" s="4">
        <v>13</v>
      </c>
      <c r="J18" s="3">
        <v>0.8</v>
      </c>
      <c r="K18">
        <v>0.7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1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2"/>
        <v>0</v>
      </c>
      <c r="U18">
        <f t="shared" si="3"/>
        <v>1</v>
      </c>
      <c r="V18">
        <f t="shared" si="4"/>
        <v>0</v>
      </c>
      <c r="W18">
        <f t="shared" si="5"/>
        <v>0</v>
      </c>
      <c r="X18">
        <v>0</v>
      </c>
    </row>
    <row r="19" spans="1:24" ht="15" thickBot="1" x14ac:dyDescent="0.4">
      <c r="A19">
        <v>3</v>
      </c>
      <c r="B19" s="1" t="s">
        <v>1</v>
      </c>
      <c r="C19" s="1" t="s">
        <v>15</v>
      </c>
      <c r="D19" s="1">
        <v>470</v>
      </c>
      <c r="E19" s="1">
        <v>59</v>
      </c>
      <c r="F19" s="4">
        <v>134</v>
      </c>
      <c r="G19" s="5">
        <v>0.28499999999999998</v>
      </c>
      <c r="H19" s="1">
        <v>0</v>
      </c>
      <c r="I19" s="4">
        <v>14</v>
      </c>
      <c r="J19" s="3">
        <v>3.9</v>
      </c>
      <c r="K19">
        <v>0.7</v>
      </c>
      <c r="L19">
        <f t="shared" si="6"/>
        <v>1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2"/>
        <v>0</v>
      </c>
      <c r="U19">
        <f t="shared" si="3"/>
        <v>0</v>
      </c>
      <c r="V19">
        <f t="shared" si="4"/>
        <v>0</v>
      </c>
      <c r="W19">
        <f t="shared" si="5"/>
        <v>0</v>
      </c>
      <c r="X19">
        <v>0</v>
      </c>
    </row>
    <row r="20" spans="1:24" ht="15" thickBot="1" x14ac:dyDescent="0.4">
      <c r="A20">
        <v>4</v>
      </c>
      <c r="B20" s="1" t="s">
        <v>76</v>
      </c>
      <c r="C20" s="1" t="s">
        <v>68</v>
      </c>
      <c r="D20" s="1">
        <v>593</v>
      </c>
      <c r="E20" s="1">
        <v>75</v>
      </c>
      <c r="F20" s="4">
        <v>166</v>
      </c>
      <c r="G20" s="5">
        <v>0.28000000000000003</v>
      </c>
      <c r="H20" s="1">
        <v>0</v>
      </c>
      <c r="I20" s="4">
        <v>11</v>
      </c>
      <c r="J20" s="3">
        <v>1.2</v>
      </c>
      <c r="K20">
        <v>3.55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1</v>
      </c>
      <c r="R20">
        <f t="shared" si="6"/>
        <v>0</v>
      </c>
      <c r="S20">
        <f t="shared" si="6"/>
        <v>0</v>
      </c>
      <c r="T20">
        <f t="shared" si="2"/>
        <v>0</v>
      </c>
      <c r="U20">
        <f t="shared" si="3"/>
        <v>0</v>
      </c>
      <c r="V20">
        <f t="shared" si="4"/>
        <v>1</v>
      </c>
      <c r="W20">
        <f t="shared" si="5"/>
        <v>0</v>
      </c>
      <c r="X20">
        <v>0</v>
      </c>
    </row>
    <row r="21" spans="1:24" ht="15" thickBot="1" x14ac:dyDescent="0.4">
      <c r="A21">
        <v>5</v>
      </c>
      <c r="B21" s="1" t="s">
        <v>52</v>
      </c>
      <c r="C21" s="1" t="s">
        <v>47</v>
      </c>
      <c r="D21" s="1">
        <v>637</v>
      </c>
      <c r="E21" s="1">
        <v>86</v>
      </c>
      <c r="F21" s="4">
        <v>180</v>
      </c>
      <c r="G21" s="5">
        <v>0.28299999999999997</v>
      </c>
      <c r="H21" s="1">
        <v>0</v>
      </c>
      <c r="I21" s="4">
        <v>11</v>
      </c>
      <c r="J21" s="3">
        <v>4.0999999999999996</v>
      </c>
      <c r="K21">
        <v>4.95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1</v>
      </c>
      <c r="Q21">
        <f t="shared" si="6"/>
        <v>0</v>
      </c>
      <c r="R21">
        <f t="shared" si="6"/>
        <v>0</v>
      </c>
      <c r="S21">
        <f t="shared" si="6"/>
        <v>0</v>
      </c>
      <c r="T21">
        <f t="shared" si="2"/>
        <v>1</v>
      </c>
      <c r="U21">
        <f t="shared" si="3"/>
        <v>0</v>
      </c>
      <c r="V21">
        <f t="shared" si="4"/>
        <v>0</v>
      </c>
      <c r="W21">
        <f t="shared" si="5"/>
        <v>0</v>
      </c>
      <c r="X21">
        <v>0</v>
      </c>
    </row>
    <row r="22" spans="1:24" ht="15" thickBot="1" x14ac:dyDescent="0.4">
      <c r="A22">
        <v>7</v>
      </c>
      <c r="B22" s="1" t="s">
        <v>71</v>
      </c>
      <c r="C22" s="1" t="s">
        <v>68</v>
      </c>
      <c r="D22" s="1">
        <v>461</v>
      </c>
      <c r="E22" s="1">
        <v>54</v>
      </c>
      <c r="F22" s="4">
        <v>140</v>
      </c>
      <c r="G22" s="5">
        <v>0.30399999999999999</v>
      </c>
      <c r="H22" s="1">
        <v>0</v>
      </c>
      <c r="I22" s="4">
        <v>5</v>
      </c>
      <c r="J22" s="3">
        <v>3.2</v>
      </c>
      <c r="K22">
        <v>7.9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1</v>
      </c>
      <c r="R22">
        <f t="shared" si="6"/>
        <v>0</v>
      </c>
      <c r="S22">
        <f t="shared" si="6"/>
        <v>0</v>
      </c>
      <c r="T22">
        <f t="shared" si="2"/>
        <v>0</v>
      </c>
      <c r="U22">
        <f t="shared" si="3"/>
        <v>0</v>
      </c>
      <c r="V22">
        <f t="shared" si="4"/>
        <v>1</v>
      </c>
      <c r="W22">
        <f t="shared" si="5"/>
        <v>0</v>
      </c>
      <c r="X22">
        <v>0</v>
      </c>
    </row>
    <row r="23" spans="1:24" ht="15" thickBot="1" x14ac:dyDescent="0.4">
      <c r="A23">
        <v>8</v>
      </c>
      <c r="B23" s="1" t="s">
        <v>63</v>
      </c>
      <c r="C23" s="1" t="s">
        <v>58</v>
      </c>
      <c r="D23" s="1">
        <v>515</v>
      </c>
      <c r="E23" s="1">
        <v>66</v>
      </c>
      <c r="F23" s="4">
        <v>122</v>
      </c>
      <c r="G23" s="5">
        <v>0.23699999999999999</v>
      </c>
      <c r="H23" s="1">
        <v>0</v>
      </c>
      <c r="I23" s="4">
        <v>17</v>
      </c>
      <c r="J23" s="3">
        <v>1.1000000000000001</v>
      </c>
      <c r="K23">
        <v>8.5</v>
      </c>
      <c r="L23">
        <f t="shared" ref="L23:S32" si="7">IF($C23=L$1,1,0)</f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2"/>
        <v>0</v>
      </c>
      <c r="U23">
        <f t="shared" si="3"/>
        <v>0</v>
      </c>
      <c r="V23">
        <f t="shared" si="4"/>
        <v>0</v>
      </c>
      <c r="W23">
        <f t="shared" si="5"/>
        <v>0</v>
      </c>
      <c r="X23">
        <v>0</v>
      </c>
    </row>
    <row r="24" spans="1:24" ht="15" thickBot="1" x14ac:dyDescent="0.4">
      <c r="A24">
        <v>9</v>
      </c>
      <c r="B24" s="1" t="s">
        <v>78</v>
      </c>
      <c r="C24" s="1" t="s">
        <v>67</v>
      </c>
      <c r="D24" s="1">
        <v>510</v>
      </c>
      <c r="E24" s="1">
        <v>60</v>
      </c>
      <c r="F24" s="4">
        <v>138</v>
      </c>
      <c r="G24" s="5">
        <v>0.27100000000000002</v>
      </c>
      <c r="H24" s="1">
        <v>0</v>
      </c>
      <c r="I24" s="4">
        <v>17</v>
      </c>
      <c r="J24" s="3">
        <v>-0.2</v>
      </c>
      <c r="K24">
        <v>0.7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1</v>
      </c>
      <c r="T24">
        <f t="shared" si="2"/>
        <v>0</v>
      </c>
      <c r="U24">
        <f t="shared" si="3"/>
        <v>0</v>
      </c>
      <c r="V24">
        <f t="shared" si="4"/>
        <v>1</v>
      </c>
      <c r="W24">
        <f t="shared" si="5"/>
        <v>0</v>
      </c>
      <c r="X24">
        <v>0</v>
      </c>
    </row>
    <row r="25" spans="1:24" ht="15" thickBot="1" x14ac:dyDescent="0.4">
      <c r="A25">
        <v>10</v>
      </c>
      <c r="B25" s="1" t="s">
        <v>93</v>
      </c>
      <c r="C25" s="1" t="s">
        <v>68</v>
      </c>
      <c r="D25" s="1">
        <v>535</v>
      </c>
      <c r="E25" s="1">
        <v>66</v>
      </c>
      <c r="F25" s="4">
        <v>134</v>
      </c>
      <c r="G25" s="5">
        <v>0.25</v>
      </c>
      <c r="H25" s="1">
        <v>0</v>
      </c>
      <c r="I25" s="4">
        <v>16</v>
      </c>
      <c r="J25" s="3">
        <v>2.2999999999999998</v>
      </c>
      <c r="K25">
        <v>0.7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1</v>
      </c>
      <c r="R25">
        <f t="shared" si="7"/>
        <v>0</v>
      </c>
      <c r="S25">
        <f t="shared" si="7"/>
        <v>0</v>
      </c>
      <c r="T25">
        <f t="shared" si="2"/>
        <v>0</v>
      </c>
      <c r="U25">
        <f t="shared" si="3"/>
        <v>0</v>
      </c>
      <c r="V25">
        <f t="shared" si="4"/>
        <v>1</v>
      </c>
      <c r="W25">
        <f t="shared" si="5"/>
        <v>0</v>
      </c>
      <c r="X25">
        <v>0</v>
      </c>
    </row>
    <row r="26" spans="1:24" ht="15" thickBot="1" x14ac:dyDescent="0.4">
      <c r="A26">
        <v>12</v>
      </c>
      <c r="B26" s="1" t="s">
        <v>51</v>
      </c>
      <c r="C26" s="1" t="s">
        <v>47</v>
      </c>
      <c r="D26" s="1">
        <v>652</v>
      </c>
      <c r="E26" s="1">
        <v>91</v>
      </c>
      <c r="F26" s="4">
        <v>189</v>
      </c>
      <c r="G26" s="5">
        <v>0.28999999999999998</v>
      </c>
      <c r="H26" s="1">
        <v>0</v>
      </c>
      <c r="I26" s="4">
        <v>24</v>
      </c>
      <c r="J26" s="3">
        <v>3.6</v>
      </c>
      <c r="K26">
        <v>0.82499999999999996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1</v>
      </c>
      <c r="Q26">
        <f t="shared" si="7"/>
        <v>0</v>
      </c>
      <c r="R26">
        <f t="shared" si="7"/>
        <v>0</v>
      </c>
      <c r="S26">
        <f t="shared" si="7"/>
        <v>0</v>
      </c>
      <c r="T26">
        <f t="shared" si="2"/>
        <v>1</v>
      </c>
      <c r="U26">
        <f t="shared" si="3"/>
        <v>0</v>
      </c>
      <c r="V26">
        <f t="shared" si="4"/>
        <v>0</v>
      </c>
      <c r="W26">
        <f t="shared" si="5"/>
        <v>0</v>
      </c>
      <c r="X26">
        <v>0</v>
      </c>
    </row>
    <row r="27" spans="1:24" ht="15" thickBot="1" x14ac:dyDescent="0.4">
      <c r="A27">
        <v>13</v>
      </c>
      <c r="B27" s="1" t="s">
        <v>26</v>
      </c>
      <c r="C27" s="1" t="s">
        <v>16</v>
      </c>
      <c r="D27" s="1">
        <v>518</v>
      </c>
      <c r="E27" s="1">
        <v>87</v>
      </c>
      <c r="F27" s="4">
        <v>136</v>
      </c>
      <c r="G27" s="5">
        <v>0.26300000000000001</v>
      </c>
      <c r="H27" s="1">
        <v>0</v>
      </c>
      <c r="I27" s="4">
        <v>28</v>
      </c>
      <c r="J27" s="3">
        <v>2.6</v>
      </c>
      <c r="K27">
        <v>0.9</v>
      </c>
      <c r="L27">
        <f t="shared" si="7"/>
        <v>0</v>
      </c>
      <c r="M27">
        <f t="shared" si="7"/>
        <v>1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2"/>
        <v>0</v>
      </c>
      <c r="U27">
        <f t="shared" si="3"/>
        <v>1</v>
      </c>
      <c r="V27">
        <f t="shared" si="4"/>
        <v>0</v>
      </c>
      <c r="W27">
        <f t="shared" si="5"/>
        <v>0</v>
      </c>
      <c r="X27">
        <v>0</v>
      </c>
    </row>
    <row r="28" spans="1:24" ht="15" thickBot="1" x14ac:dyDescent="0.4">
      <c r="A28">
        <v>14</v>
      </c>
      <c r="B28" s="1" t="s">
        <v>77</v>
      </c>
      <c r="C28" s="1" t="s">
        <v>69</v>
      </c>
      <c r="D28" s="1">
        <v>580</v>
      </c>
      <c r="E28" s="1">
        <v>102</v>
      </c>
      <c r="F28" s="4">
        <v>159</v>
      </c>
      <c r="G28" s="5">
        <v>0.27400000000000002</v>
      </c>
      <c r="H28" s="1">
        <v>0</v>
      </c>
      <c r="I28" s="4">
        <v>16</v>
      </c>
      <c r="J28" s="3">
        <v>5</v>
      </c>
      <c r="K28">
        <v>7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1</v>
      </c>
      <c r="S28">
        <f t="shared" si="7"/>
        <v>0</v>
      </c>
      <c r="T28">
        <f t="shared" si="2"/>
        <v>0</v>
      </c>
      <c r="U28">
        <f t="shared" si="3"/>
        <v>0</v>
      </c>
      <c r="V28">
        <f t="shared" si="4"/>
        <v>1</v>
      </c>
      <c r="W28">
        <f t="shared" si="5"/>
        <v>0</v>
      </c>
      <c r="X28">
        <v>0</v>
      </c>
    </row>
    <row r="29" spans="1:24" ht="15" thickBot="1" x14ac:dyDescent="0.4">
      <c r="A29">
        <v>15</v>
      </c>
      <c r="B29" s="1" t="s">
        <v>30</v>
      </c>
      <c r="C29" s="1" t="s">
        <v>11</v>
      </c>
      <c r="D29" s="1">
        <v>527</v>
      </c>
      <c r="E29" s="1">
        <v>72</v>
      </c>
      <c r="F29" s="4">
        <v>140</v>
      </c>
      <c r="G29" s="5">
        <v>0.26600000000000001</v>
      </c>
      <c r="H29" s="1">
        <v>0</v>
      </c>
      <c r="I29" s="4">
        <v>13</v>
      </c>
      <c r="J29" s="3">
        <v>4.4000000000000004</v>
      </c>
      <c r="K29">
        <v>0.7</v>
      </c>
      <c r="L29">
        <f t="shared" si="7"/>
        <v>0</v>
      </c>
      <c r="M29">
        <f t="shared" si="7"/>
        <v>0</v>
      </c>
      <c r="N29">
        <f t="shared" si="7"/>
        <v>1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2"/>
        <v>1</v>
      </c>
      <c r="U29">
        <f t="shared" si="3"/>
        <v>0</v>
      </c>
      <c r="V29">
        <f t="shared" si="4"/>
        <v>0</v>
      </c>
      <c r="W29">
        <f t="shared" si="5"/>
        <v>0</v>
      </c>
      <c r="X29">
        <v>0</v>
      </c>
    </row>
    <row r="30" spans="1:24" ht="15" thickBot="1" x14ac:dyDescent="0.4">
      <c r="A30">
        <v>16</v>
      </c>
      <c r="B30" s="1" t="s">
        <v>87</v>
      </c>
      <c r="C30" s="1" t="s">
        <v>69</v>
      </c>
      <c r="D30" s="1">
        <v>542</v>
      </c>
      <c r="E30" s="1">
        <v>74</v>
      </c>
      <c r="F30" s="4">
        <v>142</v>
      </c>
      <c r="G30" s="5">
        <v>0.26200000000000001</v>
      </c>
      <c r="H30" s="1">
        <v>0</v>
      </c>
      <c r="I30" s="4">
        <v>27</v>
      </c>
      <c r="J30" s="3">
        <v>3</v>
      </c>
      <c r="K30">
        <v>6.75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1</v>
      </c>
      <c r="S30">
        <f t="shared" si="7"/>
        <v>0</v>
      </c>
      <c r="T30">
        <f t="shared" si="2"/>
        <v>0</v>
      </c>
      <c r="U30">
        <f t="shared" si="3"/>
        <v>0</v>
      </c>
      <c r="V30">
        <f t="shared" si="4"/>
        <v>1</v>
      </c>
      <c r="W30">
        <f t="shared" si="5"/>
        <v>0</v>
      </c>
      <c r="X30">
        <v>0</v>
      </c>
    </row>
    <row r="31" spans="1:24" ht="15" thickBot="1" x14ac:dyDescent="0.4">
      <c r="A31">
        <v>17</v>
      </c>
      <c r="B31" s="1" t="s">
        <v>50</v>
      </c>
      <c r="C31" s="1" t="s">
        <v>47</v>
      </c>
      <c r="D31" s="1">
        <v>522</v>
      </c>
      <c r="E31" s="1">
        <v>70</v>
      </c>
      <c r="F31" s="4">
        <v>152</v>
      </c>
      <c r="G31" s="5">
        <v>0.29099999999999998</v>
      </c>
      <c r="H31" s="1">
        <v>0</v>
      </c>
      <c r="I31" s="4">
        <v>22</v>
      </c>
      <c r="J31" s="3">
        <v>5.4</v>
      </c>
      <c r="K31">
        <v>35.1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1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2"/>
        <v>1</v>
      </c>
      <c r="U31">
        <f t="shared" si="3"/>
        <v>0</v>
      </c>
      <c r="V31">
        <f t="shared" si="4"/>
        <v>0</v>
      </c>
      <c r="W31">
        <f t="shared" si="5"/>
        <v>0</v>
      </c>
      <c r="X31">
        <v>0</v>
      </c>
    </row>
    <row r="32" spans="1:24" ht="15" thickBot="1" x14ac:dyDescent="0.4">
      <c r="A32">
        <v>18</v>
      </c>
      <c r="B32" s="1" t="s">
        <v>89</v>
      </c>
      <c r="C32" s="1" t="s">
        <v>69</v>
      </c>
      <c r="D32" s="1">
        <v>608</v>
      </c>
      <c r="E32" s="1">
        <v>89</v>
      </c>
      <c r="F32" s="4">
        <v>157</v>
      </c>
      <c r="G32" s="5">
        <v>0.25800000000000001</v>
      </c>
      <c r="H32" s="1">
        <v>0</v>
      </c>
      <c r="I32" s="4">
        <v>16</v>
      </c>
      <c r="J32" s="3">
        <v>3.8</v>
      </c>
      <c r="K32">
        <v>0.7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1</v>
      </c>
      <c r="S32">
        <f t="shared" si="7"/>
        <v>0</v>
      </c>
      <c r="T32">
        <f t="shared" si="2"/>
        <v>0</v>
      </c>
      <c r="U32">
        <f t="shared" si="3"/>
        <v>0</v>
      </c>
      <c r="V32">
        <f t="shared" si="4"/>
        <v>1</v>
      </c>
      <c r="W32">
        <f t="shared" si="5"/>
        <v>0</v>
      </c>
      <c r="X32">
        <v>0</v>
      </c>
    </row>
    <row r="33" spans="1:24" ht="15" thickBot="1" x14ac:dyDescent="0.4">
      <c r="A33">
        <v>19</v>
      </c>
      <c r="B33" s="1" t="s">
        <v>35</v>
      </c>
      <c r="C33" s="1" t="s">
        <v>11</v>
      </c>
      <c r="D33" s="1">
        <v>560</v>
      </c>
      <c r="E33" s="1">
        <v>64</v>
      </c>
      <c r="F33" s="4">
        <v>139</v>
      </c>
      <c r="G33" s="5">
        <v>0.248</v>
      </c>
      <c r="H33" s="1">
        <v>0</v>
      </c>
      <c r="I33" s="4">
        <v>1</v>
      </c>
      <c r="J33" s="3">
        <v>0.7</v>
      </c>
      <c r="K33">
        <v>4</v>
      </c>
      <c r="L33">
        <f t="shared" ref="L33:S42" si="8">IF($C33=L$1,1,0)</f>
        <v>0</v>
      </c>
      <c r="M33">
        <f t="shared" si="8"/>
        <v>0</v>
      </c>
      <c r="N33">
        <f t="shared" si="8"/>
        <v>1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2"/>
        <v>1</v>
      </c>
      <c r="U33">
        <f t="shared" si="3"/>
        <v>0</v>
      </c>
      <c r="V33">
        <f t="shared" si="4"/>
        <v>0</v>
      </c>
      <c r="W33">
        <f t="shared" si="5"/>
        <v>0</v>
      </c>
      <c r="X33">
        <v>0</v>
      </c>
    </row>
    <row r="34" spans="1:24" ht="15" thickBot="1" x14ac:dyDescent="0.4">
      <c r="A34">
        <v>20</v>
      </c>
      <c r="B34" s="1" t="s">
        <v>61</v>
      </c>
      <c r="C34" s="1" t="s">
        <v>58</v>
      </c>
      <c r="D34" s="1">
        <v>530</v>
      </c>
      <c r="E34" s="1">
        <v>60</v>
      </c>
      <c r="F34" s="4">
        <v>140</v>
      </c>
      <c r="G34" s="5">
        <v>0.26400000000000001</v>
      </c>
      <c r="H34" s="1">
        <v>0</v>
      </c>
      <c r="I34" s="4">
        <v>16</v>
      </c>
      <c r="J34" s="3">
        <v>-0.2</v>
      </c>
      <c r="K34">
        <v>21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8"/>
        <v>0</v>
      </c>
      <c r="S34">
        <f t="shared" si="8"/>
        <v>0</v>
      </c>
      <c r="T34">
        <f t="shared" si="2"/>
        <v>0</v>
      </c>
      <c r="U34">
        <f t="shared" si="3"/>
        <v>0</v>
      </c>
      <c r="V34">
        <f t="shared" si="4"/>
        <v>0</v>
      </c>
      <c r="W34">
        <f t="shared" si="5"/>
        <v>0</v>
      </c>
      <c r="X34">
        <v>0</v>
      </c>
    </row>
    <row r="35" spans="1:24" ht="15" thickBot="1" x14ac:dyDescent="0.4">
      <c r="A35">
        <v>21</v>
      </c>
      <c r="B35" s="1" t="s">
        <v>92</v>
      </c>
      <c r="C35" s="1" t="s">
        <v>68</v>
      </c>
      <c r="D35" s="1">
        <v>575</v>
      </c>
      <c r="E35" s="1">
        <v>99</v>
      </c>
      <c r="F35" s="4">
        <v>145</v>
      </c>
      <c r="G35" s="5">
        <v>0.252</v>
      </c>
      <c r="H35" s="1">
        <v>0</v>
      </c>
      <c r="I35" s="4">
        <v>14</v>
      </c>
      <c r="J35" s="3">
        <v>2.7</v>
      </c>
      <c r="K35">
        <v>26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1</v>
      </c>
      <c r="R35">
        <f t="shared" si="8"/>
        <v>0</v>
      </c>
      <c r="S35">
        <f t="shared" si="8"/>
        <v>0</v>
      </c>
      <c r="T35">
        <f t="shared" ref="T35:T66" si="9">N35+P35</f>
        <v>0</v>
      </c>
      <c r="U35">
        <f t="shared" ref="U35:U66" si="10">M35+O35</f>
        <v>0</v>
      </c>
      <c r="V35">
        <f t="shared" ref="V35:V66" si="11">Q35+R35+S35</f>
        <v>1</v>
      </c>
      <c r="W35">
        <f t="shared" ref="W35:W66" si="12">IF(I35&gt;=30,1,0)</f>
        <v>0</v>
      </c>
      <c r="X35">
        <v>0</v>
      </c>
    </row>
    <row r="36" spans="1:24" ht="15" thickBot="1" x14ac:dyDescent="0.4">
      <c r="A36">
        <v>23</v>
      </c>
      <c r="B36" s="1" t="s">
        <v>55</v>
      </c>
      <c r="C36" s="1" t="s">
        <v>47</v>
      </c>
      <c r="D36" s="1">
        <v>630</v>
      </c>
      <c r="E36" s="1">
        <v>98</v>
      </c>
      <c r="F36" s="4">
        <v>170</v>
      </c>
      <c r="G36" s="5">
        <v>0.27</v>
      </c>
      <c r="H36" s="1">
        <v>0</v>
      </c>
      <c r="I36" s="4">
        <v>26</v>
      </c>
      <c r="J36" s="3">
        <v>5.4</v>
      </c>
      <c r="K36">
        <v>32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1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9"/>
        <v>1</v>
      </c>
      <c r="U36">
        <f t="shared" si="10"/>
        <v>0</v>
      </c>
      <c r="V36">
        <f t="shared" si="11"/>
        <v>0</v>
      </c>
      <c r="W36">
        <f t="shared" si="12"/>
        <v>0</v>
      </c>
      <c r="X36">
        <v>0</v>
      </c>
    </row>
    <row r="37" spans="1:24" ht="15" thickBot="1" x14ac:dyDescent="0.4">
      <c r="A37">
        <v>24</v>
      </c>
      <c r="B37" s="1" t="s">
        <v>17</v>
      </c>
      <c r="C37" s="1" t="s">
        <v>16</v>
      </c>
      <c r="D37" s="1">
        <v>612</v>
      </c>
      <c r="E37" s="1">
        <v>117</v>
      </c>
      <c r="F37" s="4">
        <v>199</v>
      </c>
      <c r="G37" s="5">
        <v>0.32500000000000001</v>
      </c>
      <c r="H37" s="1">
        <v>1</v>
      </c>
      <c r="I37" s="4">
        <v>21</v>
      </c>
      <c r="J37" s="3">
        <v>5.9</v>
      </c>
      <c r="K37">
        <v>27</v>
      </c>
      <c r="L37">
        <f t="shared" si="8"/>
        <v>0</v>
      </c>
      <c r="M37">
        <f t="shared" si="8"/>
        <v>1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9"/>
        <v>0</v>
      </c>
      <c r="U37">
        <f t="shared" si="10"/>
        <v>1</v>
      </c>
      <c r="V37">
        <f t="shared" si="11"/>
        <v>0</v>
      </c>
      <c r="W37">
        <f t="shared" si="12"/>
        <v>0</v>
      </c>
      <c r="X37">
        <v>0</v>
      </c>
    </row>
    <row r="38" spans="1:24" ht="15" thickBot="1" x14ac:dyDescent="0.4">
      <c r="A38">
        <v>25</v>
      </c>
      <c r="B38" s="1" t="s">
        <v>81</v>
      </c>
      <c r="C38" s="1" t="s">
        <v>69</v>
      </c>
      <c r="D38" s="1">
        <v>513</v>
      </c>
      <c r="E38" s="1">
        <v>89</v>
      </c>
      <c r="F38" s="4">
        <v>137</v>
      </c>
      <c r="G38" s="5">
        <v>0.26700000000000002</v>
      </c>
      <c r="H38" s="1">
        <v>0</v>
      </c>
      <c r="I38" s="4">
        <v>25</v>
      </c>
      <c r="J38" s="3">
        <v>4</v>
      </c>
      <c r="K38">
        <v>28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1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1"/>
        <v>1</v>
      </c>
      <c r="W38">
        <f t="shared" si="12"/>
        <v>0</v>
      </c>
      <c r="X38">
        <v>0</v>
      </c>
    </row>
    <row r="39" spans="1:24" ht="15" thickBot="1" x14ac:dyDescent="0.4">
      <c r="A39">
        <v>26</v>
      </c>
      <c r="B39" s="1" t="s">
        <v>41</v>
      </c>
      <c r="C39" s="1" t="s">
        <v>12</v>
      </c>
      <c r="D39" s="1">
        <v>501</v>
      </c>
      <c r="E39" s="1">
        <v>61</v>
      </c>
      <c r="F39" s="4">
        <v>143</v>
      </c>
      <c r="G39" s="5">
        <v>0.28499999999999998</v>
      </c>
      <c r="H39" s="1">
        <v>0</v>
      </c>
      <c r="I39" s="4">
        <v>13</v>
      </c>
      <c r="J39" s="3">
        <v>3.1</v>
      </c>
      <c r="K39">
        <v>6.55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1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9"/>
        <v>0</v>
      </c>
      <c r="U39">
        <f t="shared" si="10"/>
        <v>1</v>
      </c>
      <c r="V39">
        <f t="shared" si="11"/>
        <v>0</v>
      </c>
      <c r="W39">
        <f t="shared" si="12"/>
        <v>0</v>
      </c>
      <c r="X39">
        <v>0</v>
      </c>
    </row>
    <row r="40" spans="1:24" ht="15" thickBot="1" x14ac:dyDescent="0.4">
      <c r="A40">
        <v>27</v>
      </c>
      <c r="B40" s="1" t="s">
        <v>34</v>
      </c>
      <c r="C40" s="1" t="s">
        <v>11</v>
      </c>
      <c r="D40" s="1">
        <v>526</v>
      </c>
      <c r="E40" s="1">
        <v>73</v>
      </c>
      <c r="F40" s="4">
        <v>135</v>
      </c>
      <c r="G40" s="5">
        <v>0.25700000000000001</v>
      </c>
      <c r="H40" s="1">
        <v>0</v>
      </c>
      <c r="I40" s="4">
        <v>24</v>
      </c>
      <c r="J40" s="3">
        <v>4.0999999999999996</v>
      </c>
      <c r="K40">
        <v>6.25</v>
      </c>
      <c r="L40">
        <f t="shared" si="8"/>
        <v>0</v>
      </c>
      <c r="M40">
        <f t="shared" si="8"/>
        <v>0</v>
      </c>
      <c r="N40">
        <f t="shared" si="8"/>
        <v>1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9"/>
        <v>1</v>
      </c>
      <c r="U40">
        <f t="shared" si="10"/>
        <v>0</v>
      </c>
      <c r="V40">
        <f t="shared" si="11"/>
        <v>0</v>
      </c>
      <c r="W40">
        <f t="shared" si="12"/>
        <v>0</v>
      </c>
      <c r="X40">
        <v>0</v>
      </c>
    </row>
    <row r="41" spans="1:24" ht="15" thickBot="1" x14ac:dyDescent="0.4">
      <c r="A41">
        <v>28</v>
      </c>
      <c r="B41" s="1" t="s">
        <v>91</v>
      </c>
      <c r="C41" s="1" t="s">
        <v>67</v>
      </c>
      <c r="D41" s="1">
        <v>474</v>
      </c>
      <c r="E41" s="1">
        <v>62</v>
      </c>
      <c r="F41" s="4">
        <v>121</v>
      </c>
      <c r="G41" s="5">
        <v>0.255</v>
      </c>
      <c r="H41" s="1">
        <v>0</v>
      </c>
      <c r="I41" s="4">
        <v>29</v>
      </c>
      <c r="J41" s="3">
        <v>2.7</v>
      </c>
      <c r="K41">
        <v>7.7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1</v>
      </c>
      <c r="T41">
        <f t="shared" si="9"/>
        <v>0</v>
      </c>
      <c r="U41">
        <f t="shared" si="10"/>
        <v>0</v>
      </c>
      <c r="V41">
        <f t="shared" si="11"/>
        <v>1</v>
      </c>
      <c r="W41">
        <f t="shared" si="12"/>
        <v>0</v>
      </c>
      <c r="X41">
        <v>0</v>
      </c>
    </row>
    <row r="42" spans="1:24" ht="15" thickBot="1" x14ac:dyDescent="0.4">
      <c r="A42">
        <v>29</v>
      </c>
      <c r="B42" s="1" t="s">
        <v>79</v>
      </c>
      <c r="C42" s="1" t="s">
        <v>68</v>
      </c>
      <c r="D42" s="1">
        <v>573</v>
      </c>
      <c r="E42" s="1">
        <v>72</v>
      </c>
      <c r="F42" s="4">
        <v>155</v>
      </c>
      <c r="G42" s="5">
        <v>0.27100000000000002</v>
      </c>
      <c r="H42" s="1">
        <v>0</v>
      </c>
      <c r="I42" s="4">
        <v>17</v>
      </c>
      <c r="J42" s="3">
        <v>4.3</v>
      </c>
      <c r="K42">
        <v>6.85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1</v>
      </c>
      <c r="R42">
        <f t="shared" si="8"/>
        <v>0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1"/>
        <v>1</v>
      </c>
      <c r="W42">
        <f t="shared" si="12"/>
        <v>0</v>
      </c>
      <c r="X42">
        <v>0</v>
      </c>
    </row>
    <row r="43" spans="1:24" ht="15" thickBot="1" x14ac:dyDescent="0.4">
      <c r="A43">
        <v>30</v>
      </c>
      <c r="B43" s="1" t="s">
        <v>56</v>
      </c>
      <c r="C43" s="1" t="s">
        <v>47</v>
      </c>
      <c r="D43" s="1">
        <v>483</v>
      </c>
      <c r="E43" s="1">
        <v>66</v>
      </c>
      <c r="F43" s="4">
        <v>126</v>
      </c>
      <c r="G43" s="5">
        <v>0.26100000000000001</v>
      </c>
      <c r="H43" s="1">
        <v>0</v>
      </c>
      <c r="I43" s="4">
        <v>4</v>
      </c>
      <c r="J43" s="3">
        <v>2.9</v>
      </c>
      <c r="K43">
        <v>4.7</v>
      </c>
      <c r="L43">
        <f t="shared" ref="L43:S52" si="13">IF($C43=L$1,1,0)</f>
        <v>0</v>
      </c>
      <c r="M43">
        <f t="shared" si="13"/>
        <v>0</v>
      </c>
      <c r="N43">
        <f t="shared" si="13"/>
        <v>0</v>
      </c>
      <c r="O43">
        <f t="shared" si="13"/>
        <v>0</v>
      </c>
      <c r="P43">
        <f t="shared" si="13"/>
        <v>1</v>
      </c>
      <c r="Q43">
        <f t="shared" si="13"/>
        <v>0</v>
      </c>
      <c r="R43">
        <f t="shared" si="13"/>
        <v>0</v>
      </c>
      <c r="S43">
        <f t="shared" si="13"/>
        <v>0</v>
      </c>
      <c r="T43">
        <f t="shared" si="9"/>
        <v>1</v>
      </c>
      <c r="U43">
        <f t="shared" si="10"/>
        <v>0</v>
      </c>
      <c r="V43">
        <f t="shared" si="11"/>
        <v>0</v>
      </c>
      <c r="W43">
        <f t="shared" si="12"/>
        <v>0</v>
      </c>
      <c r="X43">
        <v>0</v>
      </c>
    </row>
    <row r="44" spans="1:24" ht="15" thickBot="1" x14ac:dyDescent="0.4">
      <c r="A44">
        <v>31</v>
      </c>
      <c r="B44" s="1" t="s">
        <v>60</v>
      </c>
      <c r="C44" s="1" t="s">
        <v>58</v>
      </c>
      <c r="D44" s="1">
        <v>533</v>
      </c>
      <c r="E44" s="1">
        <v>76</v>
      </c>
      <c r="F44" s="4">
        <v>146</v>
      </c>
      <c r="G44" s="5">
        <v>0.27400000000000002</v>
      </c>
      <c r="H44" s="1">
        <v>0</v>
      </c>
      <c r="I44" s="4">
        <v>16</v>
      </c>
      <c r="J44" s="3">
        <v>1.1000000000000001</v>
      </c>
      <c r="K44">
        <v>19.350000000000001</v>
      </c>
      <c r="L44">
        <f t="shared" si="13"/>
        <v>0</v>
      </c>
      <c r="M44">
        <f t="shared" si="13"/>
        <v>0</v>
      </c>
      <c r="N44">
        <f t="shared" si="13"/>
        <v>0</v>
      </c>
      <c r="O44">
        <f t="shared" si="13"/>
        <v>0</v>
      </c>
      <c r="P44">
        <f t="shared" si="13"/>
        <v>0</v>
      </c>
      <c r="Q44">
        <f t="shared" si="13"/>
        <v>0</v>
      </c>
      <c r="R44">
        <f t="shared" si="13"/>
        <v>0</v>
      </c>
      <c r="S44">
        <f t="shared" si="13"/>
        <v>0</v>
      </c>
      <c r="T44">
        <f t="shared" si="9"/>
        <v>0</v>
      </c>
      <c r="U44">
        <f t="shared" si="10"/>
        <v>0</v>
      </c>
      <c r="V44">
        <f t="shared" si="11"/>
        <v>0</v>
      </c>
      <c r="W44">
        <f t="shared" si="12"/>
        <v>0</v>
      </c>
      <c r="X44">
        <v>0</v>
      </c>
    </row>
    <row r="45" spans="1:24" ht="15" thickBot="1" x14ac:dyDescent="0.4">
      <c r="A45">
        <v>33</v>
      </c>
      <c r="B45" s="1" t="s">
        <v>27</v>
      </c>
      <c r="C45" s="1" t="s">
        <v>11</v>
      </c>
      <c r="D45" s="1">
        <v>533</v>
      </c>
      <c r="E45" s="1">
        <v>73</v>
      </c>
      <c r="F45" s="4">
        <v>174</v>
      </c>
      <c r="G45" s="5">
        <v>0.32600000000000001</v>
      </c>
      <c r="H45" s="1">
        <v>0</v>
      </c>
      <c r="I45" s="4">
        <v>9</v>
      </c>
      <c r="J45" s="3">
        <v>5.7</v>
      </c>
      <c r="K45">
        <v>3</v>
      </c>
      <c r="L45">
        <f t="shared" si="13"/>
        <v>0</v>
      </c>
      <c r="M45">
        <f t="shared" si="13"/>
        <v>0</v>
      </c>
      <c r="N45">
        <f t="shared" si="13"/>
        <v>1</v>
      </c>
      <c r="O45">
        <f t="shared" si="13"/>
        <v>0</v>
      </c>
      <c r="P45">
        <f t="shared" si="13"/>
        <v>0</v>
      </c>
      <c r="Q45">
        <f t="shared" si="13"/>
        <v>0</v>
      </c>
      <c r="R45">
        <f t="shared" si="13"/>
        <v>0</v>
      </c>
      <c r="S45">
        <f t="shared" si="13"/>
        <v>0</v>
      </c>
      <c r="T45">
        <f t="shared" si="9"/>
        <v>1</v>
      </c>
      <c r="U45">
        <f t="shared" si="10"/>
        <v>0</v>
      </c>
      <c r="V45">
        <f t="shared" si="11"/>
        <v>0</v>
      </c>
      <c r="W45">
        <f t="shared" si="12"/>
        <v>0</v>
      </c>
      <c r="X45">
        <v>0</v>
      </c>
    </row>
    <row r="46" spans="1:24" ht="15" thickBot="1" x14ac:dyDescent="0.4">
      <c r="A46">
        <v>34</v>
      </c>
      <c r="B46" s="1" t="s">
        <v>64</v>
      </c>
      <c r="C46" s="1" t="s">
        <v>58</v>
      </c>
      <c r="D46" s="1">
        <v>464</v>
      </c>
      <c r="E46" s="1">
        <v>39</v>
      </c>
      <c r="F46" s="4">
        <v>109</v>
      </c>
      <c r="G46" s="5">
        <v>0.23499999999999999</v>
      </c>
      <c r="H46" s="1">
        <v>0</v>
      </c>
      <c r="I46" s="4">
        <v>16</v>
      </c>
      <c r="J46" s="3">
        <v>-1.1000000000000001</v>
      </c>
      <c r="K46">
        <v>7.5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>
        <f t="shared" si="13"/>
        <v>0</v>
      </c>
      <c r="Q46">
        <f t="shared" si="13"/>
        <v>0</v>
      </c>
      <c r="R46">
        <f t="shared" si="13"/>
        <v>0</v>
      </c>
      <c r="S46">
        <f t="shared" si="13"/>
        <v>0</v>
      </c>
      <c r="T46">
        <f t="shared" si="9"/>
        <v>0</v>
      </c>
      <c r="U46">
        <f t="shared" si="10"/>
        <v>0</v>
      </c>
      <c r="V46">
        <f t="shared" si="11"/>
        <v>0</v>
      </c>
      <c r="W46">
        <f t="shared" si="12"/>
        <v>0</v>
      </c>
      <c r="X46">
        <v>0</v>
      </c>
    </row>
    <row r="47" spans="1:24" ht="15" thickBot="1" x14ac:dyDescent="0.4">
      <c r="A47">
        <v>35</v>
      </c>
      <c r="B47" s="1" t="s">
        <v>96</v>
      </c>
      <c r="C47" s="1" t="s">
        <v>16</v>
      </c>
      <c r="D47" s="1">
        <v>322</v>
      </c>
      <c r="E47" s="1">
        <v>31</v>
      </c>
      <c r="F47" s="4">
        <v>66</v>
      </c>
      <c r="G47" s="5">
        <v>0.20499999999999999</v>
      </c>
      <c r="H47" s="1">
        <v>1</v>
      </c>
      <c r="I47" s="4">
        <v>11</v>
      </c>
      <c r="J47" s="3">
        <v>-0.3</v>
      </c>
      <c r="K47">
        <v>25</v>
      </c>
      <c r="L47">
        <f t="shared" si="13"/>
        <v>0</v>
      </c>
      <c r="M47">
        <f t="shared" si="13"/>
        <v>1</v>
      </c>
      <c r="N47">
        <f t="shared" si="13"/>
        <v>0</v>
      </c>
      <c r="O47">
        <f t="shared" si="13"/>
        <v>0</v>
      </c>
      <c r="P47">
        <f t="shared" si="13"/>
        <v>0</v>
      </c>
      <c r="Q47">
        <f t="shared" si="13"/>
        <v>0</v>
      </c>
      <c r="R47">
        <f t="shared" si="13"/>
        <v>0</v>
      </c>
      <c r="S47">
        <f t="shared" si="13"/>
        <v>0</v>
      </c>
      <c r="T47">
        <f t="shared" si="9"/>
        <v>0</v>
      </c>
      <c r="U47">
        <f t="shared" si="10"/>
        <v>1</v>
      </c>
      <c r="V47">
        <f t="shared" si="11"/>
        <v>0</v>
      </c>
      <c r="W47">
        <f t="shared" si="12"/>
        <v>0</v>
      </c>
      <c r="X47">
        <v>0</v>
      </c>
    </row>
    <row r="48" spans="1:24" ht="15" thickBot="1" x14ac:dyDescent="0.4">
      <c r="A48">
        <v>36</v>
      </c>
      <c r="B48" s="1" t="s">
        <v>20</v>
      </c>
      <c r="C48" s="1" t="s">
        <v>16</v>
      </c>
      <c r="D48" s="1">
        <v>601</v>
      </c>
      <c r="E48" s="1">
        <v>85</v>
      </c>
      <c r="F48" s="4">
        <v>183</v>
      </c>
      <c r="G48" s="5">
        <v>0.30399999999999999</v>
      </c>
      <c r="H48" s="1">
        <v>0</v>
      </c>
      <c r="I48" s="4">
        <v>15</v>
      </c>
      <c r="J48" s="3">
        <v>4.2</v>
      </c>
      <c r="K48">
        <v>18</v>
      </c>
      <c r="L48">
        <f t="shared" si="13"/>
        <v>0</v>
      </c>
      <c r="M48">
        <f t="shared" si="13"/>
        <v>1</v>
      </c>
      <c r="N48">
        <f t="shared" si="13"/>
        <v>0</v>
      </c>
      <c r="O48">
        <f t="shared" si="13"/>
        <v>0</v>
      </c>
      <c r="P48">
        <f t="shared" si="13"/>
        <v>0</v>
      </c>
      <c r="Q48">
        <f t="shared" si="13"/>
        <v>0</v>
      </c>
      <c r="R48">
        <f t="shared" si="13"/>
        <v>0</v>
      </c>
      <c r="S48">
        <f t="shared" si="13"/>
        <v>0</v>
      </c>
      <c r="T48">
        <f t="shared" si="9"/>
        <v>0</v>
      </c>
      <c r="U48">
        <f t="shared" si="10"/>
        <v>1</v>
      </c>
      <c r="V48">
        <f t="shared" si="11"/>
        <v>0</v>
      </c>
      <c r="W48">
        <f t="shared" si="12"/>
        <v>0</v>
      </c>
      <c r="X48">
        <v>0</v>
      </c>
    </row>
    <row r="49" spans="1:24" ht="15" thickBot="1" x14ac:dyDescent="0.4">
      <c r="A49">
        <v>37</v>
      </c>
      <c r="B49" s="1" t="s">
        <v>28</v>
      </c>
      <c r="C49" s="1" t="s">
        <v>11</v>
      </c>
      <c r="D49" s="1">
        <v>527</v>
      </c>
      <c r="E49" s="1">
        <v>103</v>
      </c>
      <c r="F49" s="4">
        <v>158</v>
      </c>
      <c r="G49" s="5">
        <v>0.3</v>
      </c>
      <c r="H49" s="1">
        <v>0</v>
      </c>
      <c r="I49" s="4">
        <v>28</v>
      </c>
      <c r="J49" s="3">
        <v>5.0999999999999996</v>
      </c>
      <c r="K49">
        <v>26</v>
      </c>
      <c r="L49">
        <f t="shared" si="13"/>
        <v>0</v>
      </c>
      <c r="M49">
        <f t="shared" si="13"/>
        <v>0</v>
      </c>
      <c r="N49">
        <f t="shared" si="13"/>
        <v>1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9"/>
        <v>1</v>
      </c>
      <c r="U49">
        <f t="shared" si="10"/>
        <v>0</v>
      </c>
      <c r="V49">
        <f t="shared" si="11"/>
        <v>0</v>
      </c>
      <c r="W49">
        <f t="shared" si="12"/>
        <v>0</v>
      </c>
      <c r="X49">
        <v>0</v>
      </c>
    </row>
    <row r="50" spans="1:24" ht="15" thickBot="1" x14ac:dyDescent="0.4">
      <c r="A50">
        <v>39</v>
      </c>
      <c r="B50" s="1" t="s">
        <v>25</v>
      </c>
      <c r="C50" s="1" t="s">
        <v>16</v>
      </c>
      <c r="D50" s="1">
        <v>552</v>
      </c>
      <c r="E50" s="1">
        <v>78</v>
      </c>
      <c r="F50" s="4">
        <v>147</v>
      </c>
      <c r="G50" s="5">
        <v>0.26600000000000001</v>
      </c>
      <c r="H50" s="1">
        <v>0</v>
      </c>
      <c r="I50" s="4">
        <v>17</v>
      </c>
      <c r="J50" s="3">
        <v>3</v>
      </c>
      <c r="K50">
        <v>10</v>
      </c>
      <c r="L50">
        <f t="shared" si="13"/>
        <v>0</v>
      </c>
      <c r="M50">
        <f t="shared" si="13"/>
        <v>1</v>
      </c>
      <c r="N50">
        <f t="shared" si="13"/>
        <v>0</v>
      </c>
      <c r="O50">
        <f t="shared" si="13"/>
        <v>0</v>
      </c>
      <c r="P50">
        <f t="shared" si="13"/>
        <v>0</v>
      </c>
      <c r="Q50">
        <f t="shared" si="13"/>
        <v>0</v>
      </c>
      <c r="R50">
        <f t="shared" si="13"/>
        <v>0</v>
      </c>
      <c r="S50">
        <f t="shared" si="13"/>
        <v>0</v>
      </c>
      <c r="T50">
        <f t="shared" si="9"/>
        <v>0</v>
      </c>
      <c r="U50">
        <f t="shared" si="10"/>
        <v>1</v>
      </c>
      <c r="V50">
        <f t="shared" si="11"/>
        <v>0</v>
      </c>
      <c r="W50">
        <f t="shared" si="12"/>
        <v>0</v>
      </c>
      <c r="X50">
        <v>0</v>
      </c>
    </row>
    <row r="51" spans="1:24" ht="15" thickBot="1" x14ac:dyDescent="0.4">
      <c r="A51">
        <v>40</v>
      </c>
      <c r="B51" s="1" t="s">
        <v>98</v>
      </c>
      <c r="C51" s="1" t="s">
        <v>99</v>
      </c>
      <c r="D51" s="1">
        <v>4449</v>
      </c>
      <c r="E51" s="1">
        <v>47</v>
      </c>
      <c r="F51" s="4">
        <v>115</v>
      </c>
      <c r="G51" s="5">
        <v>0.25600000000000001</v>
      </c>
      <c r="H51" s="1">
        <v>1</v>
      </c>
      <c r="I51" s="4">
        <v>20</v>
      </c>
      <c r="J51" s="3">
        <v>1.8</v>
      </c>
      <c r="K51">
        <v>1.2</v>
      </c>
      <c r="L51">
        <f t="shared" si="13"/>
        <v>0</v>
      </c>
      <c r="M51">
        <f t="shared" si="13"/>
        <v>0</v>
      </c>
      <c r="N51">
        <f t="shared" si="13"/>
        <v>0</v>
      </c>
      <c r="O51">
        <f t="shared" si="13"/>
        <v>0</v>
      </c>
      <c r="P51">
        <f t="shared" si="13"/>
        <v>0</v>
      </c>
      <c r="Q51">
        <f t="shared" si="13"/>
        <v>0</v>
      </c>
      <c r="R51">
        <f t="shared" si="13"/>
        <v>0</v>
      </c>
      <c r="S51">
        <f t="shared" si="13"/>
        <v>0</v>
      </c>
      <c r="T51">
        <f t="shared" si="9"/>
        <v>0</v>
      </c>
      <c r="U51">
        <f t="shared" si="10"/>
        <v>0</v>
      </c>
      <c r="V51">
        <f t="shared" si="11"/>
        <v>0</v>
      </c>
      <c r="W51">
        <f t="shared" si="12"/>
        <v>0</v>
      </c>
      <c r="X51">
        <v>0</v>
      </c>
    </row>
    <row r="52" spans="1:24" ht="15" thickBot="1" x14ac:dyDescent="0.4">
      <c r="A52">
        <v>41</v>
      </c>
      <c r="B52" s="1" t="s">
        <v>46</v>
      </c>
      <c r="C52" s="1" t="s">
        <v>12</v>
      </c>
      <c r="D52" s="1">
        <v>443</v>
      </c>
      <c r="E52" s="1">
        <v>66</v>
      </c>
      <c r="F52" s="4">
        <v>119</v>
      </c>
      <c r="G52" s="5">
        <v>0.26900000000000002</v>
      </c>
      <c r="H52" s="1">
        <v>0</v>
      </c>
      <c r="I52" s="4">
        <v>9</v>
      </c>
      <c r="J52" s="3">
        <v>3.2</v>
      </c>
      <c r="K52">
        <v>0.7</v>
      </c>
      <c r="L52">
        <f t="shared" si="13"/>
        <v>0</v>
      </c>
      <c r="M52">
        <f t="shared" si="13"/>
        <v>0</v>
      </c>
      <c r="N52">
        <f t="shared" si="13"/>
        <v>0</v>
      </c>
      <c r="O52">
        <f t="shared" si="13"/>
        <v>1</v>
      </c>
      <c r="P52">
        <f t="shared" si="13"/>
        <v>0</v>
      </c>
      <c r="Q52">
        <f t="shared" si="13"/>
        <v>0</v>
      </c>
      <c r="R52">
        <f t="shared" si="13"/>
        <v>0</v>
      </c>
      <c r="S52">
        <f t="shared" si="13"/>
        <v>0</v>
      </c>
      <c r="T52">
        <f t="shared" si="9"/>
        <v>0</v>
      </c>
      <c r="U52">
        <f t="shared" si="10"/>
        <v>1</v>
      </c>
      <c r="V52">
        <f t="shared" si="11"/>
        <v>0</v>
      </c>
      <c r="W52">
        <f t="shared" si="12"/>
        <v>0</v>
      </c>
      <c r="X52">
        <v>0</v>
      </c>
    </row>
    <row r="53" spans="1:24" ht="15" thickBot="1" x14ac:dyDescent="0.4">
      <c r="A53">
        <v>43</v>
      </c>
      <c r="B53" s="1" t="s">
        <v>44</v>
      </c>
      <c r="C53" s="1" t="s">
        <v>12</v>
      </c>
      <c r="D53" s="1">
        <v>468</v>
      </c>
      <c r="E53" s="1">
        <v>61</v>
      </c>
      <c r="F53" s="4">
        <v>130</v>
      </c>
      <c r="G53" s="5">
        <v>0.27800000000000002</v>
      </c>
      <c r="H53" s="1">
        <v>0</v>
      </c>
      <c r="I53" s="4">
        <v>13</v>
      </c>
      <c r="J53" s="3">
        <v>1.9</v>
      </c>
      <c r="K53">
        <v>16</v>
      </c>
      <c r="L53">
        <f t="shared" ref="L53:S62" si="14">IF($C53=L$1,1,0)</f>
        <v>0</v>
      </c>
      <c r="M53">
        <f t="shared" si="14"/>
        <v>0</v>
      </c>
      <c r="N53">
        <f t="shared" si="14"/>
        <v>0</v>
      </c>
      <c r="O53">
        <f t="shared" si="14"/>
        <v>1</v>
      </c>
      <c r="P53">
        <f t="shared" si="14"/>
        <v>0</v>
      </c>
      <c r="Q53">
        <f t="shared" si="14"/>
        <v>0</v>
      </c>
      <c r="R53">
        <f t="shared" si="14"/>
        <v>0</v>
      </c>
      <c r="S53">
        <f t="shared" si="14"/>
        <v>0</v>
      </c>
      <c r="T53">
        <f t="shared" si="9"/>
        <v>0</v>
      </c>
      <c r="U53">
        <f t="shared" si="10"/>
        <v>1</v>
      </c>
      <c r="V53">
        <f t="shared" si="11"/>
        <v>0</v>
      </c>
      <c r="W53">
        <f t="shared" si="12"/>
        <v>0</v>
      </c>
      <c r="X53">
        <v>0</v>
      </c>
    </row>
    <row r="54" spans="1:24" ht="15" thickBot="1" x14ac:dyDescent="0.4">
      <c r="A54">
        <v>44</v>
      </c>
      <c r="B54" s="1" t="s">
        <v>57</v>
      </c>
      <c r="C54" s="1" t="s">
        <v>47</v>
      </c>
      <c r="D54" s="1">
        <v>526</v>
      </c>
      <c r="E54" s="1">
        <v>58</v>
      </c>
      <c r="F54" s="4">
        <v>134</v>
      </c>
      <c r="G54" s="5">
        <v>0.255</v>
      </c>
      <c r="H54" s="1">
        <v>0</v>
      </c>
      <c r="I54" s="4">
        <v>14</v>
      </c>
      <c r="J54" s="3">
        <v>1</v>
      </c>
      <c r="K54">
        <v>3.2</v>
      </c>
      <c r="L54">
        <f t="shared" si="14"/>
        <v>0</v>
      </c>
      <c r="M54">
        <f t="shared" si="14"/>
        <v>0</v>
      </c>
      <c r="N54">
        <f t="shared" si="14"/>
        <v>0</v>
      </c>
      <c r="O54">
        <f t="shared" si="14"/>
        <v>0</v>
      </c>
      <c r="P54">
        <f t="shared" si="14"/>
        <v>1</v>
      </c>
      <c r="Q54">
        <f t="shared" si="14"/>
        <v>0</v>
      </c>
      <c r="R54">
        <f t="shared" si="14"/>
        <v>0</v>
      </c>
      <c r="S54">
        <f t="shared" si="14"/>
        <v>0</v>
      </c>
      <c r="T54">
        <f t="shared" si="9"/>
        <v>1</v>
      </c>
      <c r="U54">
        <f t="shared" si="10"/>
        <v>0</v>
      </c>
      <c r="V54">
        <f t="shared" si="11"/>
        <v>0</v>
      </c>
      <c r="W54">
        <f t="shared" si="12"/>
        <v>0</v>
      </c>
      <c r="X54">
        <v>0</v>
      </c>
    </row>
    <row r="55" spans="1:24" ht="15" thickBot="1" x14ac:dyDescent="0.4">
      <c r="A55">
        <v>45</v>
      </c>
      <c r="B55" s="1" t="s">
        <v>90</v>
      </c>
      <c r="C55" s="1" t="s">
        <v>67</v>
      </c>
      <c r="D55" s="1">
        <v>544</v>
      </c>
      <c r="E55" s="1">
        <v>71</v>
      </c>
      <c r="F55" s="4">
        <v>140</v>
      </c>
      <c r="G55" s="5">
        <v>0.25700000000000001</v>
      </c>
      <c r="H55" s="1">
        <v>0</v>
      </c>
      <c r="I55" s="4">
        <v>30</v>
      </c>
      <c r="J55" s="3">
        <v>5.2</v>
      </c>
      <c r="K55">
        <v>0.7</v>
      </c>
      <c r="L55">
        <f t="shared" si="14"/>
        <v>0</v>
      </c>
      <c r="M55">
        <f t="shared" si="14"/>
        <v>0</v>
      </c>
      <c r="N55">
        <f t="shared" si="14"/>
        <v>0</v>
      </c>
      <c r="O55">
        <f t="shared" si="14"/>
        <v>0</v>
      </c>
      <c r="P55">
        <f t="shared" si="14"/>
        <v>0</v>
      </c>
      <c r="Q55">
        <f t="shared" si="14"/>
        <v>0</v>
      </c>
      <c r="R55">
        <f t="shared" si="14"/>
        <v>0</v>
      </c>
      <c r="S55">
        <f t="shared" si="14"/>
        <v>1</v>
      </c>
      <c r="T55">
        <f t="shared" si="9"/>
        <v>0</v>
      </c>
      <c r="U55">
        <f t="shared" si="10"/>
        <v>0</v>
      </c>
      <c r="V55">
        <f t="shared" si="11"/>
        <v>1</v>
      </c>
      <c r="W55">
        <f t="shared" si="12"/>
        <v>1</v>
      </c>
      <c r="X55">
        <v>0</v>
      </c>
    </row>
    <row r="56" spans="1:24" ht="15" thickBot="1" x14ac:dyDescent="0.4">
      <c r="A56">
        <v>46</v>
      </c>
      <c r="B56" s="1" t="s">
        <v>19</v>
      </c>
      <c r="C56" s="1" t="s">
        <v>16</v>
      </c>
      <c r="D56" s="1">
        <v>547</v>
      </c>
      <c r="E56" s="1">
        <v>88</v>
      </c>
      <c r="F56" s="4">
        <v>173</v>
      </c>
      <c r="G56" s="5">
        <v>0.316</v>
      </c>
      <c r="H56" s="1">
        <v>0</v>
      </c>
      <c r="I56" s="4">
        <v>8</v>
      </c>
      <c r="J56" s="3">
        <v>4.4000000000000004</v>
      </c>
      <c r="K56">
        <v>2.12</v>
      </c>
      <c r="L56">
        <f t="shared" si="14"/>
        <v>0</v>
      </c>
      <c r="M56">
        <f t="shared" si="14"/>
        <v>1</v>
      </c>
      <c r="N56">
        <f t="shared" si="14"/>
        <v>0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14"/>
        <v>0</v>
      </c>
      <c r="S56">
        <f t="shared" si="14"/>
        <v>0</v>
      </c>
      <c r="T56">
        <f t="shared" si="9"/>
        <v>0</v>
      </c>
      <c r="U56">
        <f t="shared" si="10"/>
        <v>1</v>
      </c>
      <c r="V56">
        <f t="shared" si="11"/>
        <v>0</v>
      </c>
      <c r="W56">
        <f t="shared" si="12"/>
        <v>0</v>
      </c>
      <c r="X56">
        <v>0</v>
      </c>
    </row>
    <row r="57" spans="1:24" ht="15" thickBot="1" x14ac:dyDescent="0.4">
      <c r="A57">
        <v>47</v>
      </c>
      <c r="B57" s="1" t="s">
        <v>32</v>
      </c>
      <c r="C57" s="1" t="s">
        <v>11</v>
      </c>
      <c r="D57" s="1">
        <v>489</v>
      </c>
      <c r="E57" s="1">
        <v>45</v>
      </c>
      <c r="F57" s="4">
        <v>129</v>
      </c>
      <c r="G57" s="5">
        <v>0.26400000000000001</v>
      </c>
      <c r="H57" s="1">
        <v>0</v>
      </c>
      <c r="I57" s="4">
        <v>17</v>
      </c>
      <c r="J57" s="3">
        <v>2.4</v>
      </c>
      <c r="K57">
        <v>0.7</v>
      </c>
      <c r="L57">
        <f t="shared" si="14"/>
        <v>0</v>
      </c>
      <c r="M57">
        <f t="shared" si="14"/>
        <v>0</v>
      </c>
      <c r="N57">
        <f t="shared" si="14"/>
        <v>1</v>
      </c>
      <c r="O57">
        <f t="shared" si="14"/>
        <v>0</v>
      </c>
      <c r="P57">
        <f t="shared" si="14"/>
        <v>0</v>
      </c>
      <c r="Q57">
        <f t="shared" si="14"/>
        <v>0</v>
      </c>
      <c r="R57">
        <f t="shared" si="14"/>
        <v>0</v>
      </c>
      <c r="S57">
        <f t="shared" si="14"/>
        <v>0</v>
      </c>
      <c r="T57">
        <f t="shared" si="9"/>
        <v>1</v>
      </c>
      <c r="U57">
        <f t="shared" si="10"/>
        <v>0</v>
      </c>
      <c r="V57">
        <f t="shared" si="11"/>
        <v>0</v>
      </c>
      <c r="W57">
        <f t="shared" si="12"/>
        <v>0</v>
      </c>
      <c r="X57">
        <v>0</v>
      </c>
    </row>
    <row r="58" spans="1:24" ht="15" thickBot="1" x14ac:dyDescent="0.4">
      <c r="A58">
        <v>49</v>
      </c>
      <c r="B58" s="1" t="s">
        <v>66</v>
      </c>
      <c r="C58" s="1" t="s">
        <v>58</v>
      </c>
      <c r="D58" s="1">
        <v>470</v>
      </c>
      <c r="E58" s="1">
        <v>56</v>
      </c>
      <c r="F58" s="4">
        <v>106</v>
      </c>
      <c r="G58" s="5">
        <v>0.22600000000000001</v>
      </c>
      <c r="H58" s="1">
        <v>0</v>
      </c>
      <c r="I58" s="4">
        <v>23</v>
      </c>
      <c r="J58" s="3">
        <v>-0.8</v>
      </c>
      <c r="K58">
        <v>16</v>
      </c>
      <c r="L58">
        <f t="shared" si="14"/>
        <v>0</v>
      </c>
      <c r="M58">
        <f t="shared" si="14"/>
        <v>0</v>
      </c>
      <c r="N58">
        <f t="shared" si="14"/>
        <v>0</v>
      </c>
      <c r="O58">
        <f t="shared" si="14"/>
        <v>0</v>
      </c>
      <c r="P58">
        <f t="shared" si="14"/>
        <v>0</v>
      </c>
      <c r="Q58">
        <f t="shared" si="14"/>
        <v>0</v>
      </c>
      <c r="R58">
        <f t="shared" si="14"/>
        <v>0</v>
      </c>
      <c r="S58">
        <f t="shared" si="14"/>
        <v>0</v>
      </c>
      <c r="T58">
        <f t="shared" si="9"/>
        <v>0</v>
      </c>
      <c r="U58">
        <f t="shared" si="10"/>
        <v>0</v>
      </c>
      <c r="V58">
        <f t="shared" si="11"/>
        <v>0</v>
      </c>
      <c r="W58">
        <f t="shared" si="12"/>
        <v>0</v>
      </c>
      <c r="X58">
        <v>0</v>
      </c>
    </row>
    <row r="59" spans="1:24" ht="15" thickBot="1" x14ac:dyDescent="0.4">
      <c r="A59">
        <v>50</v>
      </c>
      <c r="B59" s="1" t="s">
        <v>36</v>
      </c>
      <c r="C59" s="1" t="s">
        <v>11</v>
      </c>
      <c r="D59" s="1">
        <v>657</v>
      </c>
      <c r="E59" s="1">
        <v>101</v>
      </c>
      <c r="F59" s="4">
        <v>163</v>
      </c>
      <c r="G59" s="5">
        <v>0.248</v>
      </c>
      <c r="H59" s="1">
        <v>0</v>
      </c>
      <c r="I59" s="4">
        <v>26</v>
      </c>
      <c r="J59" s="3">
        <v>5.7</v>
      </c>
      <c r="K59">
        <v>25</v>
      </c>
      <c r="L59">
        <f t="shared" si="14"/>
        <v>0</v>
      </c>
      <c r="M59">
        <f t="shared" si="14"/>
        <v>0</v>
      </c>
      <c r="N59">
        <f t="shared" si="14"/>
        <v>1</v>
      </c>
      <c r="O59">
        <f t="shared" si="14"/>
        <v>0</v>
      </c>
      <c r="P59">
        <f t="shared" si="14"/>
        <v>0</v>
      </c>
      <c r="Q59">
        <f t="shared" si="14"/>
        <v>0</v>
      </c>
      <c r="R59">
        <f t="shared" si="14"/>
        <v>0</v>
      </c>
      <c r="S59">
        <f t="shared" si="14"/>
        <v>0</v>
      </c>
      <c r="T59">
        <f t="shared" si="9"/>
        <v>1</v>
      </c>
      <c r="U59">
        <f t="shared" si="10"/>
        <v>0</v>
      </c>
      <c r="V59">
        <f t="shared" si="11"/>
        <v>0</v>
      </c>
      <c r="W59">
        <f t="shared" si="12"/>
        <v>0</v>
      </c>
      <c r="X59">
        <v>0</v>
      </c>
    </row>
    <row r="60" spans="1:24" ht="15" thickBot="1" x14ac:dyDescent="0.4">
      <c r="A60">
        <v>51</v>
      </c>
      <c r="B60" s="1" t="s">
        <v>83</v>
      </c>
      <c r="C60" s="1" t="s">
        <v>68</v>
      </c>
      <c r="D60" s="1">
        <v>462</v>
      </c>
      <c r="E60" s="1">
        <v>71</v>
      </c>
      <c r="F60" s="4">
        <v>123</v>
      </c>
      <c r="G60" s="5">
        <v>0.26600000000000001</v>
      </c>
      <c r="H60" s="1">
        <v>0</v>
      </c>
      <c r="I60" s="4">
        <v>13</v>
      </c>
      <c r="J60" s="3">
        <v>2.4</v>
      </c>
      <c r="K60">
        <v>12</v>
      </c>
      <c r="L60">
        <f t="shared" si="14"/>
        <v>0</v>
      </c>
      <c r="M60">
        <f t="shared" si="14"/>
        <v>0</v>
      </c>
      <c r="N60">
        <f t="shared" si="14"/>
        <v>0</v>
      </c>
      <c r="O60">
        <f t="shared" si="14"/>
        <v>0</v>
      </c>
      <c r="P60">
        <f t="shared" si="14"/>
        <v>0</v>
      </c>
      <c r="Q60">
        <f t="shared" si="14"/>
        <v>1</v>
      </c>
      <c r="R60">
        <f t="shared" si="14"/>
        <v>0</v>
      </c>
      <c r="S60">
        <f t="shared" si="14"/>
        <v>0</v>
      </c>
      <c r="T60">
        <f t="shared" si="9"/>
        <v>0</v>
      </c>
      <c r="U60">
        <f t="shared" si="10"/>
        <v>0</v>
      </c>
      <c r="V60">
        <f t="shared" si="11"/>
        <v>1</v>
      </c>
      <c r="W60">
        <f t="shared" si="12"/>
        <v>0</v>
      </c>
      <c r="X60">
        <v>0</v>
      </c>
    </row>
    <row r="61" spans="1:24" ht="15" thickBot="1" x14ac:dyDescent="0.4">
      <c r="A61">
        <v>52</v>
      </c>
      <c r="B61" s="1" t="s">
        <v>5</v>
      </c>
      <c r="C61" s="1" t="s">
        <v>15</v>
      </c>
      <c r="D61" s="1">
        <v>460</v>
      </c>
      <c r="E61" s="1">
        <v>57</v>
      </c>
      <c r="F61" s="4">
        <v>100</v>
      </c>
      <c r="G61" s="5">
        <v>0.217</v>
      </c>
      <c r="H61" s="1">
        <v>0</v>
      </c>
      <c r="I61" s="4">
        <v>18</v>
      </c>
      <c r="J61" s="3">
        <v>0.5</v>
      </c>
      <c r="K61">
        <v>0.7</v>
      </c>
      <c r="L61">
        <f t="shared" si="14"/>
        <v>1</v>
      </c>
      <c r="M61">
        <f t="shared" si="14"/>
        <v>0</v>
      </c>
      <c r="N61">
        <f t="shared" si="14"/>
        <v>0</v>
      </c>
      <c r="O61">
        <f t="shared" si="14"/>
        <v>0</v>
      </c>
      <c r="P61">
        <f t="shared" si="14"/>
        <v>0</v>
      </c>
      <c r="Q61">
        <f t="shared" si="14"/>
        <v>0</v>
      </c>
      <c r="R61">
        <f t="shared" si="14"/>
        <v>0</v>
      </c>
      <c r="S61">
        <f t="shared" si="14"/>
        <v>0</v>
      </c>
      <c r="T61">
        <f t="shared" si="9"/>
        <v>0</v>
      </c>
      <c r="U61">
        <f t="shared" si="10"/>
        <v>0</v>
      </c>
      <c r="V61">
        <f t="shared" si="11"/>
        <v>0</v>
      </c>
      <c r="W61">
        <f t="shared" si="12"/>
        <v>0</v>
      </c>
      <c r="X61">
        <v>0</v>
      </c>
    </row>
    <row r="62" spans="1:24" ht="15" thickBot="1" x14ac:dyDescent="0.4">
      <c r="A62">
        <v>54</v>
      </c>
      <c r="B62" s="1" t="s">
        <v>21</v>
      </c>
      <c r="C62" s="1" t="s">
        <v>16</v>
      </c>
      <c r="D62" s="1">
        <v>593</v>
      </c>
      <c r="E62" s="1">
        <v>74</v>
      </c>
      <c r="F62" s="4">
        <v>179</v>
      </c>
      <c r="G62" s="5">
        <v>0.30199999999999999</v>
      </c>
      <c r="H62" s="1">
        <v>0</v>
      </c>
      <c r="I62" s="4">
        <v>27</v>
      </c>
      <c r="J62" s="3">
        <v>3.3</v>
      </c>
      <c r="K62">
        <v>0.7</v>
      </c>
      <c r="L62">
        <f t="shared" si="14"/>
        <v>0</v>
      </c>
      <c r="M62">
        <f t="shared" si="14"/>
        <v>1</v>
      </c>
      <c r="N62">
        <f t="shared" si="14"/>
        <v>0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14"/>
        <v>0</v>
      </c>
      <c r="S62">
        <f t="shared" si="14"/>
        <v>0</v>
      </c>
      <c r="T62">
        <f t="shared" si="9"/>
        <v>0</v>
      </c>
      <c r="U62">
        <f t="shared" si="10"/>
        <v>1</v>
      </c>
      <c r="V62">
        <f t="shared" si="11"/>
        <v>0</v>
      </c>
      <c r="W62">
        <f t="shared" si="12"/>
        <v>0</v>
      </c>
      <c r="X62">
        <v>0</v>
      </c>
    </row>
    <row r="63" spans="1:24" ht="15" thickBot="1" x14ac:dyDescent="0.4">
      <c r="A63">
        <v>55</v>
      </c>
      <c r="B63" s="1" t="s">
        <v>65</v>
      </c>
      <c r="C63" s="1" t="s">
        <v>58</v>
      </c>
      <c r="D63" s="1">
        <v>448</v>
      </c>
      <c r="E63" s="1">
        <v>50</v>
      </c>
      <c r="F63" s="4">
        <v>105</v>
      </c>
      <c r="G63" s="5">
        <v>0.23400000000000001</v>
      </c>
      <c r="H63" s="1">
        <v>0</v>
      </c>
      <c r="I63" s="4">
        <v>10</v>
      </c>
      <c r="J63" s="3">
        <v>0.2</v>
      </c>
      <c r="K63">
        <v>12</v>
      </c>
      <c r="L63">
        <f t="shared" ref="L63:S72" si="15">IF($C63=L$1,1,0)</f>
        <v>0</v>
      </c>
      <c r="M63">
        <f t="shared" si="15"/>
        <v>0</v>
      </c>
      <c r="N63">
        <f t="shared" si="15"/>
        <v>0</v>
      </c>
      <c r="O63">
        <f t="shared" si="15"/>
        <v>0</v>
      </c>
      <c r="P63">
        <f t="shared" si="15"/>
        <v>0</v>
      </c>
      <c r="Q63">
        <f t="shared" si="15"/>
        <v>0</v>
      </c>
      <c r="R63">
        <f t="shared" si="15"/>
        <v>0</v>
      </c>
      <c r="S63">
        <f t="shared" si="15"/>
        <v>0</v>
      </c>
      <c r="T63">
        <f t="shared" si="9"/>
        <v>0</v>
      </c>
      <c r="U63">
        <f t="shared" si="10"/>
        <v>0</v>
      </c>
      <c r="V63">
        <f t="shared" si="11"/>
        <v>0</v>
      </c>
      <c r="W63">
        <f t="shared" si="12"/>
        <v>0</v>
      </c>
      <c r="X63">
        <v>0</v>
      </c>
    </row>
    <row r="64" spans="1:24" ht="15" thickBot="1" x14ac:dyDescent="0.4">
      <c r="A64">
        <v>56</v>
      </c>
      <c r="B64" s="1" t="s">
        <v>85</v>
      </c>
      <c r="C64" s="1" t="s">
        <v>67</v>
      </c>
      <c r="D64" s="1">
        <v>524</v>
      </c>
      <c r="E64" s="1">
        <v>56</v>
      </c>
      <c r="F64" s="4">
        <v>138</v>
      </c>
      <c r="G64" s="5">
        <v>0.26300000000000001</v>
      </c>
      <c r="H64" s="1">
        <v>0</v>
      </c>
      <c r="I64" s="4">
        <v>13</v>
      </c>
      <c r="J64" s="3">
        <v>-0.1</v>
      </c>
      <c r="K64">
        <v>20</v>
      </c>
      <c r="L64">
        <f t="shared" si="15"/>
        <v>0</v>
      </c>
      <c r="M64">
        <f t="shared" si="15"/>
        <v>0</v>
      </c>
      <c r="N64">
        <f t="shared" si="15"/>
        <v>0</v>
      </c>
      <c r="O64">
        <f t="shared" si="15"/>
        <v>0</v>
      </c>
      <c r="P64">
        <f t="shared" si="15"/>
        <v>0</v>
      </c>
      <c r="Q64">
        <f t="shared" si="15"/>
        <v>0</v>
      </c>
      <c r="R64">
        <f t="shared" si="15"/>
        <v>0</v>
      </c>
      <c r="S64">
        <f t="shared" si="15"/>
        <v>1</v>
      </c>
      <c r="T64">
        <f t="shared" si="9"/>
        <v>0</v>
      </c>
      <c r="U64">
        <f t="shared" si="10"/>
        <v>0</v>
      </c>
      <c r="V64">
        <f t="shared" si="11"/>
        <v>1</v>
      </c>
      <c r="W64">
        <f t="shared" si="12"/>
        <v>0</v>
      </c>
      <c r="X64">
        <v>0</v>
      </c>
    </row>
    <row r="65" spans="1:24" ht="15" thickBot="1" x14ac:dyDescent="0.4">
      <c r="A65">
        <v>57</v>
      </c>
      <c r="B65" s="1" t="s">
        <v>53</v>
      </c>
      <c r="C65" s="1" t="s">
        <v>47</v>
      </c>
      <c r="D65" s="1">
        <v>481</v>
      </c>
      <c r="E65" s="1">
        <v>60</v>
      </c>
      <c r="F65" s="4">
        <v>135</v>
      </c>
      <c r="G65" s="5">
        <v>0.28100000000000003</v>
      </c>
      <c r="H65" s="1">
        <v>0</v>
      </c>
      <c r="I65" s="4">
        <v>10</v>
      </c>
      <c r="J65" s="3">
        <v>4.5</v>
      </c>
      <c r="K65">
        <v>0.7</v>
      </c>
      <c r="L65">
        <f t="shared" si="15"/>
        <v>0</v>
      </c>
      <c r="M65">
        <f t="shared" si="15"/>
        <v>0</v>
      </c>
      <c r="N65">
        <f t="shared" si="15"/>
        <v>0</v>
      </c>
      <c r="O65">
        <f t="shared" si="15"/>
        <v>0</v>
      </c>
      <c r="P65">
        <f t="shared" si="15"/>
        <v>1</v>
      </c>
      <c r="Q65">
        <f t="shared" si="15"/>
        <v>0</v>
      </c>
      <c r="R65">
        <f t="shared" si="15"/>
        <v>0</v>
      </c>
      <c r="S65">
        <f t="shared" si="15"/>
        <v>0</v>
      </c>
      <c r="T65">
        <f t="shared" si="9"/>
        <v>1</v>
      </c>
      <c r="U65">
        <f t="shared" si="10"/>
        <v>0</v>
      </c>
      <c r="V65">
        <f t="shared" si="11"/>
        <v>0</v>
      </c>
      <c r="W65">
        <f t="shared" si="12"/>
        <v>0</v>
      </c>
      <c r="X65">
        <v>0</v>
      </c>
    </row>
    <row r="66" spans="1:24" ht="15" thickBot="1" x14ac:dyDescent="0.4">
      <c r="A66">
        <v>60</v>
      </c>
      <c r="B66" s="1" t="s">
        <v>24</v>
      </c>
      <c r="C66" s="1" t="s">
        <v>16</v>
      </c>
      <c r="D66" s="1">
        <v>597</v>
      </c>
      <c r="E66" s="1">
        <v>95</v>
      </c>
      <c r="F66" s="4">
        <v>162</v>
      </c>
      <c r="G66" s="5">
        <v>0.27100000000000002</v>
      </c>
      <c r="H66" s="1">
        <v>0</v>
      </c>
      <c r="I66" s="4">
        <v>40</v>
      </c>
      <c r="J66" s="3">
        <v>4.4000000000000004</v>
      </c>
      <c r="K66">
        <v>7.4</v>
      </c>
      <c r="L66">
        <f t="shared" si="15"/>
        <v>0</v>
      </c>
      <c r="M66">
        <f t="shared" si="15"/>
        <v>1</v>
      </c>
      <c r="N66">
        <f t="shared" si="15"/>
        <v>0</v>
      </c>
      <c r="O66">
        <f t="shared" si="15"/>
        <v>0</v>
      </c>
      <c r="P66">
        <f t="shared" si="15"/>
        <v>0</v>
      </c>
      <c r="Q66">
        <f t="shared" si="15"/>
        <v>0</v>
      </c>
      <c r="R66">
        <f t="shared" si="15"/>
        <v>0</v>
      </c>
      <c r="S66">
        <f t="shared" si="15"/>
        <v>0</v>
      </c>
      <c r="T66">
        <f t="shared" si="9"/>
        <v>0</v>
      </c>
      <c r="U66">
        <f t="shared" si="10"/>
        <v>1</v>
      </c>
      <c r="V66">
        <f t="shared" si="11"/>
        <v>0</v>
      </c>
      <c r="W66">
        <f t="shared" si="12"/>
        <v>1</v>
      </c>
      <c r="X66">
        <v>0</v>
      </c>
    </row>
    <row r="67" spans="1:24" ht="15" thickBot="1" x14ac:dyDescent="0.4">
      <c r="A67">
        <v>61</v>
      </c>
      <c r="B67" s="1" t="s">
        <v>39</v>
      </c>
      <c r="C67" s="1" t="s">
        <v>12</v>
      </c>
      <c r="D67" s="1">
        <v>555</v>
      </c>
      <c r="E67" s="1">
        <v>84</v>
      </c>
      <c r="F67" s="4">
        <v>164</v>
      </c>
      <c r="G67" s="5">
        <v>0.29499999999999998</v>
      </c>
      <c r="H67" s="1">
        <v>0</v>
      </c>
      <c r="I67" s="4">
        <v>27</v>
      </c>
      <c r="J67" s="3">
        <v>4.4000000000000004</v>
      </c>
      <c r="K67">
        <v>11.2</v>
      </c>
      <c r="L67">
        <f t="shared" si="15"/>
        <v>0</v>
      </c>
      <c r="M67">
        <f t="shared" si="15"/>
        <v>0</v>
      </c>
      <c r="N67">
        <f t="shared" si="15"/>
        <v>0</v>
      </c>
      <c r="O67">
        <f t="shared" si="15"/>
        <v>1</v>
      </c>
      <c r="P67">
        <f t="shared" si="15"/>
        <v>0</v>
      </c>
      <c r="Q67">
        <f t="shared" si="15"/>
        <v>0</v>
      </c>
      <c r="R67">
        <f t="shared" si="15"/>
        <v>0</v>
      </c>
      <c r="S67">
        <f t="shared" si="15"/>
        <v>0</v>
      </c>
      <c r="T67">
        <f t="shared" ref="T67:T83" si="16">N67+P67</f>
        <v>0</v>
      </c>
      <c r="U67">
        <f t="shared" ref="U67:U83" si="17">M67+O67</f>
        <v>1</v>
      </c>
      <c r="V67">
        <f t="shared" ref="V67:V83" si="18">Q67+R67+S67</f>
        <v>0</v>
      </c>
      <c r="W67">
        <f t="shared" ref="W67:W83" si="19">IF(I67&gt;=30,1,0)</f>
        <v>0</v>
      </c>
      <c r="X67">
        <v>0</v>
      </c>
    </row>
    <row r="68" spans="1:24" ht="15" thickBot="1" x14ac:dyDescent="0.4">
      <c r="A68">
        <v>62</v>
      </c>
      <c r="B68" s="1" t="s">
        <v>88</v>
      </c>
      <c r="C68" s="1" t="s">
        <v>67</v>
      </c>
      <c r="D68" s="1">
        <v>506</v>
      </c>
      <c r="E68" s="1">
        <v>60</v>
      </c>
      <c r="F68" s="4">
        <v>131</v>
      </c>
      <c r="G68" s="5">
        <v>0.25900000000000001</v>
      </c>
      <c r="H68" s="1">
        <v>0</v>
      </c>
      <c r="I68" s="4">
        <v>19</v>
      </c>
      <c r="J68" s="3">
        <v>0.3</v>
      </c>
      <c r="K68">
        <v>9.3000000000000007</v>
      </c>
      <c r="L68">
        <f t="shared" si="15"/>
        <v>0</v>
      </c>
      <c r="M68">
        <f t="shared" si="15"/>
        <v>0</v>
      </c>
      <c r="N68">
        <f t="shared" si="15"/>
        <v>0</v>
      </c>
      <c r="O68">
        <f t="shared" si="15"/>
        <v>0</v>
      </c>
      <c r="P68">
        <f t="shared" si="15"/>
        <v>0</v>
      </c>
      <c r="Q68">
        <f t="shared" si="15"/>
        <v>0</v>
      </c>
      <c r="R68">
        <f t="shared" si="15"/>
        <v>0</v>
      </c>
      <c r="S68">
        <f t="shared" si="15"/>
        <v>1</v>
      </c>
      <c r="T68">
        <f t="shared" si="16"/>
        <v>0</v>
      </c>
      <c r="U68">
        <f t="shared" si="17"/>
        <v>0</v>
      </c>
      <c r="V68">
        <f t="shared" si="18"/>
        <v>1</v>
      </c>
      <c r="W68">
        <f t="shared" si="19"/>
        <v>0</v>
      </c>
      <c r="X68">
        <v>0</v>
      </c>
    </row>
    <row r="69" spans="1:24" ht="15" thickBot="1" x14ac:dyDescent="0.4">
      <c r="A69">
        <v>63</v>
      </c>
      <c r="B69" s="1" t="s">
        <v>86</v>
      </c>
      <c r="C69" s="1" t="s">
        <v>68</v>
      </c>
      <c r="D69" s="1">
        <v>586</v>
      </c>
      <c r="E69" s="1">
        <v>72</v>
      </c>
      <c r="F69" s="4">
        <v>154</v>
      </c>
      <c r="G69" s="5">
        <v>0.26300000000000001</v>
      </c>
      <c r="H69" s="1">
        <v>0</v>
      </c>
      <c r="I69" s="4">
        <v>20</v>
      </c>
      <c r="J69" s="3">
        <v>2.8</v>
      </c>
      <c r="K69">
        <v>0.7</v>
      </c>
      <c r="L69">
        <f t="shared" si="15"/>
        <v>0</v>
      </c>
      <c r="M69">
        <f t="shared" si="15"/>
        <v>0</v>
      </c>
      <c r="N69">
        <f t="shared" si="15"/>
        <v>0</v>
      </c>
      <c r="O69">
        <f t="shared" si="15"/>
        <v>0</v>
      </c>
      <c r="P69">
        <f t="shared" si="15"/>
        <v>0</v>
      </c>
      <c r="Q69">
        <f t="shared" si="15"/>
        <v>1</v>
      </c>
      <c r="R69">
        <f t="shared" si="15"/>
        <v>0</v>
      </c>
      <c r="S69">
        <f t="shared" si="15"/>
        <v>0</v>
      </c>
      <c r="T69">
        <f t="shared" si="16"/>
        <v>0</v>
      </c>
      <c r="U69">
        <f t="shared" si="17"/>
        <v>0</v>
      </c>
      <c r="V69">
        <f t="shared" si="18"/>
        <v>1</v>
      </c>
      <c r="W69">
        <f t="shared" si="19"/>
        <v>0</v>
      </c>
      <c r="X69">
        <v>0</v>
      </c>
    </row>
    <row r="70" spans="1:24" ht="15" thickBot="1" x14ac:dyDescent="0.4">
      <c r="A70">
        <v>64</v>
      </c>
      <c r="B70" s="1" t="s">
        <v>84</v>
      </c>
      <c r="C70" s="1" t="s">
        <v>67</v>
      </c>
      <c r="D70" s="1">
        <v>467</v>
      </c>
      <c r="E70" s="1">
        <v>71</v>
      </c>
      <c r="F70" s="4">
        <v>124</v>
      </c>
      <c r="G70" s="5">
        <v>0.26600000000000001</v>
      </c>
      <c r="H70" s="1">
        <v>0</v>
      </c>
      <c r="I70" s="4">
        <v>15</v>
      </c>
      <c r="J70" s="3">
        <v>2.8</v>
      </c>
      <c r="K70">
        <v>15</v>
      </c>
      <c r="L70">
        <f t="shared" si="15"/>
        <v>0</v>
      </c>
      <c r="M70">
        <f t="shared" si="15"/>
        <v>0</v>
      </c>
      <c r="N70">
        <f t="shared" si="15"/>
        <v>0</v>
      </c>
      <c r="O70">
        <f t="shared" si="15"/>
        <v>0</v>
      </c>
      <c r="P70">
        <f t="shared" si="15"/>
        <v>0</v>
      </c>
      <c r="Q70">
        <f t="shared" si="15"/>
        <v>0</v>
      </c>
      <c r="R70">
        <f t="shared" si="15"/>
        <v>0</v>
      </c>
      <c r="S70">
        <f t="shared" si="15"/>
        <v>1</v>
      </c>
      <c r="T70">
        <f t="shared" si="16"/>
        <v>0</v>
      </c>
      <c r="U70">
        <f t="shared" si="17"/>
        <v>0</v>
      </c>
      <c r="V70">
        <f t="shared" si="18"/>
        <v>1</v>
      </c>
      <c r="W70">
        <f t="shared" si="19"/>
        <v>0</v>
      </c>
      <c r="X70">
        <v>0</v>
      </c>
    </row>
    <row r="71" spans="1:24" ht="15" thickBot="1" x14ac:dyDescent="0.4">
      <c r="A71">
        <v>65</v>
      </c>
      <c r="B71" s="1" t="s">
        <v>4</v>
      </c>
      <c r="C71" s="1" t="s">
        <v>15</v>
      </c>
      <c r="D71" s="1">
        <v>537</v>
      </c>
      <c r="E71" s="1">
        <v>67</v>
      </c>
      <c r="F71" s="4">
        <v>134</v>
      </c>
      <c r="G71" s="5">
        <v>0.25</v>
      </c>
      <c r="H71" s="1">
        <v>0</v>
      </c>
      <c r="I71" s="4">
        <v>18</v>
      </c>
      <c r="J71" s="3">
        <v>3.5</v>
      </c>
      <c r="K71">
        <v>0.7</v>
      </c>
      <c r="L71">
        <f t="shared" si="15"/>
        <v>1</v>
      </c>
      <c r="M71">
        <f t="shared" si="15"/>
        <v>0</v>
      </c>
      <c r="N71">
        <f t="shared" si="15"/>
        <v>0</v>
      </c>
      <c r="O71">
        <f t="shared" si="15"/>
        <v>0</v>
      </c>
      <c r="P71">
        <f t="shared" si="15"/>
        <v>0</v>
      </c>
      <c r="Q71">
        <f t="shared" si="15"/>
        <v>0</v>
      </c>
      <c r="R71">
        <f t="shared" si="15"/>
        <v>0</v>
      </c>
      <c r="S71">
        <f t="shared" si="15"/>
        <v>0</v>
      </c>
      <c r="T71">
        <f t="shared" si="16"/>
        <v>0</v>
      </c>
      <c r="U71">
        <f t="shared" si="17"/>
        <v>0</v>
      </c>
      <c r="V71">
        <f t="shared" si="18"/>
        <v>0</v>
      </c>
      <c r="W71">
        <f t="shared" si="19"/>
        <v>0</v>
      </c>
      <c r="X71">
        <v>0</v>
      </c>
    </row>
    <row r="72" spans="1:24" ht="15" thickBot="1" x14ac:dyDescent="0.4">
      <c r="A72">
        <v>66</v>
      </c>
      <c r="B72" s="1" t="s">
        <v>73</v>
      </c>
      <c r="C72" s="1" t="s">
        <v>67</v>
      </c>
      <c r="D72" s="1">
        <v>466</v>
      </c>
      <c r="E72" s="1">
        <v>76</v>
      </c>
      <c r="F72" s="4">
        <v>136</v>
      </c>
      <c r="G72" s="5">
        <v>0.29199999999999998</v>
      </c>
      <c r="H72" s="1">
        <v>0</v>
      </c>
      <c r="I72" s="4">
        <v>16</v>
      </c>
      <c r="J72" s="3">
        <v>3.8</v>
      </c>
      <c r="K72">
        <v>14.5</v>
      </c>
      <c r="L72">
        <f t="shared" si="15"/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  <c r="Q72">
        <f t="shared" si="15"/>
        <v>0</v>
      </c>
      <c r="R72">
        <f t="shared" si="15"/>
        <v>0</v>
      </c>
      <c r="S72">
        <f t="shared" si="15"/>
        <v>1</v>
      </c>
      <c r="T72">
        <f t="shared" si="16"/>
        <v>0</v>
      </c>
      <c r="U72">
        <f t="shared" si="17"/>
        <v>0</v>
      </c>
      <c r="V72">
        <f t="shared" si="18"/>
        <v>1</v>
      </c>
      <c r="W72">
        <f t="shared" si="19"/>
        <v>0</v>
      </c>
      <c r="X72">
        <v>0</v>
      </c>
    </row>
    <row r="73" spans="1:24" ht="15" thickBot="1" x14ac:dyDescent="0.4">
      <c r="A73">
        <v>68</v>
      </c>
      <c r="B73" s="1" t="s">
        <v>75</v>
      </c>
      <c r="C73" s="1" t="s">
        <v>67</v>
      </c>
      <c r="D73" s="1">
        <v>495</v>
      </c>
      <c r="E73" s="1">
        <v>73</v>
      </c>
      <c r="F73" s="4">
        <v>139</v>
      </c>
      <c r="G73" s="5">
        <v>0.28100000000000003</v>
      </c>
      <c r="H73" s="1">
        <v>0</v>
      </c>
      <c r="I73" s="4">
        <v>23</v>
      </c>
      <c r="J73" s="3">
        <v>3.8</v>
      </c>
      <c r="K73">
        <v>0.7</v>
      </c>
      <c r="L73">
        <f t="shared" ref="L73:S83" si="20">IF($C73=L$1,1,0)</f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0</v>
      </c>
      <c r="Q73">
        <f t="shared" si="20"/>
        <v>0</v>
      </c>
      <c r="R73">
        <f t="shared" si="20"/>
        <v>0</v>
      </c>
      <c r="S73">
        <f t="shared" si="20"/>
        <v>1</v>
      </c>
      <c r="T73">
        <f t="shared" si="16"/>
        <v>0</v>
      </c>
      <c r="U73">
        <f t="shared" si="17"/>
        <v>0</v>
      </c>
      <c r="V73">
        <f t="shared" si="18"/>
        <v>1</v>
      </c>
      <c r="W73">
        <f t="shared" si="19"/>
        <v>0</v>
      </c>
      <c r="X73">
        <v>0</v>
      </c>
    </row>
    <row r="74" spans="1:24" ht="15" thickBot="1" x14ac:dyDescent="0.4">
      <c r="A74">
        <v>69</v>
      </c>
      <c r="B74" s="1" t="s">
        <v>82</v>
      </c>
      <c r="C74" s="1" t="s">
        <v>67</v>
      </c>
      <c r="D74" s="1">
        <v>499</v>
      </c>
      <c r="E74" s="1">
        <v>71</v>
      </c>
      <c r="F74" s="4">
        <v>133</v>
      </c>
      <c r="G74" s="5">
        <v>0.26700000000000002</v>
      </c>
      <c r="H74" s="1">
        <v>0</v>
      </c>
      <c r="I74" s="4">
        <v>25</v>
      </c>
      <c r="J74" s="3">
        <v>2.7</v>
      </c>
      <c r="K74">
        <v>10.65</v>
      </c>
      <c r="L74">
        <f t="shared" si="20"/>
        <v>0</v>
      </c>
      <c r="M74">
        <f t="shared" si="20"/>
        <v>0</v>
      </c>
      <c r="N74">
        <f t="shared" si="20"/>
        <v>0</v>
      </c>
      <c r="O74">
        <f t="shared" si="20"/>
        <v>0</v>
      </c>
      <c r="P74">
        <f t="shared" si="20"/>
        <v>0</v>
      </c>
      <c r="Q74">
        <f t="shared" si="20"/>
        <v>0</v>
      </c>
      <c r="R74">
        <f t="shared" si="20"/>
        <v>0</v>
      </c>
      <c r="S74">
        <f t="shared" si="20"/>
        <v>1</v>
      </c>
      <c r="T74">
        <f t="shared" si="16"/>
        <v>0</v>
      </c>
      <c r="U74">
        <f t="shared" si="17"/>
        <v>0</v>
      </c>
      <c r="V74">
        <f t="shared" si="18"/>
        <v>1</v>
      </c>
      <c r="W74">
        <f t="shared" si="19"/>
        <v>0</v>
      </c>
      <c r="X74">
        <v>0</v>
      </c>
    </row>
    <row r="75" spans="1:24" ht="15" thickBot="1" x14ac:dyDescent="0.4">
      <c r="A75">
        <v>70</v>
      </c>
      <c r="B75" s="1" t="s">
        <v>33</v>
      </c>
      <c r="C75" s="1" t="s">
        <v>11</v>
      </c>
      <c r="D75" s="1">
        <v>488</v>
      </c>
      <c r="E75" s="1">
        <v>71</v>
      </c>
      <c r="F75" s="4">
        <v>127</v>
      </c>
      <c r="G75" s="5">
        <v>0.26</v>
      </c>
      <c r="H75" s="1">
        <v>0</v>
      </c>
      <c r="I75" s="4">
        <v>14</v>
      </c>
      <c r="J75" s="3">
        <v>1.7</v>
      </c>
      <c r="K75">
        <v>0.7</v>
      </c>
      <c r="L75">
        <f t="shared" si="20"/>
        <v>0</v>
      </c>
      <c r="M75">
        <f t="shared" si="20"/>
        <v>0</v>
      </c>
      <c r="N75">
        <f t="shared" si="20"/>
        <v>1</v>
      </c>
      <c r="O75">
        <f t="shared" si="20"/>
        <v>0</v>
      </c>
      <c r="P75">
        <f t="shared" si="20"/>
        <v>0</v>
      </c>
      <c r="Q75">
        <f t="shared" si="20"/>
        <v>0</v>
      </c>
      <c r="R75">
        <f t="shared" si="20"/>
        <v>0</v>
      </c>
      <c r="S75">
        <f t="shared" si="20"/>
        <v>0</v>
      </c>
      <c r="T75">
        <f t="shared" si="16"/>
        <v>1</v>
      </c>
      <c r="U75">
        <f t="shared" si="17"/>
        <v>0</v>
      </c>
      <c r="V75">
        <f t="shared" si="18"/>
        <v>0</v>
      </c>
      <c r="W75">
        <f t="shared" si="19"/>
        <v>0</v>
      </c>
      <c r="X75">
        <v>0</v>
      </c>
    </row>
    <row r="76" spans="1:24" ht="15" thickBot="1" x14ac:dyDescent="0.4">
      <c r="A76">
        <v>72</v>
      </c>
      <c r="B76" s="1" t="s">
        <v>49</v>
      </c>
      <c r="C76" s="1" t="s">
        <v>47</v>
      </c>
      <c r="D76" s="1">
        <v>652</v>
      </c>
      <c r="E76" s="1">
        <v>101</v>
      </c>
      <c r="F76" s="4">
        <v>194</v>
      </c>
      <c r="G76" s="5">
        <v>0.29799999999999999</v>
      </c>
      <c r="H76" s="1">
        <v>0</v>
      </c>
      <c r="I76" s="4">
        <v>21</v>
      </c>
      <c r="J76" s="3">
        <v>4.9000000000000004</v>
      </c>
      <c r="K76">
        <v>21</v>
      </c>
      <c r="L76">
        <f t="shared" si="20"/>
        <v>0</v>
      </c>
      <c r="M76">
        <f t="shared" si="20"/>
        <v>0</v>
      </c>
      <c r="N76">
        <f t="shared" si="20"/>
        <v>0</v>
      </c>
      <c r="O76">
        <f t="shared" si="20"/>
        <v>0</v>
      </c>
      <c r="P76">
        <f t="shared" si="20"/>
        <v>1</v>
      </c>
      <c r="Q76">
        <f t="shared" si="20"/>
        <v>0</v>
      </c>
      <c r="R76">
        <f t="shared" si="20"/>
        <v>0</v>
      </c>
      <c r="S76">
        <f t="shared" si="20"/>
        <v>0</v>
      </c>
      <c r="T76">
        <f t="shared" si="16"/>
        <v>1</v>
      </c>
      <c r="U76">
        <f t="shared" si="17"/>
        <v>0</v>
      </c>
      <c r="V76">
        <f t="shared" si="18"/>
        <v>0</v>
      </c>
      <c r="W76">
        <f t="shared" si="19"/>
        <v>0</v>
      </c>
      <c r="X76">
        <v>0</v>
      </c>
    </row>
    <row r="77" spans="1:24" ht="15" thickBot="1" x14ac:dyDescent="0.4">
      <c r="A77">
        <v>73</v>
      </c>
      <c r="B77" s="1" t="s">
        <v>62</v>
      </c>
      <c r="C77" s="1" t="s">
        <v>58</v>
      </c>
      <c r="D77" s="1">
        <v>519</v>
      </c>
      <c r="E77" s="1">
        <v>56</v>
      </c>
      <c r="F77" s="4">
        <v>124</v>
      </c>
      <c r="G77" s="5">
        <v>0.23899999999999999</v>
      </c>
      <c r="H77" s="1">
        <v>0</v>
      </c>
      <c r="I77" s="4">
        <v>18</v>
      </c>
      <c r="J77" s="3">
        <v>1.3</v>
      </c>
      <c r="K77">
        <v>7.5</v>
      </c>
      <c r="L77">
        <f t="shared" si="20"/>
        <v>0</v>
      </c>
      <c r="M77">
        <f t="shared" si="20"/>
        <v>0</v>
      </c>
      <c r="N77">
        <f t="shared" si="20"/>
        <v>0</v>
      </c>
      <c r="O77">
        <f t="shared" si="20"/>
        <v>0</v>
      </c>
      <c r="P77">
        <f t="shared" si="20"/>
        <v>0</v>
      </c>
      <c r="Q77">
        <f t="shared" si="20"/>
        <v>0</v>
      </c>
      <c r="R77">
        <f t="shared" si="20"/>
        <v>0</v>
      </c>
      <c r="S77">
        <f t="shared" si="20"/>
        <v>0</v>
      </c>
      <c r="T77">
        <f t="shared" si="16"/>
        <v>0</v>
      </c>
      <c r="U77">
        <f t="shared" si="17"/>
        <v>0</v>
      </c>
      <c r="V77">
        <f t="shared" si="18"/>
        <v>0</v>
      </c>
      <c r="W77">
        <f t="shared" si="19"/>
        <v>0</v>
      </c>
      <c r="X77">
        <v>0</v>
      </c>
    </row>
    <row r="78" spans="1:24" ht="15" thickBot="1" x14ac:dyDescent="0.4">
      <c r="A78">
        <v>74</v>
      </c>
      <c r="B78" s="1" t="s">
        <v>22</v>
      </c>
      <c r="C78" s="1" t="s">
        <v>16</v>
      </c>
      <c r="D78" s="1">
        <v>551</v>
      </c>
      <c r="E78" s="1">
        <v>65</v>
      </c>
      <c r="F78" s="4">
        <v>152</v>
      </c>
      <c r="G78" s="5">
        <v>0.27600000000000002</v>
      </c>
      <c r="H78" s="1">
        <v>0</v>
      </c>
      <c r="I78" s="4">
        <v>20</v>
      </c>
      <c r="J78" s="3">
        <v>3</v>
      </c>
      <c r="K78">
        <v>0.7</v>
      </c>
      <c r="L78">
        <f t="shared" si="20"/>
        <v>0</v>
      </c>
      <c r="M78">
        <f t="shared" si="20"/>
        <v>1</v>
      </c>
      <c r="N78">
        <f t="shared" si="20"/>
        <v>0</v>
      </c>
      <c r="O78">
        <f t="shared" si="20"/>
        <v>0</v>
      </c>
      <c r="P78">
        <f t="shared" si="20"/>
        <v>0</v>
      </c>
      <c r="Q78">
        <f t="shared" si="20"/>
        <v>0</v>
      </c>
      <c r="R78">
        <f t="shared" si="20"/>
        <v>0</v>
      </c>
      <c r="S78">
        <f t="shared" si="20"/>
        <v>0</v>
      </c>
      <c r="T78">
        <f t="shared" si="16"/>
        <v>0</v>
      </c>
      <c r="U78">
        <f t="shared" si="17"/>
        <v>1</v>
      </c>
      <c r="V78">
        <f t="shared" si="18"/>
        <v>0</v>
      </c>
      <c r="W78">
        <f t="shared" si="19"/>
        <v>0</v>
      </c>
      <c r="X78">
        <v>0</v>
      </c>
    </row>
    <row r="79" spans="1:24" ht="15" thickBot="1" x14ac:dyDescent="0.4">
      <c r="A79">
        <v>75</v>
      </c>
      <c r="B79" s="1" t="s">
        <v>97</v>
      </c>
      <c r="C79" s="1" t="s">
        <v>68</v>
      </c>
      <c r="D79" s="1">
        <v>334</v>
      </c>
      <c r="E79" s="1">
        <v>56</v>
      </c>
      <c r="F79" s="4">
        <v>76</v>
      </c>
      <c r="G79" s="5">
        <v>0.22800000000000001</v>
      </c>
      <c r="H79" s="1">
        <v>1</v>
      </c>
      <c r="I79" s="4">
        <v>14</v>
      </c>
      <c r="J79" s="3">
        <v>1.3</v>
      </c>
      <c r="K79">
        <v>3.4</v>
      </c>
      <c r="L79">
        <f t="shared" si="20"/>
        <v>0</v>
      </c>
      <c r="M79">
        <f t="shared" si="20"/>
        <v>0</v>
      </c>
      <c r="N79">
        <f t="shared" si="20"/>
        <v>0</v>
      </c>
      <c r="O79">
        <f t="shared" si="20"/>
        <v>0</v>
      </c>
      <c r="P79">
        <f t="shared" si="20"/>
        <v>0</v>
      </c>
      <c r="Q79">
        <f t="shared" si="20"/>
        <v>1</v>
      </c>
      <c r="R79">
        <f t="shared" si="20"/>
        <v>0</v>
      </c>
      <c r="S79">
        <f t="shared" si="20"/>
        <v>0</v>
      </c>
      <c r="T79">
        <f t="shared" si="16"/>
        <v>0</v>
      </c>
      <c r="U79">
        <f t="shared" si="17"/>
        <v>0</v>
      </c>
      <c r="V79">
        <f t="shared" si="18"/>
        <v>1</v>
      </c>
      <c r="W79">
        <f t="shared" si="19"/>
        <v>0</v>
      </c>
      <c r="X79">
        <v>0</v>
      </c>
    </row>
    <row r="80" spans="1:24" ht="15" thickBot="1" x14ac:dyDescent="0.4">
      <c r="A80">
        <v>76</v>
      </c>
      <c r="B80" s="1" t="s">
        <v>23</v>
      </c>
      <c r="C80" s="1" t="s">
        <v>16</v>
      </c>
      <c r="D80" s="1">
        <v>638</v>
      </c>
      <c r="E80" s="1">
        <v>90</v>
      </c>
      <c r="F80" s="4">
        <v>175</v>
      </c>
      <c r="G80" s="5">
        <v>0.27400000000000002</v>
      </c>
      <c r="H80" s="1">
        <v>1</v>
      </c>
      <c r="I80" s="4">
        <v>32</v>
      </c>
      <c r="J80" s="3">
        <v>4</v>
      </c>
      <c r="K80">
        <v>7.9</v>
      </c>
      <c r="L80">
        <f t="shared" si="20"/>
        <v>0</v>
      </c>
      <c r="M80">
        <f t="shared" si="20"/>
        <v>1</v>
      </c>
      <c r="N80">
        <f t="shared" si="20"/>
        <v>0</v>
      </c>
      <c r="O80">
        <f t="shared" si="20"/>
        <v>0</v>
      </c>
      <c r="P80">
        <f t="shared" si="20"/>
        <v>0</v>
      </c>
      <c r="Q80">
        <f t="shared" si="20"/>
        <v>0</v>
      </c>
      <c r="R80">
        <f t="shared" si="20"/>
        <v>0</v>
      </c>
      <c r="S80">
        <f t="shared" si="20"/>
        <v>0</v>
      </c>
      <c r="T80">
        <f t="shared" si="16"/>
        <v>0</v>
      </c>
      <c r="U80">
        <f t="shared" si="17"/>
        <v>1</v>
      </c>
      <c r="V80">
        <f t="shared" si="18"/>
        <v>0</v>
      </c>
      <c r="W80">
        <f t="shared" si="19"/>
        <v>1</v>
      </c>
      <c r="X80">
        <v>0</v>
      </c>
    </row>
    <row r="81" spans="1:24" ht="15" thickBot="1" x14ac:dyDescent="0.4">
      <c r="A81">
        <v>77</v>
      </c>
      <c r="B81" s="1" t="s">
        <v>94</v>
      </c>
      <c r="C81" s="1" t="s">
        <v>69</v>
      </c>
      <c r="D81" s="1">
        <v>504</v>
      </c>
      <c r="E81" s="1">
        <v>70</v>
      </c>
      <c r="F81" s="4">
        <v>126</v>
      </c>
      <c r="G81" s="5">
        <v>0.25</v>
      </c>
      <c r="H81" s="1">
        <v>0</v>
      </c>
      <c r="I81" s="4">
        <v>11</v>
      </c>
      <c r="J81" s="3">
        <v>0.1</v>
      </c>
      <c r="K81">
        <v>7</v>
      </c>
      <c r="L81">
        <f t="shared" si="20"/>
        <v>0</v>
      </c>
      <c r="M81">
        <f t="shared" si="20"/>
        <v>0</v>
      </c>
      <c r="N81">
        <f t="shared" si="20"/>
        <v>0</v>
      </c>
      <c r="O81">
        <f t="shared" si="20"/>
        <v>0</v>
      </c>
      <c r="P81">
        <f t="shared" si="20"/>
        <v>0</v>
      </c>
      <c r="Q81">
        <f t="shared" si="20"/>
        <v>0</v>
      </c>
      <c r="R81">
        <f t="shared" si="20"/>
        <v>1</v>
      </c>
      <c r="S81">
        <f t="shared" si="20"/>
        <v>0</v>
      </c>
      <c r="T81">
        <f t="shared" si="16"/>
        <v>0</v>
      </c>
      <c r="U81">
        <f t="shared" si="17"/>
        <v>0</v>
      </c>
      <c r="V81">
        <f t="shared" si="18"/>
        <v>1</v>
      </c>
      <c r="W81">
        <f t="shared" si="19"/>
        <v>0</v>
      </c>
      <c r="X81">
        <v>0</v>
      </c>
    </row>
    <row r="82" spans="1:24" ht="15" thickBot="1" x14ac:dyDescent="0.4">
      <c r="A82">
        <v>79</v>
      </c>
      <c r="B82" s="1" t="s">
        <v>48</v>
      </c>
      <c r="C82" s="1" t="s">
        <v>47</v>
      </c>
      <c r="D82" s="1">
        <v>557</v>
      </c>
      <c r="E82" s="1">
        <v>84</v>
      </c>
      <c r="F82" s="4">
        <v>171</v>
      </c>
      <c r="G82" s="5">
        <v>0.307</v>
      </c>
      <c r="H82" s="1">
        <v>0</v>
      </c>
      <c r="I82" s="4">
        <v>15</v>
      </c>
      <c r="J82" s="3">
        <v>5.7</v>
      </c>
      <c r="K82">
        <v>20</v>
      </c>
      <c r="L82">
        <f t="shared" si="20"/>
        <v>0</v>
      </c>
      <c r="M82">
        <f t="shared" si="20"/>
        <v>0</v>
      </c>
      <c r="N82">
        <f t="shared" si="20"/>
        <v>0</v>
      </c>
      <c r="O82">
        <f t="shared" si="20"/>
        <v>0</v>
      </c>
      <c r="P82">
        <f t="shared" si="20"/>
        <v>1</v>
      </c>
      <c r="Q82">
        <f t="shared" si="20"/>
        <v>0</v>
      </c>
      <c r="R82">
        <f t="shared" si="20"/>
        <v>0</v>
      </c>
      <c r="S82">
        <f t="shared" si="20"/>
        <v>0</v>
      </c>
      <c r="T82">
        <f t="shared" si="16"/>
        <v>1</v>
      </c>
      <c r="U82">
        <f t="shared" si="17"/>
        <v>0</v>
      </c>
      <c r="V82">
        <f t="shared" si="18"/>
        <v>0</v>
      </c>
      <c r="W82">
        <f t="shared" si="19"/>
        <v>0</v>
      </c>
      <c r="X82">
        <v>0</v>
      </c>
    </row>
    <row r="83" spans="1:24" x14ac:dyDescent="0.35">
      <c r="A83">
        <v>80</v>
      </c>
      <c r="B83" s="6" t="s">
        <v>38</v>
      </c>
      <c r="C83" s="6" t="s">
        <v>12</v>
      </c>
      <c r="D83" s="6">
        <v>473</v>
      </c>
      <c r="E83" s="6">
        <v>71</v>
      </c>
      <c r="F83">
        <v>140</v>
      </c>
      <c r="G83" s="5">
        <v>0.29599999999999999</v>
      </c>
      <c r="H83" s="6">
        <v>0</v>
      </c>
      <c r="I83">
        <v>9</v>
      </c>
      <c r="J83" s="3">
        <v>3.5</v>
      </c>
      <c r="K83">
        <v>2.8</v>
      </c>
      <c r="L83">
        <f t="shared" si="20"/>
        <v>0</v>
      </c>
      <c r="M83">
        <f t="shared" si="20"/>
        <v>0</v>
      </c>
      <c r="N83">
        <f t="shared" si="20"/>
        <v>0</v>
      </c>
      <c r="O83">
        <f t="shared" si="20"/>
        <v>1</v>
      </c>
      <c r="P83">
        <f t="shared" si="20"/>
        <v>0</v>
      </c>
      <c r="Q83">
        <f t="shared" si="20"/>
        <v>0</v>
      </c>
      <c r="R83">
        <f t="shared" si="20"/>
        <v>0</v>
      </c>
      <c r="S83">
        <f t="shared" si="20"/>
        <v>0</v>
      </c>
      <c r="T83">
        <f t="shared" si="16"/>
        <v>0</v>
      </c>
      <c r="U83">
        <f t="shared" si="17"/>
        <v>1</v>
      </c>
      <c r="V83">
        <f t="shared" si="18"/>
        <v>0</v>
      </c>
      <c r="W83">
        <f t="shared" si="19"/>
        <v>0</v>
      </c>
      <c r="X83">
        <v>0</v>
      </c>
    </row>
    <row r="85" spans="1:24" x14ac:dyDescent="0.35">
      <c r="B85" t="s">
        <v>240</v>
      </c>
      <c r="C85" t="s">
        <v>245</v>
      </c>
    </row>
    <row r="86" spans="1:24" x14ac:dyDescent="0.35">
      <c r="B86" t="s">
        <v>269</v>
      </c>
      <c r="C86" t="s">
        <v>270</v>
      </c>
    </row>
    <row r="87" spans="1:24" x14ac:dyDescent="0.35">
      <c r="B87" t="s">
        <v>241</v>
      </c>
    </row>
    <row r="88" spans="1:24" x14ac:dyDescent="0.35">
      <c r="B88" t="s">
        <v>269</v>
      </c>
      <c r="C88" t="s">
        <v>277</v>
      </c>
    </row>
    <row r="90" spans="1:24" x14ac:dyDescent="0.35">
      <c r="B90" t="s">
        <v>242</v>
      </c>
      <c r="C90" t="s">
        <v>278</v>
      </c>
    </row>
    <row r="91" spans="1:24" x14ac:dyDescent="0.35">
      <c r="B91" t="s">
        <v>269</v>
      </c>
      <c r="C91" t="s">
        <v>277</v>
      </c>
    </row>
    <row r="92" spans="1:24" x14ac:dyDescent="0.35">
      <c r="B92" t="s">
        <v>243</v>
      </c>
      <c r="C92" t="s">
        <v>246</v>
      </c>
    </row>
    <row r="93" spans="1:24" x14ac:dyDescent="0.35">
      <c r="B93" t="s">
        <v>269</v>
      </c>
      <c r="C93" t="s">
        <v>268</v>
      </c>
    </row>
    <row r="94" spans="1:24" x14ac:dyDescent="0.35">
      <c r="B94" t="s">
        <v>244</v>
      </c>
      <c r="C94" t="s">
        <v>247</v>
      </c>
    </row>
    <row r="95" spans="1:24" x14ac:dyDescent="0.35">
      <c r="B95" t="s">
        <v>269</v>
      </c>
      <c r="C95" t="s">
        <v>271</v>
      </c>
    </row>
    <row r="96" spans="1:24" x14ac:dyDescent="0.35">
      <c r="B96" t="s">
        <v>248</v>
      </c>
      <c r="C96" t="s">
        <v>279</v>
      </c>
    </row>
    <row r="97" spans="2:3" x14ac:dyDescent="0.35">
      <c r="B97" t="s">
        <v>269</v>
      </c>
      <c r="C97" t="s">
        <v>280</v>
      </c>
    </row>
    <row r="98" spans="2:3" x14ac:dyDescent="0.35">
      <c r="B98" t="s">
        <v>253</v>
      </c>
      <c r="C98" t="s">
        <v>261</v>
      </c>
    </row>
    <row r="99" spans="2:3" x14ac:dyDescent="0.35">
      <c r="B99" t="s">
        <v>269</v>
      </c>
      <c r="C99" t="s">
        <v>250</v>
      </c>
    </row>
    <row r="100" spans="2:3" x14ac:dyDescent="0.35">
      <c r="B100" t="s">
        <v>254</v>
      </c>
      <c r="C100" t="s">
        <v>262</v>
      </c>
    </row>
    <row r="101" spans="2:3" x14ac:dyDescent="0.35">
      <c r="B101" t="s">
        <v>269</v>
      </c>
      <c r="C101" t="s">
        <v>249</v>
      </c>
    </row>
    <row r="102" spans="2:3" x14ac:dyDescent="0.35">
      <c r="B102" t="s">
        <v>255</v>
      </c>
      <c r="C102" t="s">
        <v>263</v>
      </c>
    </row>
    <row r="103" spans="2:3" x14ac:dyDescent="0.35">
      <c r="B103" t="s">
        <v>269</v>
      </c>
      <c r="C103" t="s">
        <v>251</v>
      </c>
    </row>
    <row r="104" spans="2:3" x14ac:dyDescent="0.35">
      <c r="B104" t="s">
        <v>256</v>
      </c>
      <c r="C104" t="s">
        <v>264</v>
      </c>
    </row>
    <row r="105" spans="2:3" x14ac:dyDescent="0.35">
      <c r="B105" t="s">
        <v>269</v>
      </c>
      <c r="C105" t="s">
        <v>252</v>
      </c>
    </row>
    <row r="106" spans="2:3" x14ac:dyDescent="0.35">
      <c r="B106" t="s">
        <v>257</v>
      </c>
      <c r="C106" t="s">
        <v>265</v>
      </c>
    </row>
    <row r="107" spans="2:3" x14ac:dyDescent="0.35">
      <c r="B107" t="s">
        <v>269</v>
      </c>
      <c r="C107" t="s">
        <v>266</v>
      </c>
    </row>
    <row r="108" spans="2:3" x14ac:dyDescent="0.35">
      <c r="B108" t="s">
        <v>258</v>
      </c>
      <c r="C108" t="s">
        <v>267</v>
      </c>
    </row>
    <row r="109" spans="2:3" x14ac:dyDescent="0.35">
      <c r="B109" t="s">
        <v>269</v>
      </c>
      <c r="C109" t="s">
        <v>272</v>
      </c>
    </row>
    <row r="110" spans="2:3" x14ac:dyDescent="0.35">
      <c r="B110" t="s">
        <v>259</v>
      </c>
      <c r="C110" t="s">
        <v>273</v>
      </c>
    </row>
    <row r="111" spans="2:3" x14ac:dyDescent="0.35">
      <c r="B111" t="s">
        <v>269</v>
      </c>
      <c r="C111" t="s">
        <v>275</v>
      </c>
    </row>
    <row r="112" spans="2:3" x14ac:dyDescent="0.35">
      <c r="B112" t="s">
        <v>260</v>
      </c>
      <c r="C112" t="s">
        <v>274</v>
      </c>
    </row>
    <row r="113" spans="2:3" x14ac:dyDescent="0.35">
      <c r="B113" t="s">
        <v>269</v>
      </c>
      <c r="C113" t="s">
        <v>276</v>
      </c>
    </row>
  </sheetData>
  <sortState xmlns:xlrd2="http://schemas.microsoft.com/office/spreadsheetml/2017/richdata2" ref="A2:X83">
    <sortCondition descending="1" ref="X2:X8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C723-DCCA-4090-8C76-313B483449BB}">
  <dimension ref="A1:H17"/>
  <sheetViews>
    <sheetView workbookViewId="0">
      <selection activeCell="J25" sqref="J25"/>
    </sheetView>
  </sheetViews>
  <sheetFormatPr defaultRowHeight="14.5" x14ac:dyDescent="0.35"/>
  <cols>
    <col min="1" max="2" width="5.1796875" customWidth="1"/>
    <col min="3" max="3" width="18.1796875" bestFit="1" customWidth="1"/>
    <col min="5" max="5" width="6.36328125" customWidth="1"/>
    <col min="8" max="8" width="11.81640625" bestFit="1" customWidth="1"/>
  </cols>
  <sheetData>
    <row r="1" spans="1:8" x14ac:dyDescent="0.35">
      <c r="A1" s="18" t="s">
        <v>287</v>
      </c>
      <c r="B1" s="18" t="s">
        <v>300</v>
      </c>
      <c r="C1" s="16" t="s">
        <v>0</v>
      </c>
      <c r="D1" s="20" t="s">
        <v>6</v>
      </c>
      <c r="E1" s="18" t="s">
        <v>13</v>
      </c>
      <c r="F1" s="18" t="s">
        <v>14</v>
      </c>
      <c r="G1" s="18" t="s">
        <v>100</v>
      </c>
      <c r="H1" s="20" t="s">
        <v>288</v>
      </c>
    </row>
    <row r="2" spans="1:8" x14ac:dyDescent="0.35">
      <c r="A2" s="19">
        <v>1</v>
      </c>
      <c r="B2" s="19">
        <v>1</v>
      </c>
      <c r="C2" s="17" t="s">
        <v>70</v>
      </c>
      <c r="D2" s="21" t="s">
        <v>67</v>
      </c>
      <c r="E2" s="19">
        <v>62</v>
      </c>
      <c r="F2" s="19">
        <v>10.6</v>
      </c>
      <c r="G2" s="19">
        <v>19</v>
      </c>
      <c r="H2" s="21" t="str">
        <f>IF(E2&gt;=30,"Yes","No")</f>
        <v>Yes</v>
      </c>
    </row>
    <row r="3" spans="1:8" x14ac:dyDescent="0.35">
      <c r="A3" s="19">
        <v>58</v>
      </c>
      <c r="B3" s="19">
        <v>2</v>
      </c>
      <c r="C3" s="17" t="s">
        <v>40</v>
      </c>
      <c r="D3" s="21" t="s">
        <v>12</v>
      </c>
      <c r="E3" s="19">
        <v>30</v>
      </c>
      <c r="F3" s="19">
        <v>7.9</v>
      </c>
      <c r="G3" s="19">
        <v>35</v>
      </c>
      <c r="H3" s="21" t="str">
        <f t="shared" ref="H3:H16" si="0">IF(E3&gt;=30,"Yes","No")</f>
        <v>Yes</v>
      </c>
    </row>
    <row r="4" spans="1:8" x14ac:dyDescent="0.35">
      <c r="A4" s="19">
        <v>59</v>
      </c>
      <c r="B4" s="19">
        <v>3</v>
      </c>
      <c r="C4" s="17" t="s">
        <v>18</v>
      </c>
      <c r="D4" s="21" t="s">
        <v>16</v>
      </c>
      <c r="E4" s="19">
        <v>35</v>
      </c>
      <c r="F4" s="19">
        <v>7.8</v>
      </c>
      <c r="G4" s="19">
        <v>22</v>
      </c>
      <c r="H4" s="21" t="str">
        <f t="shared" si="0"/>
        <v>Yes</v>
      </c>
    </row>
    <row r="5" spans="1:8" x14ac:dyDescent="0.35">
      <c r="A5" s="19">
        <v>6</v>
      </c>
      <c r="B5" s="19">
        <v>4</v>
      </c>
      <c r="C5" s="17" t="s">
        <v>29</v>
      </c>
      <c r="D5" s="21" t="s">
        <v>11</v>
      </c>
      <c r="E5" s="19">
        <v>17</v>
      </c>
      <c r="F5" s="19">
        <v>7.2</v>
      </c>
      <c r="G5" s="19">
        <v>0.7</v>
      </c>
      <c r="H5" s="21" t="str">
        <f t="shared" si="0"/>
        <v>No</v>
      </c>
    </row>
    <row r="6" spans="1:8" x14ac:dyDescent="0.35">
      <c r="A6" s="19">
        <v>48</v>
      </c>
      <c r="B6" s="19">
        <v>5</v>
      </c>
      <c r="C6" s="17" t="s">
        <v>37</v>
      </c>
      <c r="D6" s="21" t="s">
        <v>12</v>
      </c>
      <c r="E6" s="19">
        <v>32</v>
      </c>
      <c r="F6" s="19">
        <v>6.8</v>
      </c>
      <c r="G6" s="19">
        <v>30</v>
      </c>
      <c r="H6" s="21" t="str">
        <f t="shared" si="0"/>
        <v>Yes</v>
      </c>
    </row>
    <row r="7" spans="1:8" x14ac:dyDescent="0.35">
      <c r="A7" s="19">
        <v>81</v>
      </c>
      <c r="B7" s="19">
        <v>6</v>
      </c>
      <c r="C7" s="17" t="s">
        <v>59</v>
      </c>
      <c r="D7" s="21" t="s">
        <v>58</v>
      </c>
      <c r="E7" s="19">
        <v>37</v>
      </c>
      <c r="F7" s="19">
        <v>6.8</v>
      </c>
      <c r="G7" s="19">
        <v>0.7</v>
      </c>
      <c r="H7" s="21" t="str">
        <f t="shared" si="0"/>
        <v>Yes</v>
      </c>
    </row>
    <row r="8" spans="1:8" x14ac:dyDescent="0.35">
      <c r="A8" s="19">
        <v>11</v>
      </c>
      <c r="B8" s="19">
        <v>7</v>
      </c>
      <c r="C8" s="17" t="s">
        <v>45</v>
      </c>
      <c r="D8" s="21" t="s">
        <v>12</v>
      </c>
      <c r="E8" s="19">
        <v>38</v>
      </c>
      <c r="F8" s="19">
        <v>6.5</v>
      </c>
      <c r="G8" s="19">
        <v>3.95</v>
      </c>
      <c r="H8" s="21" t="str">
        <f t="shared" si="0"/>
        <v>Yes</v>
      </c>
    </row>
    <row r="9" spans="1:8" x14ac:dyDescent="0.35">
      <c r="A9" s="19">
        <v>32</v>
      </c>
      <c r="B9" s="19">
        <v>8</v>
      </c>
      <c r="C9" s="17" t="s">
        <v>2</v>
      </c>
      <c r="D9" s="21" t="s">
        <v>15</v>
      </c>
      <c r="E9" s="19">
        <v>22</v>
      </c>
      <c r="F9" s="19">
        <v>6.5</v>
      </c>
      <c r="G9" s="19">
        <v>23.875</v>
      </c>
      <c r="H9" s="21" t="str">
        <f t="shared" si="0"/>
        <v>No</v>
      </c>
    </row>
    <row r="10" spans="1:8" x14ac:dyDescent="0.35">
      <c r="A10" s="19">
        <v>53</v>
      </c>
      <c r="B10" s="19">
        <v>9</v>
      </c>
      <c r="C10" s="17" t="s">
        <v>80</v>
      </c>
      <c r="D10" s="21" t="s">
        <v>67</v>
      </c>
      <c r="E10" s="19">
        <v>35</v>
      </c>
      <c r="F10" s="19">
        <v>6.4</v>
      </c>
      <c r="G10" s="19">
        <v>17.5</v>
      </c>
      <c r="H10" s="21" t="str">
        <f t="shared" si="0"/>
        <v>Yes</v>
      </c>
    </row>
    <row r="11" spans="1:8" x14ac:dyDescent="0.35">
      <c r="A11" s="19">
        <v>71</v>
      </c>
      <c r="B11" s="19">
        <v>10</v>
      </c>
      <c r="C11" s="17" t="s">
        <v>31</v>
      </c>
      <c r="D11" s="21" t="s">
        <v>11</v>
      </c>
      <c r="E11" s="19">
        <v>13</v>
      </c>
      <c r="F11" s="19">
        <v>6.3</v>
      </c>
      <c r="G11" s="19">
        <v>0.7</v>
      </c>
      <c r="H11" s="21" t="str">
        <f t="shared" si="0"/>
        <v>No</v>
      </c>
    </row>
    <row r="12" spans="1:8" x14ac:dyDescent="0.35">
      <c r="A12" s="19">
        <v>38</v>
      </c>
      <c r="B12" s="19">
        <v>11</v>
      </c>
      <c r="C12" s="17" t="s">
        <v>43</v>
      </c>
      <c r="D12" s="21" t="s">
        <v>12</v>
      </c>
      <c r="E12" s="19">
        <v>29</v>
      </c>
      <c r="F12" s="19">
        <v>6</v>
      </c>
      <c r="G12" s="19">
        <v>22</v>
      </c>
      <c r="H12" s="21" t="str">
        <f t="shared" si="0"/>
        <v>No</v>
      </c>
    </row>
    <row r="13" spans="1:8" x14ac:dyDescent="0.35">
      <c r="A13" s="19">
        <v>42</v>
      </c>
      <c r="B13" s="19">
        <v>12</v>
      </c>
      <c r="C13" s="17" t="s">
        <v>74</v>
      </c>
      <c r="D13" s="21" t="s">
        <v>69</v>
      </c>
      <c r="E13" s="19">
        <v>28</v>
      </c>
      <c r="F13" s="19">
        <v>6</v>
      </c>
      <c r="G13" s="19">
        <v>0.7</v>
      </c>
      <c r="H13" s="21" t="str">
        <f t="shared" si="0"/>
        <v>No</v>
      </c>
    </row>
    <row r="14" spans="1:8" x14ac:dyDescent="0.35">
      <c r="A14" s="19">
        <v>22</v>
      </c>
      <c r="B14" s="19">
        <v>13</v>
      </c>
      <c r="C14" s="17" t="s">
        <v>54</v>
      </c>
      <c r="D14" s="21" t="s">
        <v>47</v>
      </c>
      <c r="E14" s="19">
        <v>25</v>
      </c>
      <c r="F14" s="19">
        <v>5.7</v>
      </c>
      <c r="G14" s="19">
        <v>10</v>
      </c>
      <c r="H14" s="21" t="str">
        <f t="shared" si="0"/>
        <v>No</v>
      </c>
    </row>
    <row r="15" spans="1:8" x14ac:dyDescent="0.35">
      <c r="A15" s="19">
        <v>67</v>
      </c>
      <c r="B15" s="19">
        <v>14</v>
      </c>
      <c r="C15" s="17" t="s">
        <v>72</v>
      </c>
      <c r="D15" s="21" t="s">
        <v>68</v>
      </c>
      <c r="E15" s="19">
        <v>6</v>
      </c>
      <c r="F15" s="19">
        <v>5.5</v>
      </c>
      <c r="G15" s="19">
        <v>0.7</v>
      </c>
      <c r="H15" s="21" t="str">
        <f t="shared" si="0"/>
        <v>No</v>
      </c>
    </row>
    <row r="16" spans="1:8" x14ac:dyDescent="0.35">
      <c r="A16" s="19">
        <v>78</v>
      </c>
      <c r="B16" s="19">
        <v>15</v>
      </c>
      <c r="C16" s="17" t="s">
        <v>3</v>
      </c>
      <c r="D16" s="21" t="s">
        <v>15</v>
      </c>
      <c r="E16" s="19">
        <v>24</v>
      </c>
      <c r="F16" s="19">
        <v>4.0999999999999996</v>
      </c>
      <c r="G16" s="19">
        <v>0.7</v>
      </c>
      <c r="H16" s="21" t="str">
        <f t="shared" si="0"/>
        <v>No</v>
      </c>
    </row>
    <row r="17" spans="1:8" x14ac:dyDescent="0.35">
      <c r="A17" s="17"/>
      <c r="B17" s="17"/>
      <c r="C17" s="17"/>
      <c r="D17" s="17"/>
      <c r="E17" s="16" t="s">
        <v>289</v>
      </c>
      <c r="F17" s="19">
        <f>SUM(F2:F16)</f>
        <v>100.1</v>
      </c>
      <c r="G17" s="19">
        <f>SUM(G2:G16)</f>
        <v>187.52499999999998</v>
      </c>
      <c r="H17" s="17"/>
    </row>
  </sheetData>
  <sortState xmlns:xlrd2="http://schemas.microsoft.com/office/spreadsheetml/2017/richdata2" ref="A2:H16">
    <sortCondition descending="1" ref="F2:F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2AFA-7C40-4A99-BF3E-6F5C738CF043}">
  <dimension ref="A1:G117"/>
  <sheetViews>
    <sheetView showGridLines="0" topLeftCell="A93" workbookViewId="0">
      <selection activeCell="B103" sqref="B103"/>
    </sheetView>
  </sheetViews>
  <sheetFormatPr defaultRowHeight="14.5" x14ac:dyDescent="0.35"/>
  <cols>
    <col min="1" max="1" width="2.1796875" customWidth="1"/>
    <col min="2" max="2" width="16.7265625" bestFit="1" customWidth="1"/>
    <col min="3" max="3" width="9.1796875" bestFit="1" customWidth="1"/>
    <col min="4" max="4" width="12.453125" bestFit="1" customWidth="1"/>
    <col min="5" max="5" width="10.81640625" bestFit="1" customWidth="1"/>
    <col min="6" max="6" width="10.453125" bestFit="1" customWidth="1"/>
    <col min="7" max="7" width="5.81640625" bestFit="1" customWidth="1"/>
  </cols>
  <sheetData>
    <row r="1" spans="1:5" x14ac:dyDescent="0.35">
      <c r="A1" s="7" t="s">
        <v>105</v>
      </c>
    </row>
    <row r="2" spans="1:5" x14ac:dyDescent="0.35">
      <c r="A2" s="7" t="s">
        <v>281</v>
      </c>
    </row>
    <row r="3" spans="1:5" x14ac:dyDescent="0.35">
      <c r="A3" s="7" t="s">
        <v>282</v>
      </c>
    </row>
    <row r="4" spans="1:5" x14ac:dyDescent="0.35">
      <c r="A4" s="7" t="s">
        <v>283</v>
      </c>
    </row>
    <row r="5" spans="1:5" x14ac:dyDescent="0.35">
      <c r="A5" s="7" t="s">
        <v>106</v>
      </c>
    </row>
    <row r="6" spans="1:5" x14ac:dyDescent="0.35">
      <c r="A6" s="7"/>
      <c r="B6" t="s">
        <v>284</v>
      </c>
    </row>
    <row r="7" spans="1:5" x14ac:dyDescent="0.35">
      <c r="A7" s="7"/>
      <c r="B7" t="s">
        <v>285</v>
      </c>
    </row>
    <row r="8" spans="1:5" x14ac:dyDescent="0.35">
      <c r="A8" s="7"/>
      <c r="B8" t="s">
        <v>286</v>
      </c>
    </row>
    <row r="9" spans="1:5" x14ac:dyDescent="0.35">
      <c r="A9" s="7" t="s">
        <v>107</v>
      </c>
    </row>
    <row r="10" spans="1:5" x14ac:dyDescent="0.35">
      <c r="B10" t="s">
        <v>108</v>
      </c>
    </row>
    <row r="11" spans="1:5" x14ac:dyDescent="0.35">
      <c r="B11" t="s">
        <v>109</v>
      </c>
    </row>
    <row r="14" spans="1:5" ht="15" thickBot="1" x14ac:dyDescent="0.4">
      <c r="A14" t="s">
        <v>110</v>
      </c>
    </row>
    <row r="15" spans="1:5" ht="15" thickBot="1" x14ac:dyDescent="0.4">
      <c r="B15" s="9" t="s">
        <v>111</v>
      </c>
      <c r="C15" s="9" t="s">
        <v>112</v>
      </c>
      <c r="D15" s="9" t="s">
        <v>113</v>
      </c>
      <c r="E15" s="9" t="s">
        <v>114</v>
      </c>
    </row>
    <row r="16" spans="1:5" ht="15" thickBot="1" x14ac:dyDescent="0.4">
      <c r="B16" s="8" t="s">
        <v>122</v>
      </c>
      <c r="C16" s="8" t="s">
        <v>14</v>
      </c>
      <c r="D16" s="8">
        <v>287.20000000000016</v>
      </c>
      <c r="E16" s="8">
        <v>100.09999999999998</v>
      </c>
    </row>
    <row r="19" spans="1:6" ht="15" thickBot="1" x14ac:dyDescent="0.4">
      <c r="A19" t="s">
        <v>115</v>
      </c>
    </row>
    <row r="20" spans="1:6" ht="15" thickBot="1" x14ac:dyDescent="0.4">
      <c r="B20" s="9" t="s">
        <v>111</v>
      </c>
      <c r="C20" s="9" t="s">
        <v>112</v>
      </c>
      <c r="D20" s="9" t="s">
        <v>113</v>
      </c>
      <c r="E20" s="9" t="s">
        <v>114</v>
      </c>
      <c r="F20" s="9" t="s">
        <v>116</v>
      </c>
    </row>
    <row r="21" spans="1:6" x14ac:dyDescent="0.35">
      <c r="B21" s="10" t="s">
        <v>123</v>
      </c>
      <c r="C21" s="10" t="s">
        <v>124</v>
      </c>
      <c r="D21" s="10">
        <v>1</v>
      </c>
      <c r="E21" s="10">
        <v>1</v>
      </c>
      <c r="F21" s="10" t="s">
        <v>239</v>
      </c>
    </row>
    <row r="22" spans="1:6" x14ac:dyDescent="0.35">
      <c r="B22" s="10" t="s">
        <v>125</v>
      </c>
      <c r="C22" s="10" t="s">
        <v>126</v>
      </c>
      <c r="D22" s="10">
        <v>1</v>
      </c>
      <c r="E22" s="10">
        <v>0</v>
      </c>
      <c r="F22" s="10" t="s">
        <v>239</v>
      </c>
    </row>
    <row r="23" spans="1:6" x14ac:dyDescent="0.35">
      <c r="B23" s="10" t="s">
        <v>127</v>
      </c>
      <c r="C23" s="10" t="s">
        <v>128</v>
      </c>
      <c r="D23" s="10">
        <v>1</v>
      </c>
      <c r="E23" s="10">
        <v>0</v>
      </c>
      <c r="F23" s="10" t="s">
        <v>239</v>
      </c>
    </row>
    <row r="24" spans="1:6" x14ac:dyDescent="0.35">
      <c r="B24" s="10" t="s">
        <v>129</v>
      </c>
      <c r="C24" s="10" t="s">
        <v>130</v>
      </c>
      <c r="D24" s="10">
        <v>1</v>
      </c>
      <c r="E24" s="10">
        <v>0</v>
      </c>
      <c r="F24" s="10" t="s">
        <v>239</v>
      </c>
    </row>
    <row r="25" spans="1:6" x14ac:dyDescent="0.35">
      <c r="B25" s="10" t="s">
        <v>131</v>
      </c>
      <c r="C25" s="10" t="s">
        <v>132</v>
      </c>
      <c r="D25" s="10">
        <v>1</v>
      </c>
      <c r="E25" s="10">
        <v>0</v>
      </c>
      <c r="F25" s="10" t="s">
        <v>239</v>
      </c>
    </row>
    <row r="26" spans="1:6" x14ac:dyDescent="0.35">
      <c r="B26" s="10" t="s">
        <v>133</v>
      </c>
      <c r="C26" s="10" t="s">
        <v>134</v>
      </c>
      <c r="D26" s="10">
        <v>1</v>
      </c>
      <c r="E26" s="10">
        <v>1</v>
      </c>
      <c r="F26" s="10" t="s">
        <v>239</v>
      </c>
    </row>
    <row r="27" spans="1:6" x14ac:dyDescent="0.35">
      <c r="B27" s="10" t="s">
        <v>135</v>
      </c>
      <c r="C27" s="10" t="s">
        <v>130</v>
      </c>
      <c r="D27" s="10">
        <v>1</v>
      </c>
      <c r="E27" s="10">
        <v>0</v>
      </c>
      <c r="F27" s="10" t="s">
        <v>239</v>
      </c>
    </row>
    <row r="28" spans="1:6" x14ac:dyDescent="0.35">
      <c r="B28" s="10" t="s">
        <v>136</v>
      </c>
      <c r="C28" s="10" t="s">
        <v>137</v>
      </c>
      <c r="D28" s="10">
        <v>1</v>
      </c>
      <c r="E28" s="10">
        <v>0</v>
      </c>
      <c r="F28" s="10" t="s">
        <v>239</v>
      </c>
    </row>
    <row r="29" spans="1:6" x14ac:dyDescent="0.35">
      <c r="B29" s="10" t="s">
        <v>138</v>
      </c>
      <c r="C29" s="10" t="s">
        <v>124</v>
      </c>
      <c r="D29" s="10">
        <v>1</v>
      </c>
      <c r="E29" s="10">
        <v>0</v>
      </c>
      <c r="F29" s="10" t="s">
        <v>239</v>
      </c>
    </row>
    <row r="30" spans="1:6" x14ac:dyDescent="0.35">
      <c r="B30" s="10" t="s">
        <v>139</v>
      </c>
      <c r="C30" s="10" t="s">
        <v>130</v>
      </c>
      <c r="D30" s="10">
        <v>1</v>
      </c>
      <c r="E30" s="10">
        <v>0</v>
      </c>
      <c r="F30" s="10" t="s">
        <v>239</v>
      </c>
    </row>
    <row r="31" spans="1:6" x14ac:dyDescent="0.35">
      <c r="B31" s="10" t="s">
        <v>140</v>
      </c>
      <c r="C31" s="10" t="s">
        <v>126</v>
      </c>
      <c r="D31" s="10">
        <v>1</v>
      </c>
      <c r="E31" s="10">
        <v>1</v>
      </c>
      <c r="F31" s="10" t="s">
        <v>239</v>
      </c>
    </row>
    <row r="32" spans="1:6" x14ac:dyDescent="0.35">
      <c r="B32" s="10" t="s">
        <v>141</v>
      </c>
      <c r="C32" s="10" t="s">
        <v>132</v>
      </c>
      <c r="D32" s="10">
        <v>1</v>
      </c>
      <c r="E32" s="10">
        <v>0</v>
      </c>
      <c r="F32" s="10" t="s">
        <v>239</v>
      </c>
    </row>
    <row r="33" spans="2:6" x14ac:dyDescent="0.35">
      <c r="B33" s="10" t="s">
        <v>142</v>
      </c>
      <c r="C33" s="10" t="s">
        <v>143</v>
      </c>
      <c r="D33" s="10">
        <v>1</v>
      </c>
      <c r="E33" s="10">
        <v>0</v>
      </c>
      <c r="F33" s="10" t="s">
        <v>239</v>
      </c>
    </row>
    <row r="34" spans="2:6" x14ac:dyDescent="0.35">
      <c r="B34" s="10" t="s">
        <v>144</v>
      </c>
      <c r="C34" s="10" t="s">
        <v>145</v>
      </c>
      <c r="D34" s="10">
        <v>1</v>
      </c>
      <c r="E34" s="10">
        <v>0</v>
      </c>
      <c r="F34" s="10" t="s">
        <v>239</v>
      </c>
    </row>
    <row r="35" spans="2:6" x14ac:dyDescent="0.35">
      <c r="B35" s="10" t="s">
        <v>146</v>
      </c>
      <c r="C35" s="10" t="s">
        <v>134</v>
      </c>
      <c r="D35" s="10">
        <v>1</v>
      </c>
      <c r="E35" s="10">
        <v>0</v>
      </c>
      <c r="F35" s="10" t="s">
        <v>239</v>
      </c>
    </row>
    <row r="36" spans="2:6" x14ac:dyDescent="0.35">
      <c r="B36" s="10" t="s">
        <v>147</v>
      </c>
      <c r="C36" s="10" t="s">
        <v>145</v>
      </c>
      <c r="D36" s="10">
        <v>1</v>
      </c>
      <c r="E36" s="10">
        <v>0</v>
      </c>
      <c r="F36" s="10" t="s">
        <v>239</v>
      </c>
    </row>
    <row r="37" spans="2:6" x14ac:dyDescent="0.35">
      <c r="B37" s="10" t="s">
        <v>148</v>
      </c>
      <c r="C37" s="10" t="s">
        <v>132</v>
      </c>
      <c r="D37" s="10">
        <v>1</v>
      </c>
      <c r="E37" s="10">
        <v>0</v>
      </c>
      <c r="F37" s="10" t="s">
        <v>239</v>
      </c>
    </row>
    <row r="38" spans="2:6" x14ac:dyDescent="0.35">
      <c r="B38" s="10" t="s">
        <v>149</v>
      </c>
      <c r="C38" s="10" t="s">
        <v>145</v>
      </c>
      <c r="D38" s="10">
        <v>1</v>
      </c>
      <c r="E38" s="10">
        <v>0</v>
      </c>
      <c r="F38" s="10" t="s">
        <v>239</v>
      </c>
    </row>
    <row r="39" spans="2:6" x14ac:dyDescent="0.35">
      <c r="B39" s="10" t="s">
        <v>150</v>
      </c>
      <c r="C39" s="10" t="s">
        <v>134</v>
      </c>
      <c r="D39" s="10">
        <v>1</v>
      </c>
      <c r="E39" s="10">
        <v>0</v>
      </c>
      <c r="F39" s="10" t="s">
        <v>239</v>
      </c>
    </row>
    <row r="40" spans="2:6" x14ac:dyDescent="0.35">
      <c r="B40" s="10" t="s">
        <v>151</v>
      </c>
      <c r="C40" s="10" t="s">
        <v>137</v>
      </c>
      <c r="D40" s="10">
        <v>1</v>
      </c>
      <c r="E40" s="10">
        <v>0</v>
      </c>
      <c r="F40" s="10" t="s">
        <v>239</v>
      </c>
    </row>
    <row r="41" spans="2:6" x14ac:dyDescent="0.35">
      <c r="B41" s="10" t="s">
        <v>152</v>
      </c>
      <c r="C41" s="10" t="s">
        <v>130</v>
      </c>
      <c r="D41" s="10">
        <v>1</v>
      </c>
      <c r="E41" s="10">
        <v>0</v>
      </c>
      <c r="F41" s="10" t="s">
        <v>239</v>
      </c>
    </row>
    <row r="42" spans="2:6" x14ac:dyDescent="0.35">
      <c r="B42" s="10" t="s">
        <v>153</v>
      </c>
      <c r="C42" s="10" t="s">
        <v>132</v>
      </c>
      <c r="D42" s="10">
        <v>1</v>
      </c>
      <c r="E42" s="10">
        <v>1</v>
      </c>
      <c r="F42" s="10" t="s">
        <v>239</v>
      </c>
    </row>
    <row r="43" spans="2:6" x14ac:dyDescent="0.35">
      <c r="B43" s="10" t="s">
        <v>154</v>
      </c>
      <c r="C43" s="10" t="s">
        <v>132</v>
      </c>
      <c r="D43" s="10">
        <v>1</v>
      </c>
      <c r="E43" s="10">
        <v>0</v>
      </c>
      <c r="F43" s="10" t="s">
        <v>239</v>
      </c>
    </row>
    <row r="44" spans="2:6" x14ac:dyDescent="0.35">
      <c r="B44" s="10" t="s">
        <v>155</v>
      </c>
      <c r="C44" s="10" t="s">
        <v>143</v>
      </c>
      <c r="D44" s="10">
        <v>1</v>
      </c>
      <c r="E44" s="10">
        <v>0</v>
      </c>
      <c r="F44" s="10" t="s">
        <v>239</v>
      </c>
    </row>
    <row r="45" spans="2:6" x14ac:dyDescent="0.35">
      <c r="B45" s="10" t="s">
        <v>156</v>
      </c>
      <c r="C45" s="10" t="s">
        <v>145</v>
      </c>
      <c r="D45" s="10">
        <v>1</v>
      </c>
      <c r="E45" s="10">
        <v>0</v>
      </c>
      <c r="F45" s="10" t="s">
        <v>239</v>
      </c>
    </row>
    <row r="46" spans="2:6" x14ac:dyDescent="0.35">
      <c r="B46" s="10" t="s">
        <v>157</v>
      </c>
      <c r="C46" s="10" t="s">
        <v>126</v>
      </c>
      <c r="D46" s="10">
        <v>1</v>
      </c>
      <c r="E46" s="10">
        <v>0</v>
      </c>
      <c r="F46" s="10" t="s">
        <v>239</v>
      </c>
    </row>
    <row r="47" spans="2:6" x14ac:dyDescent="0.35">
      <c r="B47" s="10" t="s">
        <v>158</v>
      </c>
      <c r="C47" s="10" t="s">
        <v>134</v>
      </c>
      <c r="D47" s="10">
        <v>1</v>
      </c>
      <c r="E47" s="10">
        <v>0</v>
      </c>
      <c r="F47" s="10" t="s">
        <v>239</v>
      </c>
    </row>
    <row r="48" spans="2:6" x14ac:dyDescent="0.35">
      <c r="B48" s="10" t="s">
        <v>159</v>
      </c>
      <c r="C48" s="10" t="s">
        <v>124</v>
      </c>
      <c r="D48" s="10">
        <v>1</v>
      </c>
      <c r="E48" s="10">
        <v>0</v>
      </c>
      <c r="F48" s="10" t="s">
        <v>239</v>
      </c>
    </row>
    <row r="49" spans="2:6" x14ac:dyDescent="0.35">
      <c r="B49" s="10" t="s">
        <v>160</v>
      </c>
      <c r="C49" s="10" t="s">
        <v>130</v>
      </c>
      <c r="D49" s="10">
        <v>1</v>
      </c>
      <c r="E49" s="10">
        <v>0</v>
      </c>
      <c r="F49" s="10" t="s">
        <v>239</v>
      </c>
    </row>
    <row r="50" spans="2:6" x14ac:dyDescent="0.35">
      <c r="B50" s="10" t="s">
        <v>161</v>
      </c>
      <c r="C50" s="10" t="s">
        <v>132</v>
      </c>
      <c r="D50" s="10">
        <v>1</v>
      </c>
      <c r="E50" s="10">
        <v>0</v>
      </c>
      <c r="F50" s="10" t="s">
        <v>239</v>
      </c>
    </row>
    <row r="51" spans="2:6" x14ac:dyDescent="0.35">
      <c r="B51" s="10" t="s">
        <v>162</v>
      </c>
      <c r="C51" s="10" t="s">
        <v>137</v>
      </c>
      <c r="D51" s="10">
        <v>1</v>
      </c>
      <c r="E51" s="10">
        <v>0</v>
      </c>
      <c r="F51" s="10" t="s">
        <v>239</v>
      </c>
    </row>
    <row r="52" spans="2:6" x14ac:dyDescent="0.35">
      <c r="B52" s="10" t="s">
        <v>163</v>
      </c>
      <c r="C52" s="10" t="s">
        <v>128</v>
      </c>
      <c r="D52" s="10">
        <v>1</v>
      </c>
      <c r="E52" s="10">
        <v>1</v>
      </c>
      <c r="F52" s="10" t="s">
        <v>239</v>
      </c>
    </row>
    <row r="53" spans="2:6" x14ac:dyDescent="0.35">
      <c r="B53" s="10" t="s">
        <v>164</v>
      </c>
      <c r="C53" s="10" t="s">
        <v>134</v>
      </c>
      <c r="D53" s="10">
        <v>1</v>
      </c>
      <c r="E53" s="10">
        <v>0</v>
      </c>
      <c r="F53" s="10" t="s">
        <v>239</v>
      </c>
    </row>
    <row r="54" spans="2:6" x14ac:dyDescent="0.35">
      <c r="B54" s="10" t="s">
        <v>165</v>
      </c>
      <c r="C54" s="10" t="s">
        <v>137</v>
      </c>
      <c r="D54" s="10">
        <v>1</v>
      </c>
      <c r="E54" s="10">
        <v>0</v>
      </c>
      <c r="F54" s="10" t="s">
        <v>239</v>
      </c>
    </row>
    <row r="55" spans="2:6" x14ac:dyDescent="0.35">
      <c r="B55" s="10" t="s">
        <v>166</v>
      </c>
      <c r="C55" s="10" t="s">
        <v>143</v>
      </c>
      <c r="D55" s="10">
        <v>1</v>
      </c>
      <c r="E55" s="10">
        <v>0</v>
      </c>
      <c r="F55" s="10" t="s">
        <v>239</v>
      </c>
    </row>
    <row r="56" spans="2:6" x14ac:dyDescent="0.35">
      <c r="B56" s="10" t="s">
        <v>167</v>
      </c>
      <c r="C56" s="10" t="s">
        <v>143</v>
      </c>
      <c r="D56" s="10">
        <v>1</v>
      </c>
      <c r="E56" s="10">
        <v>0</v>
      </c>
      <c r="F56" s="10" t="s">
        <v>239</v>
      </c>
    </row>
    <row r="57" spans="2:6" x14ac:dyDescent="0.35">
      <c r="B57" s="10" t="s">
        <v>168</v>
      </c>
      <c r="C57" s="10" t="s">
        <v>134</v>
      </c>
      <c r="D57" s="10">
        <v>1</v>
      </c>
      <c r="E57" s="10">
        <v>0</v>
      </c>
      <c r="F57" s="10" t="s">
        <v>239</v>
      </c>
    </row>
    <row r="58" spans="2:6" x14ac:dyDescent="0.35">
      <c r="B58" s="10" t="s">
        <v>169</v>
      </c>
      <c r="C58" s="10" t="s">
        <v>126</v>
      </c>
      <c r="D58" s="10">
        <v>1</v>
      </c>
      <c r="E58" s="10">
        <v>1</v>
      </c>
      <c r="F58" s="10" t="s">
        <v>239</v>
      </c>
    </row>
    <row r="59" spans="2:6" x14ac:dyDescent="0.35">
      <c r="B59" s="10" t="s">
        <v>170</v>
      </c>
      <c r="C59" s="10" t="s">
        <v>143</v>
      </c>
      <c r="D59" s="10">
        <v>1</v>
      </c>
      <c r="E59" s="10">
        <v>0</v>
      </c>
      <c r="F59" s="10" t="s">
        <v>239</v>
      </c>
    </row>
    <row r="60" spans="2:6" x14ac:dyDescent="0.35">
      <c r="B60" s="10" t="s">
        <v>171</v>
      </c>
      <c r="C60" s="10" t="s">
        <v>172</v>
      </c>
      <c r="D60" s="10">
        <v>1</v>
      </c>
      <c r="E60" s="10">
        <v>0</v>
      </c>
      <c r="F60" s="10" t="s">
        <v>239</v>
      </c>
    </row>
    <row r="61" spans="2:6" x14ac:dyDescent="0.35">
      <c r="B61" s="10" t="s">
        <v>173</v>
      </c>
      <c r="C61" s="10" t="s">
        <v>126</v>
      </c>
      <c r="D61" s="10">
        <v>1</v>
      </c>
      <c r="E61" s="10">
        <v>0</v>
      </c>
      <c r="F61" s="10" t="s">
        <v>239</v>
      </c>
    </row>
    <row r="62" spans="2:6" x14ac:dyDescent="0.35">
      <c r="B62" s="10" t="s">
        <v>174</v>
      </c>
      <c r="C62" s="10" t="s">
        <v>145</v>
      </c>
      <c r="D62" s="10">
        <v>1</v>
      </c>
      <c r="E62" s="10">
        <v>1</v>
      </c>
      <c r="F62" s="10" t="s">
        <v>239</v>
      </c>
    </row>
    <row r="63" spans="2:6" x14ac:dyDescent="0.35">
      <c r="B63" s="10" t="s">
        <v>175</v>
      </c>
      <c r="C63" s="10" t="s">
        <v>126</v>
      </c>
      <c r="D63" s="10">
        <v>1</v>
      </c>
      <c r="E63" s="10">
        <v>0</v>
      </c>
      <c r="F63" s="10" t="s">
        <v>239</v>
      </c>
    </row>
    <row r="64" spans="2:6" x14ac:dyDescent="0.35">
      <c r="B64" s="10" t="s">
        <v>176</v>
      </c>
      <c r="C64" s="10" t="s">
        <v>132</v>
      </c>
      <c r="D64" s="10">
        <v>1</v>
      </c>
      <c r="E64" s="10">
        <v>0</v>
      </c>
      <c r="F64" s="10" t="s">
        <v>239</v>
      </c>
    </row>
    <row r="65" spans="2:6" x14ac:dyDescent="0.35">
      <c r="B65" s="10" t="s">
        <v>177</v>
      </c>
      <c r="C65" s="10" t="s">
        <v>124</v>
      </c>
      <c r="D65" s="10">
        <v>1</v>
      </c>
      <c r="E65" s="10">
        <v>0</v>
      </c>
      <c r="F65" s="10" t="s">
        <v>239</v>
      </c>
    </row>
    <row r="66" spans="2:6" x14ac:dyDescent="0.35">
      <c r="B66" s="10" t="s">
        <v>178</v>
      </c>
      <c r="C66" s="10" t="s">
        <v>143</v>
      </c>
      <c r="D66" s="10">
        <v>1</v>
      </c>
      <c r="E66" s="10">
        <v>0</v>
      </c>
      <c r="F66" s="10" t="s">
        <v>239</v>
      </c>
    </row>
    <row r="67" spans="2:6" x14ac:dyDescent="0.35">
      <c r="B67" s="10" t="s">
        <v>179</v>
      </c>
      <c r="C67" s="10" t="s">
        <v>134</v>
      </c>
      <c r="D67" s="10">
        <v>1</v>
      </c>
      <c r="E67" s="10">
        <v>0</v>
      </c>
      <c r="F67" s="10" t="s">
        <v>239</v>
      </c>
    </row>
    <row r="68" spans="2:6" x14ac:dyDescent="0.35">
      <c r="B68" s="10" t="s">
        <v>180</v>
      </c>
      <c r="C68" s="10" t="s">
        <v>126</v>
      </c>
      <c r="D68" s="10">
        <v>1</v>
      </c>
      <c r="E68" s="10">
        <v>1</v>
      </c>
      <c r="F68" s="10" t="s">
        <v>239</v>
      </c>
    </row>
    <row r="69" spans="2:6" x14ac:dyDescent="0.35">
      <c r="B69" s="10" t="s">
        <v>181</v>
      </c>
      <c r="C69" s="10" t="s">
        <v>137</v>
      </c>
      <c r="D69" s="10">
        <v>1</v>
      </c>
      <c r="E69" s="10">
        <v>0</v>
      </c>
      <c r="F69" s="10" t="s">
        <v>239</v>
      </c>
    </row>
    <row r="70" spans="2:6" x14ac:dyDescent="0.35">
      <c r="B70" s="10" t="s">
        <v>182</v>
      </c>
      <c r="C70" s="10" t="s">
        <v>134</v>
      </c>
      <c r="D70" s="10">
        <v>1</v>
      </c>
      <c r="E70" s="10">
        <v>0</v>
      </c>
      <c r="F70" s="10" t="s">
        <v>239</v>
      </c>
    </row>
    <row r="71" spans="2:6" x14ac:dyDescent="0.35">
      <c r="B71" s="10" t="s">
        <v>183</v>
      </c>
      <c r="C71" s="10" t="s">
        <v>130</v>
      </c>
      <c r="D71" s="10">
        <v>1</v>
      </c>
      <c r="E71" s="10">
        <v>0</v>
      </c>
      <c r="F71" s="10" t="s">
        <v>239</v>
      </c>
    </row>
    <row r="72" spans="2:6" x14ac:dyDescent="0.35">
      <c r="B72" s="10" t="s">
        <v>184</v>
      </c>
      <c r="C72" s="10" t="s">
        <v>128</v>
      </c>
      <c r="D72" s="10">
        <v>1</v>
      </c>
      <c r="E72" s="10">
        <v>0</v>
      </c>
      <c r="F72" s="10" t="s">
        <v>239</v>
      </c>
    </row>
    <row r="73" spans="2:6" x14ac:dyDescent="0.35">
      <c r="B73" s="10" t="s">
        <v>185</v>
      </c>
      <c r="C73" s="10" t="s">
        <v>124</v>
      </c>
      <c r="D73" s="10">
        <v>1</v>
      </c>
      <c r="E73" s="10">
        <v>1</v>
      </c>
      <c r="F73" s="10" t="s">
        <v>239</v>
      </c>
    </row>
    <row r="74" spans="2:6" x14ac:dyDescent="0.35">
      <c r="B74" s="10" t="s">
        <v>186</v>
      </c>
      <c r="C74" s="10" t="s">
        <v>143</v>
      </c>
      <c r="D74" s="10">
        <v>1</v>
      </c>
      <c r="E74" s="10">
        <v>0</v>
      </c>
      <c r="F74" s="10" t="s">
        <v>239</v>
      </c>
    </row>
    <row r="75" spans="2:6" x14ac:dyDescent="0.35">
      <c r="B75" s="10" t="s">
        <v>187</v>
      </c>
      <c r="C75" s="10" t="s">
        <v>137</v>
      </c>
      <c r="D75" s="10">
        <v>1</v>
      </c>
      <c r="E75" s="10">
        <v>0</v>
      </c>
      <c r="F75" s="10" t="s">
        <v>239</v>
      </c>
    </row>
    <row r="76" spans="2:6" x14ac:dyDescent="0.35">
      <c r="B76" s="10" t="s">
        <v>188</v>
      </c>
      <c r="C76" s="10" t="s">
        <v>124</v>
      </c>
      <c r="D76" s="10">
        <v>1</v>
      </c>
      <c r="E76" s="10">
        <v>0</v>
      </c>
      <c r="F76" s="10" t="s">
        <v>239</v>
      </c>
    </row>
    <row r="77" spans="2:6" x14ac:dyDescent="0.35">
      <c r="B77" s="10" t="s">
        <v>189</v>
      </c>
      <c r="C77" s="10" t="s">
        <v>132</v>
      </c>
      <c r="D77" s="10">
        <v>1</v>
      </c>
      <c r="E77" s="10">
        <v>0</v>
      </c>
      <c r="F77" s="10" t="s">
        <v>239</v>
      </c>
    </row>
    <row r="78" spans="2:6" x14ac:dyDescent="0.35">
      <c r="B78" s="10" t="s">
        <v>190</v>
      </c>
      <c r="C78" s="10" t="s">
        <v>126</v>
      </c>
      <c r="D78" s="10">
        <v>1</v>
      </c>
      <c r="E78" s="10">
        <v>1</v>
      </c>
      <c r="F78" s="10" t="s">
        <v>239</v>
      </c>
    </row>
    <row r="79" spans="2:6" x14ac:dyDescent="0.35">
      <c r="B79" s="10" t="s">
        <v>191</v>
      </c>
      <c r="C79" s="10" t="s">
        <v>143</v>
      </c>
      <c r="D79" s="10">
        <v>1</v>
      </c>
      <c r="E79" s="10">
        <v>1</v>
      </c>
      <c r="F79" s="10" t="s">
        <v>239</v>
      </c>
    </row>
    <row r="80" spans="2:6" x14ac:dyDescent="0.35">
      <c r="B80" s="10" t="s">
        <v>192</v>
      </c>
      <c r="C80" s="10" t="s">
        <v>143</v>
      </c>
      <c r="D80" s="10">
        <v>1</v>
      </c>
      <c r="E80" s="10">
        <v>0</v>
      </c>
      <c r="F80" s="10" t="s">
        <v>239</v>
      </c>
    </row>
    <row r="81" spans="2:6" x14ac:dyDescent="0.35">
      <c r="B81" s="10" t="s">
        <v>193</v>
      </c>
      <c r="C81" s="10" t="s">
        <v>126</v>
      </c>
      <c r="D81" s="10">
        <v>1</v>
      </c>
      <c r="E81" s="10">
        <v>0</v>
      </c>
      <c r="F81" s="10" t="s">
        <v>239</v>
      </c>
    </row>
    <row r="82" spans="2:6" x14ac:dyDescent="0.35">
      <c r="B82" s="10" t="s">
        <v>194</v>
      </c>
      <c r="C82" s="10" t="s">
        <v>124</v>
      </c>
      <c r="D82" s="10">
        <v>1</v>
      </c>
      <c r="E82" s="10">
        <v>0</v>
      </c>
      <c r="F82" s="10" t="s">
        <v>239</v>
      </c>
    </row>
    <row r="83" spans="2:6" x14ac:dyDescent="0.35">
      <c r="B83" s="10" t="s">
        <v>195</v>
      </c>
      <c r="C83" s="10" t="s">
        <v>130</v>
      </c>
      <c r="D83" s="10">
        <v>1</v>
      </c>
      <c r="E83" s="10">
        <v>0</v>
      </c>
      <c r="F83" s="10" t="s">
        <v>239</v>
      </c>
    </row>
    <row r="84" spans="2:6" x14ac:dyDescent="0.35">
      <c r="B84" s="10" t="s">
        <v>196</v>
      </c>
      <c r="C84" s="10" t="s">
        <v>124</v>
      </c>
      <c r="D84" s="10">
        <v>1</v>
      </c>
      <c r="E84" s="10">
        <v>0</v>
      </c>
      <c r="F84" s="10" t="s">
        <v>239</v>
      </c>
    </row>
    <row r="85" spans="2:6" x14ac:dyDescent="0.35">
      <c r="B85" s="10" t="s">
        <v>197</v>
      </c>
      <c r="C85" s="10" t="s">
        <v>128</v>
      </c>
      <c r="D85" s="10">
        <v>1</v>
      </c>
      <c r="E85" s="10">
        <v>0</v>
      </c>
      <c r="F85" s="10" t="s">
        <v>239</v>
      </c>
    </row>
    <row r="86" spans="2:6" x14ac:dyDescent="0.35">
      <c r="B86" s="10" t="s">
        <v>198</v>
      </c>
      <c r="C86" s="10" t="s">
        <v>124</v>
      </c>
      <c r="D86" s="10">
        <v>1</v>
      </c>
      <c r="E86" s="10">
        <v>0</v>
      </c>
      <c r="F86" s="10" t="s">
        <v>239</v>
      </c>
    </row>
    <row r="87" spans="2:6" x14ac:dyDescent="0.35">
      <c r="B87" s="10" t="s">
        <v>199</v>
      </c>
      <c r="C87" s="10" t="s">
        <v>130</v>
      </c>
      <c r="D87" s="10">
        <v>1</v>
      </c>
      <c r="E87" s="10">
        <v>1</v>
      </c>
      <c r="F87" s="10" t="s">
        <v>239</v>
      </c>
    </row>
    <row r="88" spans="2:6" x14ac:dyDescent="0.35">
      <c r="B88" s="10" t="s">
        <v>200</v>
      </c>
      <c r="C88" s="10" t="s">
        <v>124</v>
      </c>
      <c r="D88" s="10">
        <v>1</v>
      </c>
      <c r="E88" s="10">
        <v>0</v>
      </c>
      <c r="F88" s="10" t="s">
        <v>239</v>
      </c>
    </row>
    <row r="89" spans="2:6" x14ac:dyDescent="0.35">
      <c r="B89" s="10" t="s">
        <v>201</v>
      </c>
      <c r="C89" s="10" t="s">
        <v>124</v>
      </c>
      <c r="D89" s="10">
        <v>1</v>
      </c>
      <c r="E89" s="10">
        <v>0</v>
      </c>
      <c r="F89" s="10" t="s">
        <v>239</v>
      </c>
    </row>
    <row r="90" spans="2:6" x14ac:dyDescent="0.35">
      <c r="B90" s="10" t="s">
        <v>202</v>
      </c>
      <c r="C90" s="10" t="s">
        <v>134</v>
      </c>
      <c r="D90" s="10">
        <v>1</v>
      </c>
      <c r="E90" s="10">
        <v>0</v>
      </c>
      <c r="F90" s="10" t="s">
        <v>239</v>
      </c>
    </row>
    <row r="91" spans="2:6" x14ac:dyDescent="0.35">
      <c r="B91" s="10" t="s">
        <v>203</v>
      </c>
      <c r="C91" s="10" t="s">
        <v>134</v>
      </c>
      <c r="D91" s="10">
        <v>1</v>
      </c>
      <c r="E91" s="10">
        <v>1</v>
      </c>
      <c r="F91" s="10" t="s">
        <v>239</v>
      </c>
    </row>
    <row r="92" spans="2:6" x14ac:dyDescent="0.35">
      <c r="B92" s="10" t="s">
        <v>204</v>
      </c>
      <c r="C92" s="10" t="s">
        <v>132</v>
      </c>
      <c r="D92" s="10">
        <v>1</v>
      </c>
      <c r="E92" s="10">
        <v>0</v>
      </c>
      <c r="F92" s="10" t="s">
        <v>239</v>
      </c>
    </row>
    <row r="93" spans="2:6" x14ac:dyDescent="0.35">
      <c r="B93" s="10" t="s">
        <v>205</v>
      </c>
      <c r="C93" s="10" t="s">
        <v>137</v>
      </c>
      <c r="D93" s="10">
        <v>1</v>
      </c>
      <c r="E93" s="10">
        <v>0</v>
      </c>
      <c r="F93" s="10" t="s">
        <v>239</v>
      </c>
    </row>
    <row r="94" spans="2:6" x14ac:dyDescent="0.35">
      <c r="B94" s="10" t="s">
        <v>206</v>
      </c>
      <c r="C94" s="10" t="s">
        <v>143</v>
      </c>
      <c r="D94" s="10">
        <v>1</v>
      </c>
      <c r="E94" s="10">
        <v>0</v>
      </c>
      <c r="F94" s="10" t="s">
        <v>239</v>
      </c>
    </row>
    <row r="95" spans="2:6" x14ac:dyDescent="0.35">
      <c r="B95" s="10" t="s">
        <v>207</v>
      </c>
      <c r="C95" s="10" t="s">
        <v>130</v>
      </c>
      <c r="D95" s="10">
        <v>1</v>
      </c>
      <c r="E95" s="10">
        <v>0</v>
      </c>
      <c r="F95" s="10" t="s">
        <v>239</v>
      </c>
    </row>
    <row r="96" spans="2:6" x14ac:dyDescent="0.35">
      <c r="B96" s="10" t="s">
        <v>208</v>
      </c>
      <c r="C96" s="10" t="s">
        <v>143</v>
      </c>
      <c r="D96" s="10">
        <v>1</v>
      </c>
      <c r="E96" s="10">
        <v>0</v>
      </c>
      <c r="F96" s="10" t="s">
        <v>239</v>
      </c>
    </row>
    <row r="97" spans="1:7" x14ac:dyDescent="0.35">
      <c r="B97" s="10" t="s">
        <v>209</v>
      </c>
      <c r="C97" s="10" t="s">
        <v>145</v>
      </c>
      <c r="D97" s="10">
        <v>1</v>
      </c>
      <c r="E97" s="10">
        <v>0</v>
      </c>
      <c r="F97" s="10" t="s">
        <v>239</v>
      </c>
    </row>
    <row r="98" spans="1:7" x14ac:dyDescent="0.35">
      <c r="B98" s="10" t="s">
        <v>210</v>
      </c>
      <c r="C98" s="10" t="s">
        <v>128</v>
      </c>
      <c r="D98" s="10">
        <v>1</v>
      </c>
      <c r="E98" s="10">
        <v>1</v>
      </c>
      <c r="F98" s="10" t="s">
        <v>239</v>
      </c>
    </row>
    <row r="99" spans="1:7" x14ac:dyDescent="0.35">
      <c r="B99" s="10" t="s">
        <v>211</v>
      </c>
      <c r="C99" s="10" t="s">
        <v>132</v>
      </c>
      <c r="D99" s="10">
        <v>1</v>
      </c>
      <c r="E99" s="10">
        <v>0</v>
      </c>
      <c r="F99" s="10" t="s">
        <v>239</v>
      </c>
    </row>
    <row r="100" spans="1:7" x14ac:dyDescent="0.35">
      <c r="B100" s="10" t="s">
        <v>212</v>
      </c>
      <c r="C100" s="10" t="s">
        <v>126</v>
      </c>
      <c r="D100" s="10">
        <v>1</v>
      </c>
      <c r="E100" s="10">
        <v>0</v>
      </c>
      <c r="F100" s="10" t="s">
        <v>239</v>
      </c>
    </row>
    <row r="101" spans="1:7" ht="15" thickBot="1" x14ac:dyDescent="0.4">
      <c r="B101" s="8" t="s">
        <v>213</v>
      </c>
      <c r="C101" s="8" t="s">
        <v>137</v>
      </c>
      <c r="D101" s="8">
        <v>1</v>
      </c>
      <c r="E101" s="8">
        <v>1</v>
      </c>
      <c r="F101" s="8" t="s">
        <v>239</v>
      </c>
    </row>
    <row r="104" spans="1:7" ht="15" thickBot="1" x14ac:dyDescent="0.4">
      <c r="A104" t="s">
        <v>117</v>
      </c>
    </row>
    <row r="105" spans="1:7" ht="15" thickBot="1" x14ac:dyDescent="0.4">
      <c r="B105" s="9" t="s">
        <v>111</v>
      </c>
      <c r="C105" s="9" t="s">
        <v>112</v>
      </c>
      <c r="D105" s="9" t="s">
        <v>118</v>
      </c>
      <c r="E105" s="9" t="s">
        <v>119</v>
      </c>
      <c r="F105" s="9" t="s">
        <v>120</v>
      </c>
      <c r="G105" s="9" t="s">
        <v>121</v>
      </c>
    </row>
    <row r="106" spans="1:7" x14ac:dyDescent="0.35">
      <c r="B106" s="10" t="s">
        <v>214</v>
      </c>
      <c r="C106" s="10" t="s">
        <v>100</v>
      </c>
      <c r="D106" s="10">
        <v>187.52499999999998</v>
      </c>
      <c r="E106" s="10" t="s">
        <v>215</v>
      </c>
      <c r="F106" s="10" t="s">
        <v>216</v>
      </c>
      <c r="G106" s="10">
        <v>2.4750000000000227</v>
      </c>
    </row>
    <row r="107" spans="1:7" x14ac:dyDescent="0.35">
      <c r="B107" s="10" t="s">
        <v>217</v>
      </c>
      <c r="C107" s="10" t="s">
        <v>15</v>
      </c>
      <c r="D107" s="10">
        <v>2</v>
      </c>
      <c r="E107" s="10" t="s">
        <v>218</v>
      </c>
      <c r="F107" s="10" t="s">
        <v>219</v>
      </c>
      <c r="G107" s="10">
        <v>0</v>
      </c>
    </row>
    <row r="108" spans="1:7" x14ac:dyDescent="0.35">
      <c r="B108" s="10" t="s">
        <v>220</v>
      </c>
      <c r="C108" s="10" t="s">
        <v>16</v>
      </c>
      <c r="D108" s="10">
        <v>1</v>
      </c>
      <c r="E108" s="10" t="s">
        <v>221</v>
      </c>
      <c r="F108" s="10" t="s">
        <v>219</v>
      </c>
      <c r="G108" s="10">
        <v>0</v>
      </c>
    </row>
    <row r="109" spans="1:7" x14ac:dyDescent="0.35">
      <c r="B109" s="10" t="s">
        <v>222</v>
      </c>
      <c r="C109" s="10" t="s">
        <v>11</v>
      </c>
      <c r="D109" s="10">
        <v>2</v>
      </c>
      <c r="E109" s="10" t="s">
        <v>223</v>
      </c>
      <c r="F109" s="10" t="s">
        <v>216</v>
      </c>
      <c r="G109" s="10">
        <v>1</v>
      </c>
    </row>
    <row r="110" spans="1:7" x14ac:dyDescent="0.35">
      <c r="B110" s="10" t="s">
        <v>224</v>
      </c>
      <c r="C110" s="10" t="s">
        <v>12</v>
      </c>
      <c r="D110" s="10">
        <v>4</v>
      </c>
      <c r="E110" s="10" t="s">
        <v>225</v>
      </c>
      <c r="F110" s="10" t="s">
        <v>216</v>
      </c>
      <c r="G110" s="10">
        <v>3</v>
      </c>
    </row>
    <row r="111" spans="1:7" x14ac:dyDescent="0.35">
      <c r="B111" s="10" t="s">
        <v>226</v>
      </c>
      <c r="C111" s="10" t="s">
        <v>47</v>
      </c>
      <c r="D111" s="10">
        <v>1</v>
      </c>
      <c r="E111" s="10" t="s">
        <v>227</v>
      </c>
      <c r="F111" s="10" t="s">
        <v>219</v>
      </c>
      <c r="G111" s="10">
        <v>0</v>
      </c>
    </row>
    <row r="112" spans="1:7" x14ac:dyDescent="0.35">
      <c r="B112" s="10" t="s">
        <v>228</v>
      </c>
      <c r="C112" s="10" t="s">
        <v>104</v>
      </c>
      <c r="D112" s="10">
        <v>3</v>
      </c>
      <c r="E112" s="10" t="s">
        <v>229</v>
      </c>
      <c r="F112" s="10" t="s">
        <v>219</v>
      </c>
      <c r="G112" s="10">
        <v>0</v>
      </c>
    </row>
    <row r="113" spans="2:7" x14ac:dyDescent="0.35">
      <c r="B113" s="10" t="s">
        <v>230</v>
      </c>
      <c r="C113" s="10" t="s">
        <v>101</v>
      </c>
      <c r="D113" s="10">
        <v>5</v>
      </c>
      <c r="E113" s="10" t="s">
        <v>231</v>
      </c>
      <c r="F113" s="10" t="s">
        <v>216</v>
      </c>
      <c r="G113" s="10">
        <v>2</v>
      </c>
    </row>
    <row r="114" spans="2:7" x14ac:dyDescent="0.35">
      <c r="B114" s="10" t="s">
        <v>232</v>
      </c>
      <c r="C114" s="10" t="s">
        <v>99</v>
      </c>
      <c r="D114" s="10">
        <v>4</v>
      </c>
      <c r="E114" s="10" t="s">
        <v>233</v>
      </c>
      <c r="F114" s="10" t="s">
        <v>219</v>
      </c>
      <c r="G114" s="10">
        <v>0</v>
      </c>
    </row>
    <row r="115" spans="2:7" x14ac:dyDescent="0.35">
      <c r="B115" s="10" t="s">
        <v>234</v>
      </c>
      <c r="C115" s="10" t="s">
        <v>102</v>
      </c>
      <c r="D115" s="10">
        <v>7</v>
      </c>
      <c r="E115" s="10" t="s">
        <v>235</v>
      </c>
      <c r="F115" s="10" t="s">
        <v>216</v>
      </c>
      <c r="G115" s="10">
        <v>4</v>
      </c>
    </row>
    <row r="116" spans="2:7" x14ac:dyDescent="0.35">
      <c r="B116" s="10" t="s">
        <v>236</v>
      </c>
      <c r="C116" s="10" t="s">
        <v>103</v>
      </c>
      <c r="D116" s="10">
        <v>15</v>
      </c>
      <c r="E116" s="10" t="s">
        <v>237</v>
      </c>
      <c r="F116" s="10" t="s">
        <v>219</v>
      </c>
      <c r="G116" s="10">
        <v>0</v>
      </c>
    </row>
    <row r="117" spans="2:7" ht="15" thickBot="1" x14ac:dyDescent="0.4">
      <c r="B117" s="8" t="s">
        <v>238</v>
      </c>
      <c r="C117" s="8"/>
      <c r="D117" s="8"/>
      <c r="E117" s="8"/>
      <c r="F117" s="8"/>
      <c r="G11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26E8-9759-4E38-AC0B-48E82047BBDE}">
  <dimension ref="A1:X113"/>
  <sheetViews>
    <sheetView zoomScaleNormal="100" workbookViewId="0">
      <pane ySplit="1" topLeftCell="A2" activePane="bottomLeft" state="frozen"/>
      <selection activeCell="B1" sqref="B1"/>
      <selection pane="bottomLeft" activeCell="B18" sqref="B18"/>
    </sheetView>
  </sheetViews>
  <sheetFormatPr defaultRowHeight="14.5" x14ac:dyDescent="0.35"/>
  <cols>
    <col min="2" max="2" width="25" customWidth="1"/>
  </cols>
  <sheetData>
    <row r="1" spans="1:24" ht="15" thickBot="1" x14ac:dyDescent="0.4">
      <c r="B1" s="2" t="s">
        <v>0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95</v>
      </c>
      <c r="I1" s="2" t="s">
        <v>13</v>
      </c>
      <c r="J1" s="2" t="s">
        <v>14</v>
      </c>
      <c r="K1" s="2" t="s">
        <v>100</v>
      </c>
      <c r="L1" s="1" t="s">
        <v>15</v>
      </c>
      <c r="M1" s="1" t="s">
        <v>16</v>
      </c>
      <c r="N1" s="1" t="s">
        <v>11</v>
      </c>
      <c r="O1" s="1" t="s">
        <v>12</v>
      </c>
      <c r="P1" s="1" t="s">
        <v>47</v>
      </c>
      <c r="Q1" s="1" t="s">
        <v>68</v>
      </c>
      <c r="R1" s="1" t="s">
        <v>69</v>
      </c>
      <c r="S1" s="1" t="s">
        <v>67</v>
      </c>
      <c r="T1" s="6" t="s">
        <v>104</v>
      </c>
      <c r="U1" s="6" t="s">
        <v>101</v>
      </c>
      <c r="V1" s="1" t="s">
        <v>99</v>
      </c>
      <c r="W1" s="6" t="s">
        <v>102</v>
      </c>
      <c r="X1" s="6" t="s">
        <v>103</v>
      </c>
    </row>
    <row r="2" spans="1:24" ht="15" thickBot="1" x14ac:dyDescent="0.4">
      <c r="A2" s="22">
        <v>17</v>
      </c>
      <c r="B2" s="23" t="s">
        <v>50</v>
      </c>
      <c r="C2" s="23" t="s">
        <v>47</v>
      </c>
      <c r="D2" s="23">
        <v>522</v>
      </c>
      <c r="E2" s="23">
        <v>70</v>
      </c>
      <c r="F2" s="24">
        <v>152</v>
      </c>
      <c r="G2" s="25">
        <v>0.29099999999999998</v>
      </c>
      <c r="H2" s="23">
        <v>0</v>
      </c>
      <c r="I2" s="24">
        <v>22</v>
      </c>
      <c r="J2" s="26">
        <v>5.4</v>
      </c>
      <c r="K2" s="22">
        <v>35.1</v>
      </c>
      <c r="L2" s="22">
        <f t="shared" ref="L2:S11" si="0">IF($C2=L$1,1,0)</f>
        <v>0</v>
      </c>
      <c r="M2" s="22">
        <f t="shared" si="0"/>
        <v>0</v>
      </c>
      <c r="N2" s="22">
        <f t="shared" si="0"/>
        <v>0</v>
      </c>
      <c r="O2" s="22">
        <f t="shared" si="0"/>
        <v>0</v>
      </c>
      <c r="P2" s="22">
        <f t="shared" si="0"/>
        <v>1</v>
      </c>
      <c r="Q2" s="22">
        <f t="shared" si="0"/>
        <v>0</v>
      </c>
      <c r="R2" s="22">
        <f t="shared" si="0"/>
        <v>0</v>
      </c>
      <c r="S2" s="22">
        <f t="shared" si="0"/>
        <v>0</v>
      </c>
      <c r="T2" s="22">
        <f t="shared" ref="T2:T33" si="1">N2+P2</f>
        <v>1</v>
      </c>
      <c r="U2" s="22">
        <f t="shared" ref="U2:U33" si="2">M2+O2</f>
        <v>0</v>
      </c>
      <c r="V2" s="22">
        <f t="shared" ref="V2:V33" si="3">Q2+R2+S2</f>
        <v>0</v>
      </c>
      <c r="W2" s="22">
        <f t="shared" ref="W2:W33" si="4">IF(I2&gt;=30,1,0)</f>
        <v>0</v>
      </c>
      <c r="X2" s="22">
        <v>0</v>
      </c>
    </row>
    <row r="3" spans="1:24" ht="15" thickBot="1" x14ac:dyDescent="0.4">
      <c r="A3" s="27">
        <v>58</v>
      </c>
      <c r="B3" s="28" t="s">
        <v>40</v>
      </c>
      <c r="C3" s="28" t="s">
        <v>12</v>
      </c>
      <c r="D3" s="28">
        <v>557</v>
      </c>
      <c r="E3" s="28">
        <v>73</v>
      </c>
      <c r="F3" s="29">
        <v>163</v>
      </c>
      <c r="G3" s="30">
        <v>0.29299999999999998</v>
      </c>
      <c r="H3" s="28">
        <v>0</v>
      </c>
      <c r="I3" s="29">
        <v>30</v>
      </c>
      <c r="J3" s="31">
        <v>7.9</v>
      </c>
      <c r="K3" s="27">
        <v>35</v>
      </c>
      <c r="L3" s="27">
        <f t="shared" si="0"/>
        <v>0</v>
      </c>
      <c r="M3" s="27">
        <f t="shared" si="0"/>
        <v>0</v>
      </c>
      <c r="N3" s="27">
        <f t="shared" si="0"/>
        <v>0</v>
      </c>
      <c r="O3" s="27">
        <f t="shared" si="0"/>
        <v>1</v>
      </c>
      <c r="P3" s="27">
        <f t="shared" si="0"/>
        <v>0</v>
      </c>
      <c r="Q3" s="27">
        <f t="shared" si="0"/>
        <v>0</v>
      </c>
      <c r="R3" s="27">
        <f t="shared" si="0"/>
        <v>0</v>
      </c>
      <c r="S3" s="27">
        <f t="shared" si="0"/>
        <v>0</v>
      </c>
      <c r="T3" s="27">
        <f t="shared" si="1"/>
        <v>0</v>
      </c>
      <c r="U3" s="27">
        <f t="shared" si="2"/>
        <v>1</v>
      </c>
      <c r="V3" s="27">
        <f t="shared" si="3"/>
        <v>0</v>
      </c>
      <c r="W3" s="27">
        <f t="shared" si="4"/>
        <v>1</v>
      </c>
      <c r="X3" s="27">
        <v>1</v>
      </c>
    </row>
    <row r="4" spans="1:24" ht="15" thickBot="1" x14ac:dyDescent="0.4">
      <c r="A4" s="22">
        <v>23</v>
      </c>
      <c r="B4" s="23" t="s">
        <v>55</v>
      </c>
      <c r="C4" s="23" t="s">
        <v>47</v>
      </c>
      <c r="D4" s="23">
        <v>630</v>
      </c>
      <c r="E4" s="23">
        <v>98</v>
      </c>
      <c r="F4" s="24">
        <v>170</v>
      </c>
      <c r="G4" s="25">
        <v>0.27</v>
      </c>
      <c r="H4" s="23">
        <v>0</v>
      </c>
      <c r="I4" s="24">
        <v>26</v>
      </c>
      <c r="J4" s="26">
        <v>5.4</v>
      </c>
      <c r="K4" s="22">
        <v>32</v>
      </c>
      <c r="L4" s="22">
        <f t="shared" si="0"/>
        <v>0</v>
      </c>
      <c r="M4" s="22">
        <f t="shared" si="0"/>
        <v>0</v>
      </c>
      <c r="N4" s="22">
        <f t="shared" si="0"/>
        <v>0</v>
      </c>
      <c r="O4" s="22">
        <f t="shared" si="0"/>
        <v>0</v>
      </c>
      <c r="P4" s="22">
        <f t="shared" si="0"/>
        <v>1</v>
      </c>
      <c r="Q4" s="22">
        <f t="shared" si="0"/>
        <v>0</v>
      </c>
      <c r="R4" s="22">
        <f t="shared" si="0"/>
        <v>0</v>
      </c>
      <c r="S4" s="22">
        <f t="shared" si="0"/>
        <v>0</v>
      </c>
      <c r="T4" s="22">
        <f t="shared" si="1"/>
        <v>1</v>
      </c>
      <c r="U4" s="22">
        <f t="shared" si="2"/>
        <v>0</v>
      </c>
      <c r="V4" s="22">
        <f t="shared" si="3"/>
        <v>0</v>
      </c>
      <c r="W4" s="22">
        <f t="shared" si="4"/>
        <v>0</v>
      </c>
      <c r="X4" s="22">
        <v>0</v>
      </c>
    </row>
    <row r="5" spans="1:24" ht="15" thickBot="1" x14ac:dyDescent="0.4">
      <c r="A5" s="27">
        <v>48</v>
      </c>
      <c r="B5" s="28" t="s">
        <v>37</v>
      </c>
      <c r="C5" s="28" t="s">
        <v>12</v>
      </c>
      <c r="D5" s="28">
        <v>578</v>
      </c>
      <c r="E5" s="28">
        <v>100</v>
      </c>
      <c r="F5" s="29">
        <v>172</v>
      </c>
      <c r="G5" s="30">
        <v>0.29799999999999999</v>
      </c>
      <c r="H5" s="28">
        <v>0</v>
      </c>
      <c r="I5" s="29">
        <v>32</v>
      </c>
      <c r="J5" s="31">
        <v>6.8</v>
      </c>
      <c r="K5" s="27">
        <v>30</v>
      </c>
      <c r="L5" s="27">
        <f t="shared" si="0"/>
        <v>0</v>
      </c>
      <c r="M5" s="27">
        <f t="shared" si="0"/>
        <v>0</v>
      </c>
      <c r="N5" s="27">
        <f t="shared" si="0"/>
        <v>0</v>
      </c>
      <c r="O5" s="27">
        <f t="shared" si="0"/>
        <v>1</v>
      </c>
      <c r="P5" s="27">
        <f t="shared" si="0"/>
        <v>0</v>
      </c>
      <c r="Q5" s="27">
        <f t="shared" si="0"/>
        <v>0</v>
      </c>
      <c r="R5" s="27">
        <f t="shared" si="0"/>
        <v>0</v>
      </c>
      <c r="S5" s="27">
        <f t="shared" si="0"/>
        <v>0</v>
      </c>
      <c r="T5" s="27">
        <f t="shared" si="1"/>
        <v>0</v>
      </c>
      <c r="U5" s="27">
        <f t="shared" si="2"/>
        <v>1</v>
      </c>
      <c r="V5" s="27">
        <f t="shared" si="3"/>
        <v>0</v>
      </c>
      <c r="W5" s="27">
        <f t="shared" si="4"/>
        <v>1</v>
      </c>
      <c r="X5" s="27">
        <v>1</v>
      </c>
    </row>
    <row r="6" spans="1:24" ht="15" thickBot="1" x14ac:dyDescent="0.4">
      <c r="A6" s="22">
        <v>25</v>
      </c>
      <c r="B6" s="23" t="s">
        <v>81</v>
      </c>
      <c r="C6" s="23" t="s">
        <v>69</v>
      </c>
      <c r="D6" s="23">
        <v>513</v>
      </c>
      <c r="E6" s="23">
        <v>89</v>
      </c>
      <c r="F6" s="24">
        <v>137</v>
      </c>
      <c r="G6" s="25">
        <v>0.26700000000000002</v>
      </c>
      <c r="H6" s="23">
        <v>0</v>
      </c>
      <c r="I6" s="24">
        <v>25</v>
      </c>
      <c r="J6" s="26">
        <v>4</v>
      </c>
      <c r="K6" s="22">
        <v>28</v>
      </c>
      <c r="L6" s="22">
        <f t="shared" si="0"/>
        <v>0</v>
      </c>
      <c r="M6" s="22">
        <f t="shared" si="0"/>
        <v>0</v>
      </c>
      <c r="N6" s="22">
        <f t="shared" si="0"/>
        <v>0</v>
      </c>
      <c r="O6" s="22">
        <f t="shared" si="0"/>
        <v>0</v>
      </c>
      <c r="P6" s="22">
        <f t="shared" si="0"/>
        <v>0</v>
      </c>
      <c r="Q6" s="22">
        <f t="shared" si="0"/>
        <v>0</v>
      </c>
      <c r="R6" s="22">
        <f t="shared" si="0"/>
        <v>1</v>
      </c>
      <c r="S6" s="22">
        <f t="shared" si="0"/>
        <v>0</v>
      </c>
      <c r="T6" s="22">
        <f t="shared" si="1"/>
        <v>0</v>
      </c>
      <c r="U6" s="22">
        <f t="shared" si="2"/>
        <v>0</v>
      </c>
      <c r="V6" s="22">
        <f t="shared" si="3"/>
        <v>1</v>
      </c>
      <c r="W6" s="22">
        <f t="shared" si="4"/>
        <v>0</v>
      </c>
      <c r="X6" s="22">
        <v>0</v>
      </c>
    </row>
    <row r="7" spans="1:24" ht="15" thickBot="1" x14ac:dyDescent="0.4">
      <c r="A7" s="22">
        <v>24</v>
      </c>
      <c r="B7" s="23" t="s">
        <v>17</v>
      </c>
      <c r="C7" s="23" t="s">
        <v>16</v>
      </c>
      <c r="D7" s="23">
        <v>612</v>
      </c>
      <c r="E7" s="23">
        <v>117</v>
      </c>
      <c r="F7" s="24">
        <v>199</v>
      </c>
      <c r="G7" s="25">
        <v>0.32500000000000001</v>
      </c>
      <c r="H7" s="23">
        <v>1</v>
      </c>
      <c r="I7" s="24">
        <v>21</v>
      </c>
      <c r="J7" s="26">
        <v>5.9</v>
      </c>
      <c r="K7" s="22">
        <v>27</v>
      </c>
      <c r="L7" s="22">
        <f t="shared" si="0"/>
        <v>0</v>
      </c>
      <c r="M7" s="22">
        <f t="shared" si="0"/>
        <v>1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2">
        <f t="shared" si="0"/>
        <v>0</v>
      </c>
      <c r="R7" s="22">
        <f t="shared" si="0"/>
        <v>0</v>
      </c>
      <c r="S7" s="22">
        <f t="shared" si="0"/>
        <v>0</v>
      </c>
      <c r="T7" s="22">
        <f t="shared" si="1"/>
        <v>0</v>
      </c>
      <c r="U7" s="22">
        <f t="shared" si="2"/>
        <v>1</v>
      </c>
      <c r="V7" s="22">
        <f t="shared" si="3"/>
        <v>0</v>
      </c>
      <c r="W7" s="22">
        <f t="shared" si="4"/>
        <v>0</v>
      </c>
      <c r="X7" s="22">
        <v>0</v>
      </c>
    </row>
    <row r="8" spans="1:24" ht="15" thickBot="1" x14ac:dyDescent="0.4">
      <c r="A8" s="22">
        <v>21</v>
      </c>
      <c r="B8" s="23" t="s">
        <v>92</v>
      </c>
      <c r="C8" s="23" t="s">
        <v>68</v>
      </c>
      <c r="D8" s="23">
        <v>575</v>
      </c>
      <c r="E8" s="23">
        <v>99</v>
      </c>
      <c r="F8" s="24">
        <v>145</v>
      </c>
      <c r="G8" s="25">
        <v>0.252</v>
      </c>
      <c r="H8" s="23">
        <v>0</v>
      </c>
      <c r="I8" s="24">
        <v>14</v>
      </c>
      <c r="J8" s="26">
        <v>2.7</v>
      </c>
      <c r="K8" s="22">
        <v>26</v>
      </c>
      <c r="L8" s="22">
        <f t="shared" si="0"/>
        <v>0</v>
      </c>
      <c r="M8" s="22">
        <f t="shared" si="0"/>
        <v>0</v>
      </c>
      <c r="N8" s="22">
        <f t="shared" si="0"/>
        <v>0</v>
      </c>
      <c r="O8" s="22">
        <f t="shared" si="0"/>
        <v>0</v>
      </c>
      <c r="P8" s="22">
        <f t="shared" si="0"/>
        <v>0</v>
      </c>
      <c r="Q8" s="22">
        <f t="shared" si="0"/>
        <v>1</v>
      </c>
      <c r="R8" s="22">
        <f t="shared" si="0"/>
        <v>0</v>
      </c>
      <c r="S8" s="22">
        <f t="shared" si="0"/>
        <v>0</v>
      </c>
      <c r="T8" s="22">
        <f t="shared" si="1"/>
        <v>0</v>
      </c>
      <c r="U8" s="22">
        <f t="shared" si="2"/>
        <v>0</v>
      </c>
      <c r="V8" s="22">
        <f t="shared" si="3"/>
        <v>1</v>
      </c>
      <c r="W8" s="22">
        <f t="shared" si="4"/>
        <v>0</v>
      </c>
      <c r="X8" s="22">
        <v>0</v>
      </c>
    </row>
    <row r="9" spans="1:24" ht="15" thickBot="1" x14ac:dyDescent="0.4">
      <c r="A9" s="22">
        <v>37</v>
      </c>
      <c r="B9" s="23" t="s">
        <v>28</v>
      </c>
      <c r="C9" s="23" t="s">
        <v>11</v>
      </c>
      <c r="D9" s="23">
        <v>527</v>
      </c>
      <c r="E9" s="23">
        <v>103</v>
      </c>
      <c r="F9" s="24">
        <v>158</v>
      </c>
      <c r="G9" s="25">
        <v>0.3</v>
      </c>
      <c r="H9" s="23">
        <v>0</v>
      </c>
      <c r="I9" s="24">
        <v>28</v>
      </c>
      <c r="J9" s="26">
        <v>5.0999999999999996</v>
      </c>
      <c r="K9" s="22">
        <v>26</v>
      </c>
      <c r="L9" s="22">
        <f t="shared" si="0"/>
        <v>0</v>
      </c>
      <c r="M9" s="22">
        <f t="shared" si="0"/>
        <v>0</v>
      </c>
      <c r="N9" s="22">
        <f t="shared" si="0"/>
        <v>1</v>
      </c>
      <c r="O9" s="22">
        <f t="shared" si="0"/>
        <v>0</v>
      </c>
      <c r="P9" s="22">
        <f t="shared" si="0"/>
        <v>0</v>
      </c>
      <c r="Q9" s="22">
        <f t="shared" si="0"/>
        <v>0</v>
      </c>
      <c r="R9" s="22">
        <f t="shared" si="0"/>
        <v>0</v>
      </c>
      <c r="S9" s="22">
        <f t="shared" si="0"/>
        <v>0</v>
      </c>
      <c r="T9" s="22">
        <f t="shared" si="1"/>
        <v>1</v>
      </c>
      <c r="U9" s="22">
        <f t="shared" si="2"/>
        <v>0</v>
      </c>
      <c r="V9" s="22">
        <f t="shared" si="3"/>
        <v>0</v>
      </c>
      <c r="W9" s="22">
        <f t="shared" si="4"/>
        <v>0</v>
      </c>
      <c r="X9" s="22">
        <v>0</v>
      </c>
    </row>
    <row r="10" spans="1:24" ht="15" thickBot="1" x14ac:dyDescent="0.4">
      <c r="A10" s="22">
        <v>35</v>
      </c>
      <c r="B10" s="23" t="s">
        <v>96</v>
      </c>
      <c r="C10" s="23" t="s">
        <v>16</v>
      </c>
      <c r="D10" s="23">
        <v>322</v>
      </c>
      <c r="E10" s="23">
        <v>31</v>
      </c>
      <c r="F10" s="24">
        <v>66</v>
      </c>
      <c r="G10" s="25">
        <v>0.20499999999999999</v>
      </c>
      <c r="H10" s="23">
        <v>1</v>
      </c>
      <c r="I10" s="24">
        <v>11</v>
      </c>
      <c r="J10" s="26">
        <v>-0.3</v>
      </c>
      <c r="K10" s="22">
        <v>25</v>
      </c>
      <c r="L10" s="22">
        <f t="shared" si="0"/>
        <v>0</v>
      </c>
      <c r="M10" s="22">
        <f t="shared" si="0"/>
        <v>1</v>
      </c>
      <c r="N10" s="22">
        <f t="shared" si="0"/>
        <v>0</v>
      </c>
      <c r="O10" s="22">
        <f t="shared" si="0"/>
        <v>0</v>
      </c>
      <c r="P10" s="22">
        <f t="shared" si="0"/>
        <v>0</v>
      </c>
      <c r="Q10" s="22">
        <f t="shared" si="0"/>
        <v>0</v>
      </c>
      <c r="R10" s="22">
        <f t="shared" si="0"/>
        <v>0</v>
      </c>
      <c r="S10" s="22">
        <f t="shared" si="0"/>
        <v>0</v>
      </c>
      <c r="T10" s="22">
        <f t="shared" si="1"/>
        <v>0</v>
      </c>
      <c r="U10" s="22">
        <f t="shared" si="2"/>
        <v>1</v>
      </c>
      <c r="V10" s="22">
        <f t="shared" si="3"/>
        <v>0</v>
      </c>
      <c r="W10" s="22">
        <f t="shared" si="4"/>
        <v>0</v>
      </c>
      <c r="X10" s="22">
        <v>0</v>
      </c>
    </row>
    <row r="11" spans="1:24" ht="15" thickBot="1" x14ac:dyDescent="0.4">
      <c r="A11" s="22">
        <v>50</v>
      </c>
      <c r="B11" s="23" t="s">
        <v>36</v>
      </c>
      <c r="C11" s="23" t="s">
        <v>11</v>
      </c>
      <c r="D11" s="23">
        <v>657</v>
      </c>
      <c r="E11" s="23">
        <v>101</v>
      </c>
      <c r="F11" s="24">
        <v>163</v>
      </c>
      <c r="G11" s="25">
        <v>0.248</v>
      </c>
      <c r="H11" s="23">
        <v>0</v>
      </c>
      <c r="I11" s="24">
        <v>26</v>
      </c>
      <c r="J11" s="26">
        <v>5.7</v>
      </c>
      <c r="K11" s="22">
        <v>25</v>
      </c>
      <c r="L11" s="22">
        <f t="shared" si="0"/>
        <v>0</v>
      </c>
      <c r="M11" s="22">
        <f t="shared" si="0"/>
        <v>0</v>
      </c>
      <c r="N11" s="22">
        <f t="shared" si="0"/>
        <v>1</v>
      </c>
      <c r="O11" s="22">
        <f t="shared" si="0"/>
        <v>0</v>
      </c>
      <c r="P11" s="22">
        <f t="shared" si="0"/>
        <v>0</v>
      </c>
      <c r="Q11" s="22">
        <f t="shared" si="0"/>
        <v>0</v>
      </c>
      <c r="R11" s="22">
        <f t="shared" si="0"/>
        <v>0</v>
      </c>
      <c r="S11" s="22">
        <f t="shared" si="0"/>
        <v>0</v>
      </c>
      <c r="T11" s="22">
        <f t="shared" si="1"/>
        <v>1</v>
      </c>
      <c r="U11" s="22">
        <f t="shared" si="2"/>
        <v>0</v>
      </c>
      <c r="V11" s="22">
        <f t="shared" si="3"/>
        <v>0</v>
      </c>
      <c r="W11" s="22">
        <f t="shared" si="4"/>
        <v>0</v>
      </c>
      <c r="X11" s="22">
        <v>0</v>
      </c>
    </row>
    <row r="12" spans="1:24" ht="15" thickBot="1" x14ac:dyDescent="0.4">
      <c r="A12" s="27">
        <v>32</v>
      </c>
      <c r="B12" s="28" t="s">
        <v>2</v>
      </c>
      <c r="C12" s="28" t="s">
        <v>15</v>
      </c>
      <c r="D12" s="28">
        <v>504</v>
      </c>
      <c r="E12" s="28">
        <v>75</v>
      </c>
      <c r="F12" s="29">
        <v>139</v>
      </c>
      <c r="G12" s="30">
        <v>0.27600000000000002</v>
      </c>
      <c r="H12" s="28">
        <v>0</v>
      </c>
      <c r="I12" s="29">
        <v>22</v>
      </c>
      <c r="J12" s="31">
        <v>6.5</v>
      </c>
      <c r="K12" s="27">
        <v>23.875</v>
      </c>
      <c r="L12" s="27">
        <f t="shared" ref="L12:S21" si="5">IF($C12=L$1,1,0)</f>
        <v>1</v>
      </c>
      <c r="M12" s="27">
        <f t="shared" si="5"/>
        <v>0</v>
      </c>
      <c r="N12" s="27">
        <f t="shared" si="5"/>
        <v>0</v>
      </c>
      <c r="O12" s="27">
        <f t="shared" si="5"/>
        <v>0</v>
      </c>
      <c r="P12" s="27">
        <f t="shared" si="5"/>
        <v>0</v>
      </c>
      <c r="Q12" s="27">
        <f t="shared" si="5"/>
        <v>0</v>
      </c>
      <c r="R12" s="27">
        <f t="shared" si="5"/>
        <v>0</v>
      </c>
      <c r="S12" s="27">
        <f t="shared" si="5"/>
        <v>0</v>
      </c>
      <c r="T12" s="27">
        <f t="shared" si="1"/>
        <v>0</v>
      </c>
      <c r="U12" s="27">
        <f t="shared" si="2"/>
        <v>0</v>
      </c>
      <c r="V12" s="27">
        <f t="shared" si="3"/>
        <v>0</v>
      </c>
      <c r="W12" s="27">
        <f t="shared" si="4"/>
        <v>0</v>
      </c>
      <c r="X12" s="27">
        <v>1</v>
      </c>
    </row>
    <row r="13" spans="1:24" ht="15" thickBot="1" x14ac:dyDescent="0.4">
      <c r="A13" s="27">
        <v>38</v>
      </c>
      <c r="B13" s="28" t="s">
        <v>43</v>
      </c>
      <c r="C13" s="28" t="s">
        <v>12</v>
      </c>
      <c r="D13" s="28">
        <v>601</v>
      </c>
      <c r="E13" s="28">
        <v>90</v>
      </c>
      <c r="F13" s="29">
        <v>168</v>
      </c>
      <c r="G13" s="30">
        <v>0.28000000000000003</v>
      </c>
      <c r="H13" s="28">
        <v>0</v>
      </c>
      <c r="I13" s="29">
        <v>29</v>
      </c>
      <c r="J13" s="31">
        <v>6</v>
      </c>
      <c r="K13" s="27">
        <v>22</v>
      </c>
      <c r="L13" s="27">
        <f t="shared" si="5"/>
        <v>0</v>
      </c>
      <c r="M13" s="27">
        <f t="shared" si="5"/>
        <v>0</v>
      </c>
      <c r="N13" s="27">
        <f t="shared" si="5"/>
        <v>0</v>
      </c>
      <c r="O13" s="27">
        <f t="shared" si="5"/>
        <v>1</v>
      </c>
      <c r="P13" s="27">
        <f t="shared" si="5"/>
        <v>0</v>
      </c>
      <c r="Q13" s="27">
        <f t="shared" si="5"/>
        <v>0</v>
      </c>
      <c r="R13" s="27">
        <f t="shared" si="5"/>
        <v>0</v>
      </c>
      <c r="S13" s="27">
        <f t="shared" si="5"/>
        <v>0</v>
      </c>
      <c r="T13" s="27">
        <f t="shared" si="1"/>
        <v>0</v>
      </c>
      <c r="U13" s="27">
        <f t="shared" si="2"/>
        <v>1</v>
      </c>
      <c r="V13" s="27">
        <f t="shared" si="3"/>
        <v>0</v>
      </c>
      <c r="W13" s="27">
        <f t="shared" si="4"/>
        <v>0</v>
      </c>
      <c r="X13" s="27">
        <v>1</v>
      </c>
    </row>
    <row r="14" spans="1:24" ht="15" thickBot="1" x14ac:dyDescent="0.4">
      <c r="A14" s="27">
        <v>59</v>
      </c>
      <c r="B14" s="28" t="s">
        <v>18</v>
      </c>
      <c r="C14" s="28" t="s">
        <v>16</v>
      </c>
      <c r="D14" s="28">
        <v>561</v>
      </c>
      <c r="E14" s="28">
        <v>106</v>
      </c>
      <c r="F14" s="29">
        <v>178</v>
      </c>
      <c r="G14" s="30">
        <v>0.317</v>
      </c>
      <c r="H14" s="28">
        <v>0</v>
      </c>
      <c r="I14" s="29">
        <v>35</v>
      </c>
      <c r="J14" s="31">
        <v>7.8</v>
      </c>
      <c r="K14" s="27">
        <v>22</v>
      </c>
      <c r="L14" s="27">
        <f t="shared" si="5"/>
        <v>0</v>
      </c>
      <c r="M14" s="27">
        <f t="shared" si="5"/>
        <v>1</v>
      </c>
      <c r="N14" s="27">
        <f t="shared" si="5"/>
        <v>0</v>
      </c>
      <c r="O14" s="27">
        <f t="shared" si="5"/>
        <v>0</v>
      </c>
      <c r="P14" s="27">
        <f t="shared" si="5"/>
        <v>0</v>
      </c>
      <c r="Q14" s="27">
        <f t="shared" si="5"/>
        <v>0</v>
      </c>
      <c r="R14" s="27">
        <f t="shared" si="5"/>
        <v>0</v>
      </c>
      <c r="S14" s="27">
        <f t="shared" si="5"/>
        <v>0</v>
      </c>
      <c r="T14" s="27">
        <f t="shared" si="1"/>
        <v>0</v>
      </c>
      <c r="U14" s="27">
        <f t="shared" si="2"/>
        <v>1</v>
      </c>
      <c r="V14" s="27">
        <f t="shared" si="3"/>
        <v>0</v>
      </c>
      <c r="W14" s="27">
        <f t="shared" si="4"/>
        <v>1</v>
      </c>
      <c r="X14" s="27">
        <v>1</v>
      </c>
    </row>
    <row r="15" spans="1:24" ht="15" thickBot="1" x14ac:dyDescent="0.4">
      <c r="A15" s="22">
        <v>20</v>
      </c>
      <c r="B15" s="23" t="s">
        <v>61</v>
      </c>
      <c r="C15" s="23" t="s">
        <v>58</v>
      </c>
      <c r="D15" s="23">
        <v>530</v>
      </c>
      <c r="E15" s="23">
        <v>60</v>
      </c>
      <c r="F15" s="24">
        <v>140</v>
      </c>
      <c r="G15" s="25">
        <v>0.26400000000000001</v>
      </c>
      <c r="H15" s="23">
        <v>0</v>
      </c>
      <c r="I15" s="24">
        <v>16</v>
      </c>
      <c r="J15" s="26">
        <v>-0.2</v>
      </c>
      <c r="K15" s="22">
        <v>21</v>
      </c>
      <c r="L15" s="22">
        <f t="shared" si="5"/>
        <v>0</v>
      </c>
      <c r="M15" s="22">
        <f t="shared" si="5"/>
        <v>0</v>
      </c>
      <c r="N15" s="22">
        <f t="shared" si="5"/>
        <v>0</v>
      </c>
      <c r="O15" s="22">
        <f t="shared" si="5"/>
        <v>0</v>
      </c>
      <c r="P15" s="22">
        <f t="shared" si="5"/>
        <v>0</v>
      </c>
      <c r="Q15" s="22">
        <f t="shared" si="5"/>
        <v>0</v>
      </c>
      <c r="R15" s="22">
        <f t="shared" si="5"/>
        <v>0</v>
      </c>
      <c r="S15" s="22">
        <f t="shared" si="5"/>
        <v>0</v>
      </c>
      <c r="T15" s="22">
        <f t="shared" si="1"/>
        <v>0</v>
      </c>
      <c r="U15" s="22">
        <f t="shared" si="2"/>
        <v>0</v>
      </c>
      <c r="V15" s="22">
        <f t="shared" si="3"/>
        <v>0</v>
      </c>
      <c r="W15" s="22">
        <f t="shared" si="4"/>
        <v>0</v>
      </c>
      <c r="X15" s="22">
        <v>0</v>
      </c>
    </row>
    <row r="16" spans="1:24" ht="15" thickBot="1" x14ac:dyDescent="0.4">
      <c r="A16" s="22">
        <v>72</v>
      </c>
      <c r="B16" s="23" t="s">
        <v>49</v>
      </c>
      <c r="C16" s="23" t="s">
        <v>47</v>
      </c>
      <c r="D16" s="23">
        <v>652</v>
      </c>
      <c r="E16" s="23">
        <v>101</v>
      </c>
      <c r="F16" s="24">
        <v>194</v>
      </c>
      <c r="G16" s="25">
        <v>0.29799999999999999</v>
      </c>
      <c r="H16" s="23">
        <v>0</v>
      </c>
      <c r="I16" s="24">
        <v>21</v>
      </c>
      <c r="J16" s="26">
        <v>4.9000000000000004</v>
      </c>
      <c r="K16" s="22">
        <v>21</v>
      </c>
      <c r="L16" s="22">
        <f t="shared" si="5"/>
        <v>0</v>
      </c>
      <c r="M16" s="22">
        <f t="shared" si="5"/>
        <v>0</v>
      </c>
      <c r="N16" s="22">
        <f t="shared" si="5"/>
        <v>0</v>
      </c>
      <c r="O16" s="22">
        <f t="shared" si="5"/>
        <v>0</v>
      </c>
      <c r="P16" s="22">
        <f t="shared" si="5"/>
        <v>1</v>
      </c>
      <c r="Q16" s="22">
        <f t="shared" si="5"/>
        <v>0</v>
      </c>
      <c r="R16" s="22">
        <f t="shared" si="5"/>
        <v>0</v>
      </c>
      <c r="S16" s="22">
        <f t="shared" si="5"/>
        <v>0</v>
      </c>
      <c r="T16" s="22">
        <f t="shared" si="1"/>
        <v>1</v>
      </c>
      <c r="U16" s="22">
        <f t="shared" si="2"/>
        <v>0</v>
      </c>
      <c r="V16" s="22">
        <f t="shared" si="3"/>
        <v>0</v>
      </c>
      <c r="W16" s="22">
        <f t="shared" si="4"/>
        <v>0</v>
      </c>
      <c r="X16" s="22">
        <v>0</v>
      </c>
    </row>
    <row r="17" spans="1:24" ht="15" thickBot="1" x14ac:dyDescent="0.4">
      <c r="A17">
        <v>56</v>
      </c>
      <c r="B17" s="1" t="s">
        <v>85</v>
      </c>
      <c r="C17" s="1" t="s">
        <v>67</v>
      </c>
      <c r="D17" s="1">
        <v>524</v>
      </c>
      <c r="E17" s="1">
        <v>56</v>
      </c>
      <c r="F17" s="4">
        <v>138</v>
      </c>
      <c r="G17" s="5">
        <v>0.26300000000000001</v>
      </c>
      <c r="H17" s="1">
        <v>0</v>
      </c>
      <c r="I17" s="4">
        <v>13</v>
      </c>
      <c r="J17" s="3">
        <v>-0.1</v>
      </c>
      <c r="K17">
        <v>20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1</v>
      </c>
      <c r="T17">
        <f t="shared" si="1"/>
        <v>0</v>
      </c>
      <c r="U17">
        <f t="shared" si="2"/>
        <v>0</v>
      </c>
      <c r="V17">
        <f t="shared" si="3"/>
        <v>1</v>
      </c>
      <c r="W17">
        <f t="shared" si="4"/>
        <v>0</v>
      </c>
      <c r="X17">
        <v>0</v>
      </c>
    </row>
    <row r="18" spans="1:24" ht="15" thickBot="1" x14ac:dyDescent="0.4">
      <c r="A18">
        <v>79</v>
      </c>
      <c r="B18" s="1" t="s">
        <v>48</v>
      </c>
      <c r="C18" s="1" t="s">
        <v>47</v>
      </c>
      <c r="D18" s="1">
        <v>557</v>
      </c>
      <c r="E18" s="1">
        <v>84</v>
      </c>
      <c r="F18" s="4">
        <v>171</v>
      </c>
      <c r="G18" s="5">
        <v>0.307</v>
      </c>
      <c r="H18" s="1">
        <v>0</v>
      </c>
      <c r="I18" s="4">
        <v>15</v>
      </c>
      <c r="J18" s="3">
        <v>5.7</v>
      </c>
      <c r="K18">
        <v>20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1</v>
      </c>
      <c r="Q18">
        <f t="shared" si="5"/>
        <v>0</v>
      </c>
      <c r="R18">
        <f t="shared" si="5"/>
        <v>0</v>
      </c>
      <c r="S18">
        <f t="shared" si="5"/>
        <v>0</v>
      </c>
      <c r="T18">
        <f t="shared" si="1"/>
        <v>1</v>
      </c>
      <c r="U18">
        <f t="shared" si="2"/>
        <v>0</v>
      </c>
      <c r="V18">
        <f t="shared" si="3"/>
        <v>0</v>
      </c>
      <c r="W18">
        <f t="shared" si="4"/>
        <v>0</v>
      </c>
      <c r="X18">
        <v>0</v>
      </c>
    </row>
    <row r="19" spans="1:24" ht="15" thickBot="1" x14ac:dyDescent="0.4">
      <c r="A19">
        <v>31</v>
      </c>
      <c r="B19" s="1" t="s">
        <v>60</v>
      </c>
      <c r="C19" s="1" t="s">
        <v>58</v>
      </c>
      <c r="D19" s="1">
        <v>533</v>
      </c>
      <c r="E19" s="1">
        <v>76</v>
      </c>
      <c r="F19" s="4">
        <v>146</v>
      </c>
      <c r="G19" s="5">
        <v>0.27400000000000002</v>
      </c>
      <c r="H19" s="1">
        <v>0</v>
      </c>
      <c r="I19" s="4">
        <v>16</v>
      </c>
      <c r="J19" s="3">
        <v>1.1000000000000001</v>
      </c>
      <c r="K19">
        <v>19.350000000000001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1"/>
        <v>0</v>
      </c>
      <c r="U19">
        <f t="shared" si="2"/>
        <v>0</v>
      </c>
      <c r="V19">
        <f t="shared" si="3"/>
        <v>0</v>
      </c>
      <c r="W19">
        <f t="shared" si="4"/>
        <v>0</v>
      </c>
      <c r="X19">
        <v>0</v>
      </c>
    </row>
    <row r="20" spans="1:24" ht="15" thickBot="1" x14ac:dyDescent="0.4">
      <c r="A20">
        <v>1</v>
      </c>
      <c r="B20" s="1" t="s">
        <v>70</v>
      </c>
      <c r="C20" s="1" t="s">
        <v>67</v>
      </c>
      <c r="D20" s="1">
        <v>570</v>
      </c>
      <c r="E20" s="1">
        <v>133</v>
      </c>
      <c r="F20" s="4">
        <v>177</v>
      </c>
      <c r="G20" s="5">
        <v>0.311</v>
      </c>
      <c r="H20" s="1">
        <v>0</v>
      </c>
      <c r="I20" s="4">
        <v>62</v>
      </c>
      <c r="J20" s="3">
        <v>10.6</v>
      </c>
      <c r="K20">
        <v>19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1</v>
      </c>
      <c r="T20">
        <f t="shared" si="1"/>
        <v>0</v>
      </c>
      <c r="U20">
        <f t="shared" si="2"/>
        <v>0</v>
      </c>
      <c r="V20">
        <f t="shared" si="3"/>
        <v>1</v>
      </c>
      <c r="W20">
        <f t="shared" si="4"/>
        <v>1</v>
      </c>
      <c r="X20">
        <v>1</v>
      </c>
    </row>
    <row r="21" spans="1:24" ht="15" thickBot="1" x14ac:dyDescent="0.4">
      <c r="A21">
        <v>36</v>
      </c>
      <c r="B21" s="1" t="s">
        <v>20</v>
      </c>
      <c r="C21" s="1" t="s">
        <v>16</v>
      </c>
      <c r="D21" s="1">
        <v>601</v>
      </c>
      <c r="E21" s="1">
        <v>85</v>
      </c>
      <c r="F21" s="4">
        <v>183</v>
      </c>
      <c r="G21" s="5">
        <v>0.30399999999999999</v>
      </c>
      <c r="H21" s="1">
        <v>0</v>
      </c>
      <c r="I21" s="4">
        <v>15</v>
      </c>
      <c r="J21" s="3">
        <v>4.2</v>
      </c>
      <c r="K21">
        <v>18</v>
      </c>
      <c r="L21">
        <f t="shared" si="5"/>
        <v>0</v>
      </c>
      <c r="M21">
        <f t="shared" si="5"/>
        <v>1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1"/>
        <v>0</v>
      </c>
      <c r="U21">
        <f t="shared" si="2"/>
        <v>1</v>
      </c>
      <c r="V21">
        <f t="shared" si="3"/>
        <v>0</v>
      </c>
      <c r="W21">
        <f t="shared" si="4"/>
        <v>0</v>
      </c>
      <c r="X21">
        <v>0</v>
      </c>
    </row>
    <row r="22" spans="1:24" ht="15" thickBot="1" x14ac:dyDescent="0.4">
      <c r="A22">
        <v>53</v>
      </c>
      <c r="B22" s="1" t="s">
        <v>80</v>
      </c>
      <c r="C22" s="1" t="s">
        <v>67</v>
      </c>
      <c r="D22" s="1">
        <v>572</v>
      </c>
      <c r="E22" s="1">
        <v>117</v>
      </c>
      <c r="F22" s="4">
        <v>154</v>
      </c>
      <c r="G22" s="5">
        <v>0.26900000000000002</v>
      </c>
      <c r="H22" s="1">
        <v>0</v>
      </c>
      <c r="I22" s="4">
        <v>35</v>
      </c>
      <c r="J22" s="3">
        <v>6.4</v>
      </c>
      <c r="K22">
        <v>17.5</v>
      </c>
      <c r="L22">
        <f t="shared" ref="L22:S31" si="6">IF($C22=L$1,1,0)</f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1</v>
      </c>
      <c r="T22">
        <f t="shared" si="1"/>
        <v>0</v>
      </c>
      <c r="U22">
        <f t="shared" si="2"/>
        <v>0</v>
      </c>
      <c r="V22">
        <f t="shared" si="3"/>
        <v>1</v>
      </c>
      <c r="W22">
        <f t="shared" si="4"/>
        <v>1</v>
      </c>
      <c r="X22">
        <v>1</v>
      </c>
    </row>
    <row r="23" spans="1:24" ht="15" thickBot="1" x14ac:dyDescent="0.4">
      <c r="A23">
        <v>43</v>
      </c>
      <c r="B23" s="1" t="s">
        <v>44</v>
      </c>
      <c r="C23" s="1" t="s">
        <v>12</v>
      </c>
      <c r="D23" s="1">
        <v>468</v>
      </c>
      <c r="E23" s="1">
        <v>61</v>
      </c>
      <c r="F23" s="4">
        <v>130</v>
      </c>
      <c r="G23" s="5">
        <v>0.27800000000000002</v>
      </c>
      <c r="H23" s="1">
        <v>0</v>
      </c>
      <c r="I23" s="4">
        <v>13</v>
      </c>
      <c r="J23" s="3">
        <v>1.9</v>
      </c>
      <c r="K23">
        <v>16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1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1"/>
        <v>0</v>
      </c>
      <c r="U23">
        <f t="shared" si="2"/>
        <v>1</v>
      </c>
      <c r="V23">
        <f t="shared" si="3"/>
        <v>0</v>
      </c>
      <c r="W23">
        <f t="shared" si="4"/>
        <v>0</v>
      </c>
      <c r="X23">
        <v>0</v>
      </c>
    </row>
    <row r="24" spans="1:24" ht="15" thickBot="1" x14ac:dyDescent="0.4">
      <c r="A24">
        <v>49</v>
      </c>
      <c r="B24" s="1" t="s">
        <v>66</v>
      </c>
      <c r="C24" s="1" t="s">
        <v>58</v>
      </c>
      <c r="D24" s="1">
        <v>470</v>
      </c>
      <c r="E24" s="1">
        <v>56</v>
      </c>
      <c r="F24" s="4">
        <v>106</v>
      </c>
      <c r="G24" s="5">
        <v>0.22600000000000001</v>
      </c>
      <c r="H24" s="1">
        <v>0</v>
      </c>
      <c r="I24" s="4">
        <v>23</v>
      </c>
      <c r="J24" s="3">
        <v>-0.8</v>
      </c>
      <c r="K24">
        <v>16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0</v>
      </c>
      <c r="X24">
        <v>0</v>
      </c>
    </row>
    <row r="25" spans="1:24" ht="15" thickBot="1" x14ac:dyDescent="0.4">
      <c r="A25">
        <v>64</v>
      </c>
      <c r="B25" s="1" t="s">
        <v>84</v>
      </c>
      <c r="C25" s="1" t="s">
        <v>67</v>
      </c>
      <c r="D25" s="1">
        <v>467</v>
      </c>
      <c r="E25" s="1">
        <v>71</v>
      </c>
      <c r="F25" s="4">
        <v>124</v>
      </c>
      <c r="G25" s="5">
        <v>0.26600000000000001</v>
      </c>
      <c r="H25" s="1">
        <v>0</v>
      </c>
      <c r="I25" s="4">
        <v>15</v>
      </c>
      <c r="J25" s="3">
        <v>2.8</v>
      </c>
      <c r="K25">
        <v>15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1</v>
      </c>
      <c r="T25">
        <f t="shared" si="1"/>
        <v>0</v>
      </c>
      <c r="U25">
        <f t="shared" si="2"/>
        <v>0</v>
      </c>
      <c r="V25">
        <f t="shared" si="3"/>
        <v>1</v>
      </c>
      <c r="W25">
        <f t="shared" si="4"/>
        <v>0</v>
      </c>
      <c r="X25">
        <v>0</v>
      </c>
    </row>
    <row r="26" spans="1:24" ht="15" thickBot="1" x14ac:dyDescent="0.4">
      <c r="A26">
        <v>66</v>
      </c>
      <c r="B26" s="1" t="s">
        <v>73</v>
      </c>
      <c r="C26" s="1" t="s">
        <v>67</v>
      </c>
      <c r="D26" s="1">
        <v>466</v>
      </c>
      <c r="E26" s="1">
        <v>76</v>
      </c>
      <c r="F26" s="4">
        <v>136</v>
      </c>
      <c r="G26" s="5">
        <v>0.29199999999999998</v>
      </c>
      <c r="H26" s="1">
        <v>0</v>
      </c>
      <c r="I26" s="4">
        <v>16</v>
      </c>
      <c r="J26" s="3">
        <v>3.8</v>
      </c>
      <c r="K26">
        <v>14.5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6"/>
        <v>1</v>
      </c>
      <c r="T26">
        <f t="shared" si="1"/>
        <v>0</v>
      </c>
      <c r="U26">
        <f t="shared" si="2"/>
        <v>0</v>
      </c>
      <c r="V26">
        <f t="shared" si="3"/>
        <v>1</v>
      </c>
      <c r="W26">
        <f t="shared" si="4"/>
        <v>0</v>
      </c>
      <c r="X26">
        <v>0</v>
      </c>
    </row>
    <row r="27" spans="1:24" ht="15" thickBot="1" x14ac:dyDescent="0.4">
      <c r="A27">
        <v>51</v>
      </c>
      <c r="B27" s="1" t="s">
        <v>83</v>
      </c>
      <c r="C27" s="1" t="s">
        <v>68</v>
      </c>
      <c r="D27" s="1">
        <v>462</v>
      </c>
      <c r="E27" s="1">
        <v>71</v>
      </c>
      <c r="F27" s="4">
        <v>123</v>
      </c>
      <c r="G27" s="5">
        <v>0.26600000000000001</v>
      </c>
      <c r="H27" s="1">
        <v>0</v>
      </c>
      <c r="I27" s="4">
        <v>13</v>
      </c>
      <c r="J27" s="3">
        <v>2.4</v>
      </c>
      <c r="K27">
        <v>12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1</v>
      </c>
      <c r="R27">
        <f t="shared" si="6"/>
        <v>0</v>
      </c>
      <c r="S27">
        <f t="shared" si="6"/>
        <v>0</v>
      </c>
      <c r="T27">
        <f t="shared" si="1"/>
        <v>0</v>
      </c>
      <c r="U27">
        <f t="shared" si="2"/>
        <v>0</v>
      </c>
      <c r="V27">
        <f t="shared" si="3"/>
        <v>1</v>
      </c>
      <c r="W27">
        <f t="shared" si="4"/>
        <v>0</v>
      </c>
      <c r="X27">
        <v>0</v>
      </c>
    </row>
    <row r="28" spans="1:24" ht="15" thickBot="1" x14ac:dyDescent="0.4">
      <c r="A28">
        <v>55</v>
      </c>
      <c r="B28" s="1" t="s">
        <v>65</v>
      </c>
      <c r="C28" s="1" t="s">
        <v>58</v>
      </c>
      <c r="D28" s="1">
        <v>448</v>
      </c>
      <c r="E28" s="1">
        <v>50</v>
      </c>
      <c r="F28" s="4">
        <v>105</v>
      </c>
      <c r="G28" s="5">
        <v>0.23400000000000001</v>
      </c>
      <c r="H28" s="1">
        <v>0</v>
      </c>
      <c r="I28" s="4">
        <v>10</v>
      </c>
      <c r="J28" s="3">
        <v>0.2</v>
      </c>
      <c r="K28">
        <v>12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1"/>
        <v>0</v>
      </c>
      <c r="U28">
        <f t="shared" si="2"/>
        <v>0</v>
      </c>
      <c r="V28">
        <f t="shared" si="3"/>
        <v>0</v>
      </c>
      <c r="W28">
        <f t="shared" si="4"/>
        <v>0</v>
      </c>
      <c r="X28">
        <v>0</v>
      </c>
    </row>
    <row r="29" spans="1:24" ht="15" thickBot="1" x14ac:dyDescent="0.4">
      <c r="A29">
        <v>61</v>
      </c>
      <c r="B29" s="1" t="s">
        <v>39</v>
      </c>
      <c r="C29" s="1" t="s">
        <v>12</v>
      </c>
      <c r="D29" s="1">
        <v>555</v>
      </c>
      <c r="E29" s="1">
        <v>84</v>
      </c>
      <c r="F29" s="4">
        <v>164</v>
      </c>
      <c r="G29" s="5">
        <v>0.29499999999999998</v>
      </c>
      <c r="H29" s="1">
        <v>0</v>
      </c>
      <c r="I29" s="4">
        <v>27</v>
      </c>
      <c r="J29" s="3">
        <v>4.4000000000000004</v>
      </c>
      <c r="K29">
        <v>11.2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1"/>
        <v>0</v>
      </c>
      <c r="U29">
        <f t="shared" si="2"/>
        <v>1</v>
      </c>
      <c r="V29">
        <f t="shared" si="3"/>
        <v>0</v>
      </c>
      <c r="W29">
        <f t="shared" si="4"/>
        <v>0</v>
      </c>
      <c r="X29">
        <v>0</v>
      </c>
    </row>
    <row r="30" spans="1:24" ht="15" thickBot="1" x14ac:dyDescent="0.4">
      <c r="A30">
        <v>69</v>
      </c>
      <c r="B30" s="1" t="s">
        <v>82</v>
      </c>
      <c r="C30" s="1" t="s">
        <v>67</v>
      </c>
      <c r="D30" s="1">
        <v>499</v>
      </c>
      <c r="E30" s="1">
        <v>71</v>
      </c>
      <c r="F30" s="4">
        <v>133</v>
      </c>
      <c r="G30" s="5">
        <v>0.26700000000000002</v>
      </c>
      <c r="H30" s="1">
        <v>0</v>
      </c>
      <c r="I30" s="4">
        <v>25</v>
      </c>
      <c r="J30" s="3">
        <v>2.7</v>
      </c>
      <c r="K30">
        <v>10.65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1</v>
      </c>
      <c r="T30">
        <f t="shared" si="1"/>
        <v>0</v>
      </c>
      <c r="U30">
        <f t="shared" si="2"/>
        <v>0</v>
      </c>
      <c r="V30">
        <f t="shared" si="3"/>
        <v>1</v>
      </c>
      <c r="W30">
        <f t="shared" si="4"/>
        <v>0</v>
      </c>
      <c r="X30">
        <v>0</v>
      </c>
    </row>
    <row r="31" spans="1:24" ht="15" thickBot="1" x14ac:dyDescent="0.4">
      <c r="A31">
        <v>22</v>
      </c>
      <c r="B31" s="1" t="s">
        <v>54</v>
      </c>
      <c r="C31" s="1" t="s">
        <v>47</v>
      </c>
      <c r="D31" s="1">
        <v>640</v>
      </c>
      <c r="E31" s="1">
        <v>99</v>
      </c>
      <c r="F31" s="4">
        <v>177</v>
      </c>
      <c r="G31" s="5">
        <v>0.27700000000000002</v>
      </c>
      <c r="H31" s="1">
        <v>0</v>
      </c>
      <c r="I31" s="4">
        <v>25</v>
      </c>
      <c r="J31" s="3">
        <v>5.7</v>
      </c>
      <c r="K31">
        <v>10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1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1"/>
        <v>1</v>
      </c>
      <c r="U31">
        <f t="shared" si="2"/>
        <v>0</v>
      </c>
      <c r="V31">
        <f t="shared" si="3"/>
        <v>0</v>
      </c>
      <c r="W31">
        <f t="shared" si="4"/>
        <v>0</v>
      </c>
      <c r="X31">
        <v>1</v>
      </c>
    </row>
    <row r="32" spans="1:24" ht="15" thickBot="1" x14ac:dyDescent="0.4">
      <c r="A32">
        <v>39</v>
      </c>
      <c r="B32" s="1" t="s">
        <v>25</v>
      </c>
      <c r="C32" s="1" t="s">
        <v>16</v>
      </c>
      <c r="D32" s="1">
        <v>552</v>
      </c>
      <c r="E32" s="1">
        <v>78</v>
      </c>
      <c r="F32" s="4">
        <v>147</v>
      </c>
      <c r="G32" s="5">
        <v>0.26600000000000001</v>
      </c>
      <c r="H32" s="1">
        <v>0</v>
      </c>
      <c r="I32" s="4">
        <v>17</v>
      </c>
      <c r="J32" s="3">
        <v>3</v>
      </c>
      <c r="K32">
        <v>10</v>
      </c>
      <c r="L32">
        <f t="shared" ref="L32:S41" si="7">IF($C32=L$1,1,0)</f>
        <v>0</v>
      </c>
      <c r="M32">
        <f t="shared" si="7"/>
        <v>1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1"/>
        <v>0</v>
      </c>
      <c r="U32">
        <f t="shared" si="2"/>
        <v>1</v>
      </c>
      <c r="V32">
        <f t="shared" si="3"/>
        <v>0</v>
      </c>
      <c r="W32">
        <f t="shared" si="4"/>
        <v>0</v>
      </c>
      <c r="X32">
        <v>0</v>
      </c>
    </row>
    <row r="33" spans="1:24" ht="15" thickBot="1" x14ac:dyDescent="0.4">
      <c r="A33">
        <v>62</v>
      </c>
      <c r="B33" s="1" t="s">
        <v>88</v>
      </c>
      <c r="C33" s="1" t="s">
        <v>67</v>
      </c>
      <c r="D33" s="1">
        <v>506</v>
      </c>
      <c r="E33" s="1">
        <v>60</v>
      </c>
      <c r="F33" s="4">
        <v>131</v>
      </c>
      <c r="G33" s="5">
        <v>0.25900000000000001</v>
      </c>
      <c r="H33" s="1">
        <v>0</v>
      </c>
      <c r="I33" s="4">
        <v>19</v>
      </c>
      <c r="J33" s="3">
        <v>0.3</v>
      </c>
      <c r="K33">
        <v>9.3000000000000007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7"/>
        <v>0</v>
      </c>
      <c r="S33">
        <f t="shared" si="7"/>
        <v>1</v>
      </c>
      <c r="T33">
        <f t="shared" si="1"/>
        <v>0</v>
      </c>
      <c r="U33">
        <f t="shared" si="2"/>
        <v>0</v>
      </c>
      <c r="V33">
        <f t="shared" si="3"/>
        <v>1</v>
      </c>
      <c r="W33">
        <f t="shared" si="4"/>
        <v>0</v>
      </c>
      <c r="X33">
        <v>0</v>
      </c>
    </row>
    <row r="34" spans="1:24" ht="15" thickBot="1" x14ac:dyDescent="0.4">
      <c r="A34">
        <v>8</v>
      </c>
      <c r="B34" s="1" t="s">
        <v>63</v>
      </c>
      <c r="C34" s="1" t="s">
        <v>58</v>
      </c>
      <c r="D34" s="1">
        <v>515</v>
      </c>
      <c r="E34" s="1">
        <v>66</v>
      </c>
      <c r="F34" s="4">
        <v>122</v>
      </c>
      <c r="G34" s="5">
        <v>0.23699999999999999</v>
      </c>
      <c r="H34" s="1">
        <v>0</v>
      </c>
      <c r="I34" s="4">
        <v>17</v>
      </c>
      <c r="J34" s="3">
        <v>1.1000000000000001</v>
      </c>
      <c r="K34">
        <v>8.5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ref="T34:T65" si="8">N34+P34</f>
        <v>0</v>
      </c>
      <c r="U34">
        <f t="shared" ref="U34:U65" si="9">M34+O34</f>
        <v>0</v>
      </c>
      <c r="V34">
        <f t="shared" ref="V34:V65" si="10">Q34+R34+S34</f>
        <v>0</v>
      </c>
      <c r="W34">
        <f t="shared" ref="W34:W65" si="11">IF(I34&gt;=30,1,0)</f>
        <v>0</v>
      </c>
      <c r="X34">
        <v>0</v>
      </c>
    </row>
    <row r="35" spans="1:24" ht="15" thickBot="1" x14ac:dyDescent="0.4">
      <c r="A35">
        <v>7</v>
      </c>
      <c r="B35" s="1" t="s">
        <v>71</v>
      </c>
      <c r="C35" s="1" t="s">
        <v>68</v>
      </c>
      <c r="D35" s="1">
        <v>461</v>
      </c>
      <c r="E35" s="1">
        <v>54</v>
      </c>
      <c r="F35" s="4">
        <v>140</v>
      </c>
      <c r="G35" s="5">
        <v>0.30399999999999999</v>
      </c>
      <c r="H35" s="1">
        <v>0</v>
      </c>
      <c r="I35" s="4">
        <v>5</v>
      </c>
      <c r="J35" s="3">
        <v>3.2</v>
      </c>
      <c r="K35">
        <v>7.9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1</v>
      </c>
      <c r="R35">
        <f t="shared" si="7"/>
        <v>0</v>
      </c>
      <c r="S35">
        <f t="shared" si="7"/>
        <v>0</v>
      </c>
      <c r="T35">
        <f t="shared" si="8"/>
        <v>0</v>
      </c>
      <c r="U35">
        <f t="shared" si="9"/>
        <v>0</v>
      </c>
      <c r="V35">
        <f t="shared" si="10"/>
        <v>1</v>
      </c>
      <c r="W35">
        <f t="shared" si="11"/>
        <v>0</v>
      </c>
      <c r="X35">
        <v>0</v>
      </c>
    </row>
    <row r="36" spans="1:24" ht="15" thickBot="1" x14ac:dyDescent="0.4">
      <c r="A36">
        <v>76</v>
      </c>
      <c r="B36" s="1" t="s">
        <v>23</v>
      </c>
      <c r="C36" s="1" t="s">
        <v>16</v>
      </c>
      <c r="D36" s="1">
        <v>638</v>
      </c>
      <c r="E36" s="1">
        <v>90</v>
      </c>
      <c r="F36" s="4">
        <v>175</v>
      </c>
      <c r="G36" s="5">
        <v>0.27400000000000002</v>
      </c>
      <c r="H36" s="1">
        <v>1</v>
      </c>
      <c r="I36" s="4">
        <v>32</v>
      </c>
      <c r="J36" s="3">
        <v>4</v>
      </c>
      <c r="K36">
        <v>7.9</v>
      </c>
      <c r="L36">
        <f t="shared" si="7"/>
        <v>0</v>
      </c>
      <c r="M36">
        <f t="shared" si="7"/>
        <v>1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8"/>
        <v>0</v>
      </c>
      <c r="U36">
        <f t="shared" si="9"/>
        <v>1</v>
      </c>
      <c r="V36">
        <f t="shared" si="10"/>
        <v>0</v>
      </c>
      <c r="W36">
        <f t="shared" si="11"/>
        <v>1</v>
      </c>
      <c r="X36">
        <v>0</v>
      </c>
    </row>
    <row r="37" spans="1:24" ht="15" thickBot="1" x14ac:dyDescent="0.4">
      <c r="A37">
        <v>28</v>
      </c>
      <c r="B37" s="1" t="s">
        <v>91</v>
      </c>
      <c r="C37" s="1" t="s">
        <v>67</v>
      </c>
      <c r="D37" s="1">
        <v>474</v>
      </c>
      <c r="E37" s="1">
        <v>62</v>
      </c>
      <c r="F37" s="4">
        <v>121</v>
      </c>
      <c r="G37" s="5">
        <v>0.255</v>
      </c>
      <c r="H37" s="1">
        <v>0</v>
      </c>
      <c r="I37" s="4">
        <v>29</v>
      </c>
      <c r="J37" s="3">
        <v>2.7</v>
      </c>
      <c r="K37">
        <v>7.7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  <c r="Q37">
        <f t="shared" si="7"/>
        <v>0</v>
      </c>
      <c r="R37">
        <f t="shared" si="7"/>
        <v>0</v>
      </c>
      <c r="S37">
        <f t="shared" si="7"/>
        <v>1</v>
      </c>
      <c r="T37">
        <f t="shared" si="8"/>
        <v>0</v>
      </c>
      <c r="U37">
        <f t="shared" si="9"/>
        <v>0</v>
      </c>
      <c r="V37">
        <f t="shared" si="10"/>
        <v>1</v>
      </c>
      <c r="W37">
        <f t="shared" si="11"/>
        <v>0</v>
      </c>
      <c r="X37">
        <v>0</v>
      </c>
    </row>
    <row r="38" spans="1:24" ht="15" thickBot="1" x14ac:dyDescent="0.4">
      <c r="A38">
        <v>34</v>
      </c>
      <c r="B38" s="1" t="s">
        <v>64</v>
      </c>
      <c r="C38" s="1" t="s">
        <v>58</v>
      </c>
      <c r="D38" s="1">
        <v>464</v>
      </c>
      <c r="E38" s="1">
        <v>39</v>
      </c>
      <c r="F38" s="4">
        <v>109</v>
      </c>
      <c r="G38" s="5">
        <v>0.23499999999999999</v>
      </c>
      <c r="H38" s="1">
        <v>0</v>
      </c>
      <c r="I38" s="4">
        <v>16</v>
      </c>
      <c r="J38" s="3">
        <v>-1.1000000000000001</v>
      </c>
      <c r="K38">
        <v>7.5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0</v>
      </c>
      <c r="T38">
        <f t="shared" si="8"/>
        <v>0</v>
      </c>
      <c r="U38">
        <f t="shared" si="9"/>
        <v>0</v>
      </c>
      <c r="V38">
        <f t="shared" si="10"/>
        <v>0</v>
      </c>
      <c r="W38">
        <f t="shared" si="11"/>
        <v>0</v>
      </c>
      <c r="X38">
        <v>0</v>
      </c>
    </row>
    <row r="39" spans="1:24" ht="15" thickBot="1" x14ac:dyDescent="0.4">
      <c r="A39">
        <v>73</v>
      </c>
      <c r="B39" s="1" t="s">
        <v>62</v>
      </c>
      <c r="C39" s="1" t="s">
        <v>58</v>
      </c>
      <c r="D39" s="1">
        <v>519</v>
      </c>
      <c r="E39" s="1">
        <v>56</v>
      </c>
      <c r="F39" s="4">
        <v>124</v>
      </c>
      <c r="G39" s="5">
        <v>0.23899999999999999</v>
      </c>
      <c r="H39" s="1">
        <v>0</v>
      </c>
      <c r="I39" s="4">
        <v>18</v>
      </c>
      <c r="J39" s="3">
        <v>1.3</v>
      </c>
      <c r="K39">
        <v>7.5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8"/>
        <v>0</v>
      </c>
      <c r="U39">
        <f t="shared" si="9"/>
        <v>0</v>
      </c>
      <c r="V39">
        <f t="shared" si="10"/>
        <v>0</v>
      </c>
      <c r="W39">
        <f t="shared" si="11"/>
        <v>0</v>
      </c>
      <c r="X39">
        <v>0</v>
      </c>
    </row>
    <row r="40" spans="1:24" ht="15" thickBot="1" x14ac:dyDescent="0.4">
      <c r="A40">
        <v>60</v>
      </c>
      <c r="B40" s="1" t="s">
        <v>24</v>
      </c>
      <c r="C40" s="1" t="s">
        <v>16</v>
      </c>
      <c r="D40" s="1">
        <v>597</v>
      </c>
      <c r="E40" s="1">
        <v>95</v>
      </c>
      <c r="F40" s="4">
        <v>162</v>
      </c>
      <c r="G40" s="5">
        <v>0.27100000000000002</v>
      </c>
      <c r="H40" s="1">
        <v>0</v>
      </c>
      <c r="I40" s="4">
        <v>40</v>
      </c>
      <c r="J40" s="3">
        <v>4.4000000000000004</v>
      </c>
      <c r="K40">
        <v>7.4</v>
      </c>
      <c r="L40">
        <f t="shared" si="7"/>
        <v>0</v>
      </c>
      <c r="M40">
        <f t="shared" si="7"/>
        <v>1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8"/>
        <v>0</v>
      </c>
      <c r="U40">
        <f t="shared" si="9"/>
        <v>1</v>
      </c>
      <c r="V40">
        <f t="shared" si="10"/>
        <v>0</v>
      </c>
      <c r="W40">
        <f t="shared" si="11"/>
        <v>1</v>
      </c>
      <c r="X40">
        <v>0</v>
      </c>
    </row>
    <row r="41" spans="1:24" ht="15" thickBot="1" x14ac:dyDescent="0.4">
      <c r="A41">
        <v>14</v>
      </c>
      <c r="B41" s="1" t="s">
        <v>77</v>
      </c>
      <c r="C41" s="1" t="s">
        <v>69</v>
      </c>
      <c r="D41" s="1">
        <v>580</v>
      </c>
      <c r="E41" s="1">
        <v>102</v>
      </c>
      <c r="F41" s="4">
        <v>159</v>
      </c>
      <c r="G41" s="5">
        <v>0.27400000000000002</v>
      </c>
      <c r="H41" s="1">
        <v>0</v>
      </c>
      <c r="I41" s="4">
        <v>16</v>
      </c>
      <c r="J41" s="3">
        <v>5</v>
      </c>
      <c r="K41">
        <v>7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7"/>
        <v>1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10"/>
        <v>1</v>
      </c>
      <c r="W41">
        <f t="shared" si="11"/>
        <v>0</v>
      </c>
      <c r="X41">
        <v>0</v>
      </c>
    </row>
    <row r="42" spans="1:24" ht="15" thickBot="1" x14ac:dyDescent="0.4">
      <c r="A42">
        <v>77</v>
      </c>
      <c r="B42" s="1" t="s">
        <v>94</v>
      </c>
      <c r="C42" s="1" t="s">
        <v>69</v>
      </c>
      <c r="D42" s="1">
        <v>504</v>
      </c>
      <c r="E42" s="1">
        <v>70</v>
      </c>
      <c r="F42" s="4">
        <v>126</v>
      </c>
      <c r="G42" s="5">
        <v>0.25</v>
      </c>
      <c r="H42" s="1">
        <v>0</v>
      </c>
      <c r="I42" s="4">
        <v>11</v>
      </c>
      <c r="J42" s="3">
        <v>0.1</v>
      </c>
      <c r="K42">
        <v>7</v>
      </c>
      <c r="L42">
        <f t="shared" ref="L42:S51" si="12">IF($C42=L$1,1,0)</f>
        <v>0</v>
      </c>
      <c r="M42">
        <f t="shared" si="12"/>
        <v>0</v>
      </c>
      <c r="N42">
        <f t="shared" si="12"/>
        <v>0</v>
      </c>
      <c r="O42">
        <f t="shared" si="12"/>
        <v>0</v>
      </c>
      <c r="P42">
        <f t="shared" si="12"/>
        <v>0</v>
      </c>
      <c r="Q42">
        <f t="shared" si="12"/>
        <v>0</v>
      </c>
      <c r="R42">
        <f t="shared" si="12"/>
        <v>1</v>
      </c>
      <c r="S42">
        <f t="shared" si="12"/>
        <v>0</v>
      </c>
      <c r="T42">
        <f t="shared" si="8"/>
        <v>0</v>
      </c>
      <c r="U42">
        <f t="shared" si="9"/>
        <v>0</v>
      </c>
      <c r="V42">
        <f t="shared" si="10"/>
        <v>1</v>
      </c>
      <c r="W42">
        <f t="shared" si="11"/>
        <v>0</v>
      </c>
      <c r="X42">
        <v>0</v>
      </c>
    </row>
    <row r="43" spans="1:24" ht="15" thickBot="1" x14ac:dyDescent="0.4">
      <c r="A43">
        <v>29</v>
      </c>
      <c r="B43" s="1" t="s">
        <v>79</v>
      </c>
      <c r="C43" s="1" t="s">
        <v>68</v>
      </c>
      <c r="D43" s="1">
        <v>573</v>
      </c>
      <c r="E43" s="1">
        <v>72</v>
      </c>
      <c r="F43" s="4">
        <v>155</v>
      </c>
      <c r="G43" s="5">
        <v>0.27100000000000002</v>
      </c>
      <c r="H43" s="1">
        <v>0</v>
      </c>
      <c r="I43" s="4">
        <v>17</v>
      </c>
      <c r="J43" s="3">
        <v>4.3</v>
      </c>
      <c r="K43">
        <v>6.85</v>
      </c>
      <c r="L43">
        <f t="shared" si="12"/>
        <v>0</v>
      </c>
      <c r="M43">
        <f t="shared" si="12"/>
        <v>0</v>
      </c>
      <c r="N43">
        <f t="shared" si="12"/>
        <v>0</v>
      </c>
      <c r="O43">
        <f t="shared" si="12"/>
        <v>0</v>
      </c>
      <c r="P43">
        <f t="shared" si="12"/>
        <v>0</v>
      </c>
      <c r="Q43">
        <f t="shared" si="12"/>
        <v>1</v>
      </c>
      <c r="R43">
        <f t="shared" si="12"/>
        <v>0</v>
      </c>
      <c r="S43">
        <f t="shared" si="12"/>
        <v>0</v>
      </c>
      <c r="T43">
        <f t="shared" si="8"/>
        <v>0</v>
      </c>
      <c r="U43">
        <f t="shared" si="9"/>
        <v>0</v>
      </c>
      <c r="V43">
        <f t="shared" si="10"/>
        <v>1</v>
      </c>
      <c r="W43">
        <f t="shared" si="11"/>
        <v>0</v>
      </c>
      <c r="X43">
        <v>0</v>
      </c>
    </row>
    <row r="44" spans="1:24" ht="15" thickBot="1" x14ac:dyDescent="0.4">
      <c r="A44">
        <v>16</v>
      </c>
      <c r="B44" s="1" t="s">
        <v>87</v>
      </c>
      <c r="C44" s="1" t="s">
        <v>69</v>
      </c>
      <c r="D44" s="1">
        <v>542</v>
      </c>
      <c r="E44" s="1">
        <v>74</v>
      </c>
      <c r="F44" s="4">
        <v>142</v>
      </c>
      <c r="G44" s="5">
        <v>0.26200000000000001</v>
      </c>
      <c r="H44" s="1">
        <v>0</v>
      </c>
      <c r="I44" s="4">
        <v>27</v>
      </c>
      <c r="J44" s="3">
        <v>3</v>
      </c>
      <c r="K44">
        <v>6.75</v>
      </c>
      <c r="L44">
        <f t="shared" si="12"/>
        <v>0</v>
      </c>
      <c r="M44">
        <f t="shared" si="12"/>
        <v>0</v>
      </c>
      <c r="N44">
        <f t="shared" si="12"/>
        <v>0</v>
      </c>
      <c r="O44">
        <f t="shared" si="12"/>
        <v>0</v>
      </c>
      <c r="P44">
        <f t="shared" si="12"/>
        <v>0</v>
      </c>
      <c r="Q44">
        <f t="shared" si="12"/>
        <v>0</v>
      </c>
      <c r="R44">
        <f t="shared" si="12"/>
        <v>1</v>
      </c>
      <c r="S44">
        <f t="shared" si="12"/>
        <v>0</v>
      </c>
      <c r="T44">
        <f t="shared" si="8"/>
        <v>0</v>
      </c>
      <c r="U44">
        <f t="shared" si="9"/>
        <v>0</v>
      </c>
      <c r="V44">
        <f t="shared" si="10"/>
        <v>1</v>
      </c>
      <c r="W44">
        <f t="shared" si="11"/>
        <v>0</v>
      </c>
      <c r="X44">
        <v>0</v>
      </c>
    </row>
    <row r="45" spans="1:24" ht="15" thickBot="1" x14ac:dyDescent="0.4">
      <c r="A45">
        <v>26</v>
      </c>
      <c r="B45" s="1" t="s">
        <v>41</v>
      </c>
      <c r="C45" s="1" t="s">
        <v>12</v>
      </c>
      <c r="D45" s="1">
        <v>501</v>
      </c>
      <c r="E45" s="1">
        <v>61</v>
      </c>
      <c r="F45" s="4">
        <v>143</v>
      </c>
      <c r="G45" s="5">
        <v>0.28499999999999998</v>
      </c>
      <c r="H45" s="1">
        <v>0</v>
      </c>
      <c r="I45" s="4">
        <v>13</v>
      </c>
      <c r="J45" s="3">
        <v>3.1</v>
      </c>
      <c r="K45">
        <v>6.55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1</v>
      </c>
      <c r="P45">
        <f t="shared" si="12"/>
        <v>0</v>
      </c>
      <c r="Q45">
        <f t="shared" si="12"/>
        <v>0</v>
      </c>
      <c r="R45">
        <f t="shared" si="12"/>
        <v>0</v>
      </c>
      <c r="S45">
        <f t="shared" si="12"/>
        <v>0</v>
      </c>
      <c r="T45">
        <f t="shared" si="8"/>
        <v>0</v>
      </c>
      <c r="U45">
        <f t="shared" si="9"/>
        <v>1</v>
      </c>
      <c r="V45">
        <f t="shared" si="10"/>
        <v>0</v>
      </c>
      <c r="W45">
        <f t="shared" si="11"/>
        <v>0</v>
      </c>
      <c r="X45">
        <v>0</v>
      </c>
    </row>
    <row r="46" spans="1:24" ht="15" thickBot="1" x14ac:dyDescent="0.4">
      <c r="A46">
        <v>27</v>
      </c>
      <c r="B46" s="1" t="s">
        <v>34</v>
      </c>
      <c r="C46" s="1" t="s">
        <v>11</v>
      </c>
      <c r="D46" s="1">
        <v>526</v>
      </c>
      <c r="E46" s="1">
        <v>73</v>
      </c>
      <c r="F46" s="4">
        <v>135</v>
      </c>
      <c r="G46" s="5">
        <v>0.25700000000000001</v>
      </c>
      <c r="H46" s="1">
        <v>0</v>
      </c>
      <c r="I46" s="4">
        <v>24</v>
      </c>
      <c r="J46" s="3">
        <v>4.0999999999999996</v>
      </c>
      <c r="K46">
        <v>6.25</v>
      </c>
      <c r="L46">
        <f t="shared" si="12"/>
        <v>0</v>
      </c>
      <c r="M46">
        <f t="shared" si="12"/>
        <v>0</v>
      </c>
      <c r="N46">
        <f t="shared" si="12"/>
        <v>1</v>
      </c>
      <c r="O46">
        <f t="shared" si="12"/>
        <v>0</v>
      </c>
      <c r="P46">
        <f t="shared" si="12"/>
        <v>0</v>
      </c>
      <c r="Q46">
        <f t="shared" si="12"/>
        <v>0</v>
      </c>
      <c r="R46">
        <f t="shared" si="12"/>
        <v>0</v>
      </c>
      <c r="S46">
        <f t="shared" si="12"/>
        <v>0</v>
      </c>
      <c r="T46">
        <f t="shared" si="8"/>
        <v>1</v>
      </c>
      <c r="U46">
        <f t="shared" si="9"/>
        <v>0</v>
      </c>
      <c r="V46">
        <f t="shared" si="10"/>
        <v>0</v>
      </c>
      <c r="W46">
        <f t="shared" si="11"/>
        <v>0</v>
      </c>
      <c r="X46">
        <v>0</v>
      </c>
    </row>
    <row r="47" spans="1:24" ht="15" thickBot="1" x14ac:dyDescent="0.4">
      <c r="A47">
        <v>5</v>
      </c>
      <c r="B47" s="1" t="s">
        <v>52</v>
      </c>
      <c r="C47" s="1" t="s">
        <v>47</v>
      </c>
      <c r="D47" s="1">
        <v>637</v>
      </c>
      <c r="E47" s="1">
        <v>86</v>
      </c>
      <c r="F47" s="4">
        <v>180</v>
      </c>
      <c r="G47" s="5">
        <v>0.28299999999999997</v>
      </c>
      <c r="H47" s="1">
        <v>0</v>
      </c>
      <c r="I47" s="4">
        <v>11</v>
      </c>
      <c r="J47" s="3">
        <v>4.0999999999999996</v>
      </c>
      <c r="K47">
        <v>4.95</v>
      </c>
      <c r="L47">
        <f t="shared" si="12"/>
        <v>0</v>
      </c>
      <c r="M47">
        <f t="shared" si="12"/>
        <v>0</v>
      </c>
      <c r="N47">
        <f t="shared" si="12"/>
        <v>0</v>
      </c>
      <c r="O47">
        <f t="shared" si="12"/>
        <v>0</v>
      </c>
      <c r="P47">
        <f t="shared" si="12"/>
        <v>1</v>
      </c>
      <c r="Q47">
        <f t="shared" si="12"/>
        <v>0</v>
      </c>
      <c r="R47">
        <f t="shared" si="12"/>
        <v>0</v>
      </c>
      <c r="S47">
        <f t="shared" si="12"/>
        <v>0</v>
      </c>
      <c r="T47">
        <f t="shared" si="8"/>
        <v>1</v>
      </c>
      <c r="U47">
        <f t="shared" si="9"/>
        <v>0</v>
      </c>
      <c r="V47">
        <f t="shared" si="10"/>
        <v>0</v>
      </c>
      <c r="W47">
        <f t="shared" si="11"/>
        <v>0</v>
      </c>
      <c r="X47">
        <v>0</v>
      </c>
    </row>
    <row r="48" spans="1:24" ht="15" thickBot="1" x14ac:dyDescent="0.4">
      <c r="A48">
        <v>30</v>
      </c>
      <c r="B48" s="1" t="s">
        <v>56</v>
      </c>
      <c r="C48" s="1" t="s">
        <v>47</v>
      </c>
      <c r="D48" s="1">
        <v>483</v>
      </c>
      <c r="E48" s="1">
        <v>66</v>
      </c>
      <c r="F48" s="4">
        <v>126</v>
      </c>
      <c r="G48" s="5">
        <v>0.26100000000000001</v>
      </c>
      <c r="H48" s="1">
        <v>0</v>
      </c>
      <c r="I48" s="4">
        <v>4</v>
      </c>
      <c r="J48" s="3">
        <v>2.9</v>
      </c>
      <c r="K48">
        <v>4.7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1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8"/>
        <v>1</v>
      </c>
      <c r="U48">
        <f t="shared" si="9"/>
        <v>0</v>
      </c>
      <c r="V48">
        <f t="shared" si="10"/>
        <v>0</v>
      </c>
      <c r="W48">
        <f t="shared" si="11"/>
        <v>0</v>
      </c>
      <c r="X48">
        <v>0</v>
      </c>
    </row>
    <row r="49" spans="1:24" ht="15" thickBot="1" x14ac:dyDescent="0.4">
      <c r="A49">
        <v>19</v>
      </c>
      <c r="B49" s="1" t="s">
        <v>35</v>
      </c>
      <c r="C49" s="1" t="s">
        <v>11</v>
      </c>
      <c r="D49" s="1">
        <v>560</v>
      </c>
      <c r="E49" s="1">
        <v>64</v>
      </c>
      <c r="F49" s="4">
        <v>139</v>
      </c>
      <c r="G49" s="5">
        <v>0.248</v>
      </c>
      <c r="H49" s="1">
        <v>0</v>
      </c>
      <c r="I49" s="4">
        <v>1</v>
      </c>
      <c r="J49" s="3">
        <v>0.7</v>
      </c>
      <c r="K49">
        <v>4</v>
      </c>
      <c r="L49">
        <f t="shared" si="12"/>
        <v>0</v>
      </c>
      <c r="M49">
        <f t="shared" si="12"/>
        <v>0</v>
      </c>
      <c r="N49">
        <f t="shared" si="12"/>
        <v>1</v>
      </c>
      <c r="O49">
        <f t="shared" si="12"/>
        <v>0</v>
      </c>
      <c r="P49">
        <f t="shared" si="12"/>
        <v>0</v>
      </c>
      <c r="Q49">
        <f t="shared" si="12"/>
        <v>0</v>
      </c>
      <c r="R49">
        <f t="shared" si="12"/>
        <v>0</v>
      </c>
      <c r="S49">
        <f t="shared" si="12"/>
        <v>0</v>
      </c>
      <c r="T49">
        <f t="shared" si="8"/>
        <v>1</v>
      </c>
      <c r="U49">
        <f t="shared" si="9"/>
        <v>0</v>
      </c>
      <c r="V49">
        <f t="shared" si="10"/>
        <v>0</v>
      </c>
      <c r="W49">
        <f t="shared" si="11"/>
        <v>0</v>
      </c>
      <c r="X49">
        <v>0</v>
      </c>
    </row>
    <row r="50" spans="1:24" ht="15" thickBot="1" x14ac:dyDescent="0.4">
      <c r="A50">
        <v>11</v>
      </c>
      <c r="B50" s="1" t="s">
        <v>45</v>
      </c>
      <c r="C50" s="1" t="s">
        <v>12</v>
      </c>
      <c r="D50" s="1">
        <v>615</v>
      </c>
      <c r="E50" s="1">
        <v>90</v>
      </c>
      <c r="F50" s="4">
        <v>168</v>
      </c>
      <c r="G50" s="5">
        <v>0.27300000000000002</v>
      </c>
      <c r="H50" s="1">
        <v>0</v>
      </c>
      <c r="I50" s="4">
        <v>38</v>
      </c>
      <c r="J50" s="3">
        <v>6.5</v>
      </c>
      <c r="K50">
        <v>3.95</v>
      </c>
      <c r="L50">
        <f t="shared" si="12"/>
        <v>0</v>
      </c>
      <c r="M50">
        <f t="shared" si="12"/>
        <v>0</v>
      </c>
      <c r="N50">
        <f t="shared" si="12"/>
        <v>0</v>
      </c>
      <c r="O50">
        <f t="shared" si="12"/>
        <v>1</v>
      </c>
      <c r="P50">
        <f t="shared" si="12"/>
        <v>0</v>
      </c>
      <c r="Q50">
        <f t="shared" si="12"/>
        <v>0</v>
      </c>
      <c r="R50">
        <f t="shared" si="12"/>
        <v>0</v>
      </c>
      <c r="S50">
        <f t="shared" si="12"/>
        <v>0</v>
      </c>
      <c r="T50">
        <f t="shared" si="8"/>
        <v>0</v>
      </c>
      <c r="U50">
        <f t="shared" si="9"/>
        <v>1</v>
      </c>
      <c r="V50">
        <f t="shared" si="10"/>
        <v>0</v>
      </c>
      <c r="W50">
        <f t="shared" si="11"/>
        <v>1</v>
      </c>
      <c r="X50">
        <v>1</v>
      </c>
    </row>
    <row r="51" spans="1:24" ht="15" thickBot="1" x14ac:dyDescent="0.4">
      <c r="A51">
        <v>4</v>
      </c>
      <c r="B51" s="1" t="s">
        <v>76</v>
      </c>
      <c r="C51" s="1" t="s">
        <v>68</v>
      </c>
      <c r="D51" s="1">
        <v>593</v>
      </c>
      <c r="E51" s="1">
        <v>75</v>
      </c>
      <c r="F51" s="4">
        <v>166</v>
      </c>
      <c r="G51" s="5">
        <v>0.28000000000000003</v>
      </c>
      <c r="H51" s="1">
        <v>0</v>
      </c>
      <c r="I51" s="4">
        <v>11</v>
      </c>
      <c r="J51" s="3">
        <v>1.2</v>
      </c>
      <c r="K51">
        <v>3.55</v>
      </c>
      <c r="L51">
        <f t="shared" si="12"/>
        <v>0</v>
      </c>
      <c r="M51">
        <f t="shared" si="12"/>
        <v>0</v>
      </c>
      <c r="N51">
        <f t="shared" si="12"/>
        <v>0</v>
      </c>
      <c r="O51">
        <f t="shared" si="12"/>
        <v>0</v>
      </c>
      <c r="P51">
        <f t="shared" si="12"/>
        <v>0</v>
      </c>
      <c r="Q51">
        <f t="shared" si="12"/>
        <v>1</v>
      </c>
      <c r="R51">
        <f t="shared" si="12"/>
        <v>0</v>
      </c>
      <c r="S51">
        <f t="shared" si="12"/>
        <v>0</v>
      </c>
      <c r="T51">
        <f t="shared" si="8"/>
        <v>0</v>
      </c>
      <c r="U51">
        <f t="shared" si="9"/>
        <v>0</v>
      </c>
      <c r="V51">
        <f t="shared" si="10"/>
        <v>1</v>
      </c>
      <c r="W51">
        <f t="shared" si="11"/>
        <v>0</v>
      </c>
      <c r="X51">
        <v>0</v>
      </c>
    </row>
    <row r="52" spans="1:24" ht="15" thickBot="1" x14ac:dyDescent="0.4">
      <c r="A52">
        <v>75</v>
      </c>
      <c r="B52" s="1" t="s">
        <v>97</v>
      </c>
      <c r="C52" s="1" t="s">
        <v>68</v>
      </c>
      <c r="D52" s="1">
        <v>334</v>
      </c>
      <c r="E52" s="1">
        <v>56</v>
      </c>
      <c r="F52" s="4">
        <v>76</v>
      </c>
      <c r="G52" s="5">
        <v>0.22800000000000001</v>
      </c>
      <c r="H52" s="1">
        <v>1</v>
      </c>
      <c r="I52" s="4">
        <v>14</v>
      </c>
      <c r="J52" s="3">
        <v>1.3</v>
      </c>
      <c r="K52">
        <v>3.4</v>
      </c>
      <c r="L52">
        <f t="shared" ref="L52:S61" si="13">IF($C52=L$1,1,0)</f>
        <v>0</v>
      </c>
      <c r="M52">
        <f t="shared" si="13"/>
        <v>0</v>
      </c>
      <c r="N52">
        <f t="shared" si="13"/>
        <v>0</v>
      </c>
      <c r="O52">
        <f t="shared" si="13"/>
        <v>0</v>
      </c>
      <c r="P52">
        <f t="shared" si="13"/>
        <v>0</v>
      </c>
      <c r="Q52">
        <f t="shared" si="13"/>
        <v>1</v>
      </c>
      <c r="R52">
        <f t="shared" si="13"/>
        <v>0</v>
      </c>
      <c r="S52">
        <f t="shared" si="13"/>
        <v>0</v>
      </c>
      <c r="T52">
        <f t="shared" si="8"/>
        <v>0</v>
      </c>
      <c r="U52">
        <f t="shared" si="9"/>
        <v>0</v>
      </c>
      <c r="V52">
        <f t="shared" si="10"/>
        <v>1</v>
      </c>
      <c r="W52">
        <f t="shared" si="11"/>
        <v>0</v>
      </c>
      <c r="X52">
        <v>0</v>
      </c>
    </row>
    <row r="53" spans="1:24" ht="15" thickBot="1" x14ac:dyDescent="0.4">
      <c r="A53">
        <v>44</v>
      </c>
      <c r="B53" s="1" t="s">
        <v>57</v>
      </c>
      <c r="C53" s="1" t="s">
        <v>47</v>
      </c>
      <c r="D53" s="1">
        <v>526</v>
      </c>
      <c r="E53" s="1">
        <v>58</v>
      </c>
      <c r="F53" s="4">
        <v>134</v>
      </c>
      <c r="G53" s="5">
        <v>0.255</v>
      </c>
      <c r="H53" s="1">
        <v>0</v>
      </c>
      <c r="I53" s="4">
        <v>14</v>
      </c>
      <c r="J53" s="3">
        <v>1</v>
      </c>
      <c r="K53">
        <v>3.2</v>
      </c>
      <c r="L53">
        <f t="shared" si="13"/>
        <v>0</v>
      </c>
      <c r="M53">
        <f t="shared" si="13"/>
        <v>0</v>
      </c>
      <c r="N53">
        <f t="shared" si="13"/>
        <v>0</v>
      </c>
      <c r="O53">
        <f t="shared" si="13"/>
        <v>0</v>
      </c>
      <c r="P53">
        <f t="shared" si="13"/>
        <v>1</v>
      </c>
      <c r="Q53">
        <f t="shared" si="13"/>
        <v>0</v>
      </c>
      <c r="R53">
        <f t="shared" si="13"/>
        <v>0</v>
      </c>
      <c r="S53">
        <f t="shared" si="13"/>
        <v>0</v>
      </c>
      <c r="T53">
        <f t="shared" si="8"/>
        <v>1</v>
      </c>
      <c r="U53">
        <f t="shared" si="9"/>
        <v>0</v>
      </c>
      <c r="V53">
        <f t="shared" si="10"/>
        <v>0</v>
      </c>
      <c r="W53">
        <f t="shared" si="11"/>
        <v>0</v>
      </c>
      <c r="X53">
        <v>0</v>
      </c>
    </row>
    <row r="54" spans="1:24" ht="15" thickBot="1" x14ac:dyDescent="0.4">
      <c r="A54">
        <v>33</v>
      </c>
      <c r="B54" s="1" t="s">
        <v>27</v>
      </c>
      <c r="C54" s="1" t="s">
        <v>11</v>
      </c>
      <c r="D54" s="1">
        <v>533</v>
      </c>
      <c r="E54" s="1">
        <v>73</v>
      </c>
      <c r="F54" s="4">
        <v>174</v>
      </c>
      <c r="G54" s="5">
        <v>0.32600000000000001</v>
      </c>
      <c r="H54" s="1">
        <v>0</v>
      </c>
      <c r="I54" s="4">
        <v>9</v>
      </c>
      <c r="J54" s="3">
        <v>5.7</v>
      </c>
      <c r="K54">
        <v>3</v>
      </c>
      <c r="L54">
        <f t="shared" si="13"/>
        <v>0</v>
      </c>
      <c r="M54">
        <f t="shared" si="13"/>
        <v>0</v>
      </c>
      <c r="N54">
        <f t="shared" si="13"/>
        <v>1</v>
      </c>
      <c r="O54">
        <f t="shared" si="13"/>
        <v>0</v>
      </c>
      <c r="P54">
        <f t="shared" si="13"/>
        <v>0</v>
      </c>
      <c r="Q54">
        <f t="shared" si="13"/>
        <v>0</v>
      </c>
      <c r="R54">
        <f t="shared" si="13"/>
        <v>0</v>
      </c>
      <c r="S54">
        <f t="shared" si="13"/>
        <v>0</v>
      </c>
      <c r="T54">
        <f t="shared" si="8"/>
        <v>1</v>
      </c>
      <c r="U54">
        <f t="shared" si="9"/>
        <v>0</v>
      </c>
      <c r="V54">
        <f t="shared" si="10"/>
        <v>0</v>
      </c>
      <c r="W54">
        <f t="shared" si="11"/>
        <v>0</v>
      </c>
      <c r="X54">
        <v>0</v>
      </c>
    </row>
    <row r="55" spans="1:24" ht="15" thickBot="1" x14ac:dyDescent="0.4">
      <c r="A55">
        <v>80</v>
      </c>
      <c r="B55" s="1" t="s">
        <v>38</v>
      </c>
      <c r="C55" s="1" t="s">
        <v>12</v>
      </c>
      <c r="D55" s="1">
        <v>473</v>
      </c>
      <c r="E55" s="1">
        <v>71</v>
      </c>
      <c r="F55" s="4">
        <v>140</v>
      </c>
      <c r="G55" s="5">
        <v>0.29599999999999999</v>
      </c>
      <c r="H55" s="1">
        <v>0</v>
      </c>
      <c r="I55" s="4">
        <v>9</v>
      </c>
      <c r="J55" s="3">
        <v>3.5</v>
      </c>
      <c r="K55">
        <v>2.8</v>
      </c>
      <c r="L55">
        <f t="shared" si="13"/>
        <v>0</v>
      </c>
      <c r="M55">
        <f t="shared" si="13"/>
        <v>0</v>
      </c>
      <c r="N55">
        <f t="shared" si="13"/>
        <v>0</v>
      </c>
      <c r="O55">
        <f t="shared" si="13"/>
        <v>1</v>
      </c>
      <c r="P55">
        <f t="shared" si="13"/>
        <v>0</v>
      </c>
      <c r="Q55">
        <f t="shared" si="13"/>
        <v>0</v>
      </c>
      <c r="R55">
        <f t="shared" si="13"/>
        <v>0</v>
      </c>
      <c r="S55">
        <f t="shared" si="13"/>
        <v>0</v>
      </c>
      <c r="T55">
        <f t="shared" si="8"/>
        <v>0</v>
      </c>
      <c r="U55">
        <f t="shared" si="9"/>
        <v>1</v>
      </c>
      <c r="V55">
        <f t="shared" si="10"/>
        <v>0</v>
      </c>
      <c r="W55">
        <f t="shared" si="11"/>
        <v>0</v>
      </c>
      <c r="X55">
        <v>0</v>
      </c>
    </row>
    <row r="56" spans="1:24" ht="15" thickBot="1" x14ac:dyDescent="0.4">
      <c r="A56">
        <v>46</v>
      </c>
      <c r="B56" s="1" t="s">
        <v>19</v>
      </c>
      <c r="C56" s="1" t="s">
        <v>16</v>
      </c>
      <c r="D56" s="1">
        <v>547</v>
      </c>
      <c r="E56" s="1">
        <v>88</v>
      </c>
      <c r="F56" s="4">
        <v>173</v>
      </c>
      <c r="G56" s="5">
        <v>0.316</v>
      </c>
      <c r="H56" s="1">
        <v>0</v>
      </c>
      <c r="I56" s="4">
        <v>8</v>
      </c>
      <c r="J56" s="3">
        <v>4.4000000000000004</v>
      </c>
      <c r="K56">
        <v>2.12</v>
      </c>
      <c r="L56">
        <f t="shared" si="13"/>
        <v>0</v>
      </c>
      <c r="M56">
        <f t="shared" si="13"/>
        <v>1</v>
      </c>
      <c r="N56">
        <f t="shared" si="13"/>
        <v>0</v>
      </c>
      <c r="O56">
        <f t="shared" si="13"/>
        <v>0</v>
      </c>
      <c r="P56">
        <f t="shared" si="13"/>
        <v>0</v>
      </c>
      <c r="Q56">
        <f t="shared" si="13"/>
        <v>0</v>
      </c>
      <c r="R56">
        <f t="shared" si="13"/>
        <v>0</v>
      </c>
      <c r="S56">
        <f t="shared" si="13"/>
        <v>0</v>
      </c>
      <c r="T56">
        <f t="shared" si="8"/>
        <v>0</v>
      </c>
      <c r="U56">
        <f t="shared" si="9"/>
        <v>1</v>
      </c>
      <c r="V56">
        <f t="shared" si="10"/>
        <v>0</v>
      </c>
      <c r="W56">
        <f t="shared" si="11"/>
        <v>0</v>
      </c>
      <c r="X56">
        <v>0</v>
      </c>
    </row>
    <row r="57" spans="1:24" ht="15" thickBot="1" x14ac:dyDescent="0.4">
      <c r="A57">
        <v>40</v>
      </c>
      <c r="B57" s="1" t="s">
        <v>98</v>
      </c>
      <c r="C57" s="1" t="s">
        <v>99</v>
      </c>
      <c r="D57" s="1">
        <v>4449</v>
      </c>
      <c r="E57" s="1">
        <v>47</v>
      </c>
      <c r="F57" s="4">
        <v>115</v>
      </c>
      <c r="G57" s="5">
        <v>0.25600000000000001</v>
      </c>
      <c r="H57" s="1">
        <v>1</v>
      </c>
      <c r="I57" s="4">
        <v>20</v>
      </c>
      <c r="J57" s="3">
        <v>1.8</v>
      </c>
      <c r="K57">
        <v>1.2</v>
      </c>
      <c r="L57">
        <f t="shared" si="13"/>
        <v>0</v>
      </c>
      <c r="M57">
        <f t="shared" si="13"/>
        <v>0</v>
      </c>
      <c r="N57">
        <f t="shared" si="13"/>
        <v>0</v>
      </c>
      <c r="O57">
        <f t="shared" si="13"/>
        <v>0</v>
      </c>
      <c r="P57">
        <f t="shared" si="13"/>
        <v>0</v>
      </c>
      <c r="Q57">
        <f t="shared" si="13"/>
        <v>0</v>
      </c>
      <c r="R57">
        <f t="shared" si="13"/>
        <v>0</v>
      </c>
      <c r="S57">
        <f t="shared" si="13"/>
        <v>0</v>
      </c>
      <c r="T57">
        <f t="shared" si="8"/>
        <v>0</v>
      </c>
      <c r="U57">
        <f t="shared" si="9"/>
        <v>0</v>
      </c>
      <c r="V57">
        <f t="shared" si="10"/>
        <v>0</v>
      </c>
      <c r="W57">
        <f t="shared" si="11"/>
        <v>0</v>
      </c>
      <c r="X57">
        <v>0</v>
      </c>
    </row>
    <row r="58" spans="1:24" ht="15" thickBot="1" x14ac:dyDescent="0.4">
      <c r="A58">
        <v>13</v>
      </c>
      <c r="B58" s="1" t="s">
        <v>26</v>
      </c>
      <c r="C58" s="1" t="s">
        <v>16</v>
      </c>
      <c r="D58" s="1">
        <v>518</v>
      </c>
      <c r="E58" s="1">
        <v>87</v>
      </c>
      <c r="F58" s="4">
        <v>136</v>
      </c>
      <c r="G58" s="5">
        <v>0.26300000000000001</v>
      </c>
      <c r="H58" s="1">
        <v>0</v>
      </c>
      <c r="I58" s="4">
        <v>28</v>
      </c>
      <c r="J58" s="3">
        <v>2.6</v>
      </c>
      <c r="K58">
        <v>0.9</v>
      </c>
      <c r="L58">
        <f t="shared" si="13"/>
        <v>0</v>
      </c>
      <c r="M58">
        <f t="shared" si="13"/>
        <v>1</v>
      </c>
      <c r="N58">
        <f t="shared" si="13"/>
        <v>0</v>
      </c>
      <c r="O58">
        <f t="shared" si="13"/>
        <v>0</v>
      </c>
      <c r="P58">
        <f t="shared" si="13"/>
        <v>0</v>
      </c>
      <c r="Q58">
        <f t="shared" si="13"/>
        <v>0</v>
      </c>
      <c r="R58">
        <f t="shared" si="13"/>
        <v>0</v>
      </c>
      <c r="S58">
        <f t="shared" si="13"/>
        <v>0</v>
      </c>
      <c r="T58">
        <f t="shared" si="8"/>
        <v>0</v>
      </c>
      <c r="U58">
        <f t="shared" si="9"/>
        <v>1</v>
      </c>
      <c r="V58">
        <f t="shared" si="10"/>
        <v>0</v>
      </c>
      <c r="W58">
        <f t="shared" si="11"/>
        <v>0</v>
      </c>
      <c r="X58">
        <v>0</v>
      </c>
    </row>
    <row r="59" spans="1:24" ht="15" thickBot="1" x14ac:dyDescent="0.4">
      <c r="A59">
        <v>12</v>
      </c>
      <c r="B59" s="1" t="s">
        <v>51</v>
      </c>
      <c r="C59" s="1" t="s">
        <v>47</v>
      </c>
      <c r="D59" s="1">
        <v>652</v>
      </c>
      <c r="E59" s="1">
        <v>91</v>
      </c>
      <c r="F59" s="4">
        <v>189</v>
      </c>
      <c r="G59" s="5">
        <v>0.28999999999999998</v>
      </c>
      <c r="H59" s="1">
        <v>0</v>
      </c>
      <c r="I59" s="4">
        <v>24</v>
      </c>
      <c r="J59" s="3">
        <v>3.6</v>
      </c>
      <c r="K59">
        <v>0.82499999999999996</v>
      </c>
      <c r="L59">
        <f t="shared" si="13"/>
        <v>0</v>
      </c>
      <c r="M59">
        <f t="shared" si="13"/>
        <v>0</v>
      </c>
      <c r="N59">
        <f t="shared" si="13"/>
        <v>0</v>
      </c>
      <c r="O59">
        <f t="shared" si="13"/>
        <v>0</v>
      </c>
      <c r="P59">
        <f t="shared" si="13"/>
        <v>1</v>
      </c>
      <c r="Q59">
        <f t="shared" si="13"/>
        <v>0</v>
      </c>
      <c r="R59">
        <f t="shared" si="13"/>
        <v>0</v>
      </c>
      <c r="S59">
        <f t="shared" si="13"/>
        <v>0</v>
      </c>
      <c r="T59">
        <f t="shared" si="8"/>
        <v>1</v>
      </c>
      <c r="U59">
        <f t="shared" si="9"/>
        <v>0</v>
      </c>
      <c r="V59">
        <f t="shared" si="10"/>
        <v>0</v>
      </c>
      <c r="W59">
        <f t="shared" si="11"/>
        <v>0</v>
      </c>
      <c r="X59">
        <v>0</v>
      </c>
    </row>
    <row r="60" spans="1:24" ht="15" thickBot="1" x14ac:dyDescent="0.4">
      <c r="A60">
        <v>2</v>
      </c>
      <c r="B60" s="1" t="s">
        <v>42</v>
      </c>
      <c r="C60" s="1" t="s">
        <v>12</v>
      </c>
      <c r="D60" s="1">
        <v>586</v>
      </c>
      <c r="E60" s="1">
        <v>79</v>
      </c>
      <c r="F60" s="4">
        <v>164</v>
      </c>
      <c r="G60" s="5">
        <v>0.28000000000000003</v>
      </c>
      <c r="H60" s="1">
        <v>0</v>
      </c>
      <c r="I60" s="4">
        <v>13</v>
      </c>
      <c r="J60" s="3">
        <v>0.8</v>
      </c>
      <c r="K60">
        <v>0.7</v>
      </c>
      <c r="L60">
        <f t="shared" si="13"/>
        <v>0</v>
      </c>
      <c r="M60">
        <f t="shared" si="13"/>
        <v>0</v>
      </c>
      <c r="N60">
        <f t="shared" si="13"/>
        <v>0</v>
      </c>
      <c r="O60">
        <f t="shared" si="13"/>
        <v>1</v>
      </c>
      <c r="P60">
        <f t="shared" si="13"/>
        <v>0</v>
      </c>
      <c r="Q60">
        <f t="shared" si="13"/>
        <v>0</v>
      </c>
      <c r="R60">
        <f t="shared" si="13"/>
        <v>0</v>
      </c>
      <c r="S60">
        <f t="shared" si="13"/>
        <v>0</v>
      </c>
      <c r="T60">
        <f t="shared" si="8"/>
        <v>0</v>
      </c>
      <c r="U60">
        <f t="shared" si="9"/>
        <v>1</v>
      </c>
      <c r="V60">
        <f t="shared" si="10"/>
        <v>0</v>
      </c>
      <c r="W60">
        <f t="shared" si="11"/>
        <v>0</v>
      </c>
      <c r="X60">
        <v>0</v>
      </c>
    </row>
    <row r="61" spans="1:24" ht="15" thickBot="1" x14ac:dyDescent="0.4">
      <c r="A61">
        <v>3</v>
      </c>
      <c r="B61" s="1" t="s">
        <v>1</v>
      </c>
      <c r="C61" s="1" t="s">
        <v>15</v>
      </c>
      <c r="D61" s="1">
        <v>470</v>
      </c>
      <c r="E61" s="1">
        <v>59</v>
      </c>
      <c r="F61" s="4">
        <v>134</v>
      </c>
      <c r="G61" s="5">
        <v>0.28499999999999998</v>
      </c>
      <c r="H61" s="1">
        <v>0</v>
      </c>
      <c r="I61" s="4">
        <v>14</v>
      </c>
      <c r="J61" s="3">
        <v>3.9</v>
      </c>
      <c r="K61">
        <v>0.7</v>
      </c>
      <c r="L61">
        <f t="shared" si="13"/>
        <v>1</v>
      </c>
      <c r="M61">
        <f t="shared" si="13"/>
        <v>0</v>
      </c>
      <c r="N61">
        <f t="shared" si="13"/>
        <v>0</v>
      </c>
      <c r="O61">
        <f t="shared" si="13"/>
        <v>0</v>
      </c>
      <c r="P61">
        <f t="shared" si="13"/>
        <v>0</v>
      </c>
      <c r="Q61">
        <f t="shared" si="13"/>
        <v>0</v>
      </c>
      <c r="R61">
        <f t="shared" si="13"/>
        <v>0</v>
      </c>
      <c r="S61">
        <f t="shared" si="13"/>
        <v>0</v>
      </c>
      <c r="T61">
        <f t="shared" si="8"/>
        <v>0</v>
      </c>
      <c r="U61">
        <f t="shared" si="9"/>
        <v>0</v>
      </c>
      <c r="V61">
        <f t="shared" si="10"/>
        <v>0</v>
      </c>
      <c r="W61">
        <f t="shared" si="11"/>
        <v>0</v>
      </c>
      <c r="X61">
        <v>0</v>
      </c>
    </row>
    <row r="62" spans="1:24" ht="15" thickBot="1" x14ac:dyDescent="0.4">
      <c r="A62">
        <v>6</v>
      </c>
      <c r="B62" s="1" t="s">
        <v>29</v>
      </c>
      <c r="C62" s="1" t="s">
        <v>11</v>
      </c>
      <c r="D62" s="1">
        <v>491</v>
      </c>
      <c r="E62" s="1">
        <v>66</v>
      </c>
      <c r="F62" s="4">
        <v>146</v>
      </c>
      <c r="G62" s="5">
        <v>0.29699999999999999</v>
      </c>
      <c r="H62" s="1">
        <v>0</v>
      </c>
      <c r="I62" s="4">
        <v>17</v>
      </c>
      <c r="J62" s="3">
        <v>7.2</v>
      </c>
      <c r="K62">
        <v>0.7</v>
      </c>
      <c r="L62">
        <f t="shared" ref="L62:S71" si="14">IF($C62=L$1,1,0)</f>
        <v>0</v>
      </c>
      <c r="M62">
        <f t="shared" si="14"/>
        <v>0</v>
      </c>
      <c r="N62">
        <f t="shared" si="14"/>
        <v>1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14"/>
        <v>0</v>
      </c>
      <c r="S62">
        <f t="shared" si="14"/>
        <v>0</v>
      </c>
      <c r="T62">
        <f t="shared" si="8"/>
        <v>1</v>
      </c>
      <c r="U62">
        <f t="shared" si="9"/>
        <v>0</v>
      </c>
      <c r="V62">
        <f t="shared" si="10"/>
        <v>0</v>
      </c>
      <c r="W62">
        <f t="shared" si="11"/>
        <v>0</v>
      </c>
      <c r="X62">
        <v>1</v>
      </c>
    </row>
    <row r="63" spans="1:24" ht="15" thickBot="1" x14ac:dyDescent="0.4">
      <c r="A63">
        <v>9</v>
      </c>
      <c r="B63" s="1" t="s">
        <v>78</v>
      </c>
      <c r="C63" s="1" t="s">
        <v>67</v>
      </c>
      <c r="D63" s="1">
        <v>510</v>
      </c>
      <c r="E63" s="1">
        <v>60</v>
      </c>
      <c r="F63" s="4">
        <v>138</v>
      </c>
      <c r="G63" s="5">
        <v>0.27100000000000002</v>
      </c>
      <c r="H63" s="1">
        <v>0</v>
      </c>
      <c r="I63" s="4">
        <v>17</v>
      </c>
      <c r="J63" s="3">
        <v>-0.2</v>
      </c>
      <c r="K63">
        <v>0.7</v>
      </c>
      <c r="L63">
        <f t="shared" si="14"/>
        <v>0</v>
      </c>
      <c r="M63">
        <f t="shared" si="14"/>
        <v>0</v>
      </c>
      <c r="N63">
        <f t="shared" si="14"/>
        <v>0</v>
      </c>
      <c r="O63">
        <f t="shared" si="14"/>
        <v>0</v>
      </c>
      <c r="P63">
        <f t="shared" si="14"/>
        <v>0</v>
      </c>
      <c r="Q63">
        <f t="shared" si="14"/>
        <v>0</v>
      </c>
      <c r="R63">
        <f t="shared" si="14"/>
        <v>0</v>
      </c>
      <c r="S63">
        <f t="shared" si="14"/>
        <v>1</v>
      </c>
      <c r="T63">
        <f t="shared" si="8"/>
        <v>0</v>
      </c>
      <c r="U63">
        <f t="shared" si="9"/>
        <v>0</v>
      </c>
      <c r="V63">
        <f t="shared" si="10"/>
        <v>1</v>
      </c>
      <c r="W63">
        <f t="shared" si="11"/>
        <v>0</v>
      </c>
      <c r="X63">
        <v>0</v>
      </c>
    </row>
    <row r="64" spans="1:24" ht="15" thickBot="1" x14ac:dyDescent="0.4">
      <c r="A64">
        <v>10</v>
      </c>
      <c r="B64" s="1" t="s">
        <v>93</v>
      </c>
      <c r="C64" s="1" t="s">
        <v>68</v>
      </c>
      <c r="D64" s="1">
        <v>535</v>
      </c>
      <c r="E64" s="1">
        <v>66</v>
      </c>
      <c r="F64" s="4">
        <v>134</v>
      </c>
      <c r="G64" s="5">
        <v>0.25</v>
      </c>
      <c r="H64" s="1">
        <v>0</v>
      </c>
      <c r="I64" s="4">
        <v>16</v>
      </c>
      <c r="J64" s="3">
        <v>2.2999999999999998</v>
      </c>
      <c r="K64">
        <v>0.7</v>
      </c>
      <c r="L64">
        <f t="shared" si="14"/>
        <v>0</v>
      </c>
      <c r="M64">
        <f t="shared" si="14"/>
        <v>0</v>
      </c>
      <c r="N64">
        <f t="shared" si="14"/>
        <v>0</v>
      </c>
      <c r="O64">
        <f t="shared" si="14"/>
        <v>0</v>
      </c>
      <c r="P64">
        <f t="shared" si="14"/>
        <v>0</v>
      </c>
      <c r="Q64">
        <f t="shared" si="14"/>
        <v>1</v>
      </c>
      <c r="R64">
        <f t="shared" si="14"/>
        <v>0</v>
      </c>
      <c r="S64">
        <f t="shared" si="14"/>
        <v>0</v>
      </c>
      <c r="T64">
        <f t="shared" si="8"/>
        <v>0</v>
      </c>
      <c r="U64">
        <f t="shared" si="9"/>
        <v>0</v>
      </c>
      <c r="V64">
        <f t="shared" si="10"/>
        <v>1</v>
      </c>
      <c r="W64">
        <f t="shared" si="11"/>
        <v>0</v>
      </c>
      <c r="X64">
        <v>0</v>
      </c>
    </row>
    <row r="65" spans="1:24" ht="15" thickBot="1" x14ac:dyDescent="0.4">
      <c r="A65">
        <v>15</v>
      </c>
      <c r="B65" s="1" t="s">
        <v>30</v>
      </c>
      <c r="C65" s="1" t="s">
        <v>11</v>
      </c>
      <c r="D65" s="1">
        <v>527</v>
      </c>
      <c r="E65" s="1">
        <v>72</v>
      </c>
      <c r="F65" s="4">
        <v>140</v>
      </c>
      <c r="G65" s="5">
        <v>0.26600000000000001</v>
      </c>
      <c r="H65" s="1">
        <v>0</v>
      </c>
      <c r="I65" s="4">
        <v>13</v>
      </c>
      <c r="J65" s="3">
        <v>4.4000000000000004</v>
      </c>
      <c r="K65">
        <v>0.7</v>
      </c>
      <c r="L65">
        <f t="shared" si="14"/>
        <v>0</v>
      </c>
      <c r="M65">
        <f t="shared" si="14"/>
        <v>0</v>
      </c>
      <c r="N65">
        <f t="shared" si="14"/>
        <v>1</v>
      </c>
      <c r="O65">
        <f t="shared" si="14"/>
        <v>0</v>
      </c>
      <c r="P65">
        <f t="shared" si="14"/>
        <v>0</v>
      </c>
      <c r="Q65">
        <f t="shared" si="14"/>
        <v>0</v>
      </c>
      <c r="R65">
        <f t="shared" si="14"/>
        <v>0</v>
      </c>
      <c r="S65">
        <f t="shared" si="14"/>
        <v>0</v>
      </c>
      <c r="T65">
        <f t="shared" si="8"/>
        <v>1</v>
      </c>
      <c r="U65">
        <f t="shared" si="9"/>
        <v>0</v>
      </c>
      <c r="V65">
        <f t="shared" si="10"/>
        <v>0</v>
      </c>
      <c r="W65">
        <f t="shared" si="11"/>
        <v>0</v>
      </c>
      <c r="X65">
        <v>0</v>
      </c>
    </row>
    <row r="66" spans="1:24" ht="15" thickBot="1" x14ac:dyDescent="0.4">
      <c r="A66">
        <v>18</v>
      </c>
      <c r="B66" s="1" t="s">
        <v>89</v>
      </c>
      <c r="C66" s="1" t="s">
        <v>69</v>
      </c>
      <c r="D66" s="1">
        <v>608</v>
      </c>
      <c r="E66" s="1">
        <v>89</v>
      </c>
      <c r="F66" s="4">
        <v>157</v>
      </c>
      <c r="G66" s="5">
        <v>0.25800000000000001</v>
      </c>
      <c r="H66" s="1">
        <v>0</v>
      </c>
      <c r="I66" s="4">
        <v>16</v>
      </c>
      <c r="J66" s="3">
        <v>3.8</v>
      </c>
      <c r="K66">
        <v>0.7</v>
      </c>
      <c r="L66">
        <f t="shared" si="14"/>
        <v>0</v>
      </c>
      <c r="M66">
        <f t="shared" si="14"/>
        <v>0</v>
      </c>
      <c r="N66">
        <f t="shared" si="14"/>
        <v>0</v>
      </c>
      <c r="O66">
        <f t="shared" si="14"/>
        <v>0</v>
      </c>
      <c r="P66">
        <f t="shared" si="14"/>
        <v>0</v>
      </c>
      <c r="Q66">
        <f t="shared" si="14"/>
        <v>0</v>
      </c>
      <c r="R66">
        <f t="shared" si="14"/>
        <v>1</v>
      </c>
      <c r="S66">
        <f t="shared" si="14"/>
        <v>0</v>
      </c>
      <c r="T66">
        <f t="shared" ref="T66:T82" si="15">N66+P66</f>
        <v>0</v>
      </c>
      <c r="U66">
        <f t="shared" ref="U66:U82" si="16">M66+O66</f>
        <v>0</v>
      </c>
      <c r="V66">
        <f t="shared" ref="V66:V82" si="17">Q66+R66+S66</f>
        <v>1</v>
      </c>
      <c r="W66">
        <f t="shared" ref="W66:W82" si="18">IF(I66&gt;=30,1,0)</f>
        <v>0</v>
      </c>
      <c r="X66">
        <v>0</v>
      </c>
    </row>
    <row r="67" spans="1:24" ht="15" thickBot="1" x14ac:dyDescent="0.4">
      <c r="A67">
        <v>41</v>
      </c>
      <c r="B67" s="1" t="s">
        <v>46</v>
      </c>
      <c r="C67" s="1" t="s">
        <v>12</v>
      </c>
      <c r="D67" s="1">
        <v>443</v>
      </c>
      <c r="E67" s="1">
        <v>66</v>
      </c>
      <c r="F67" s="4">
        <v>119</v>
      </c>
      <c r="G67" s="5">
        <v>0.26900000000000002</v>
      </c>
      <c r="H67" s="1">
        <v>0</v>
      </c>
      <c r="I67" s="4">
        <v>9</v>
      </c>
      <c r="J67" s="3">
        <v>3.2</v>
      </c>
      <c r="K67">
        <v>0.7</v>
      </c>
      <c r="L67">
        <f t="shared" si="14"/>
        <v>0</v>
      </c>
      <c r="M67">
        <f t="shared" si="14"/>
        <v>0</v>
      </c>
      <c r="N67">
        <f t="shared" si="14"/>
        <v>0</v>
      </c>
      <c r="O67">
        <f t="shared" si="14"/>
        <v>1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5"/>
        <v>0</v>
      </c>
      <c r="U67">
        <f t="shared" si="16"/>
        <v>1</v>
      </c>
      <c r="V67">
        <f t="shared" si="17"/>
        <v>0</v>
      </c>
      <c r="W67">
        <f t="shared" si="18"/>
        <v>0</v>
      </c>
      <c r="X67">
        <v>0</v>
      </c>
    </row>
    <row r="68" spans="1:24" ht="15" thickBot="1" x14ac:dyDescent="0.4">
      <c r="A68">
        <v>42</v>
      </c>
      <c r="B68" s="1" t="s">
        <v>74</v>
      </c>
      <c r="C68" s="1" t="s">
        <v>69</v>
      </c>
      <c r="D68" s="1">
        <v>511</v>
      </c>
      <c r="E68" s="1">
        <v>84</v>
      </c>
      <c r="F68" s="4">
        <v>145</v>
      </c>
      <c r="G68" s="5">
        <v>0.28399999999999997</v>
      </c>
      <c r="H68" s="1">
        <v>0</v>
      </c>
      <c r="I68" s="4">
        <v>28</v>
      </c>
      <c r="J68" s="3">
        <v>6</v>
      </c>
      <c r="K68">
        <v>0.7</v>
      </c>
      <c r="L68">
        <f t="shared" si="14"/>
        <v>0</v>
      </c>
      <c r="M68">
        <f t="shared" si="14"/>
        <v>0</v>
      </c>
      <c r="N68">
        <f t="shared" si="14"/>
        <v>0</v>
      </c>
      <c r="O68">
        <f t="shared" si="14"/>
        <v>0</v>
      </c>
      <c r="P68">
        <f t="shared" si="14"/>
        <v>0</v>
      </c>
      <c r="Q68">
        <f t="shared" si="14"/>
        <v>0</v>
      </c>
      <c r="R68">
        <f t="shared" si="14"/>
        <v>1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1</v>
      </c>
      <c r="W68">
        <f t="shared" si="18"/>
        <v>0</v>
      </c>
      <c r="X68">
        <v>1</v>
      </c>
    </row>
    <row r="69" spans="1:24" ht="15" thickBot="1" x14ac:dyDescent="0.4">
      <c r="A69">
        <v>45</v>
      </c>
      <c r="B69" s="1" t="s">
        <v>90</v>
      </c>
      <c r="C69" s="1" t="s">
        <v>67</v>
      </c>
      <c r="D69" s="1">
        <v>544</v>
      </c>
      <c r="E69" s="1">
        <v>71</v>
      </c>
      <c r="F69" s="4">
        <v>140</v>
      </c>
      <c r="G69" s="5">
        <v>0.25700000000000001</v>
      </c>
      <c r="H69" s="1">
        <v>0</v>
      </c>
      <c r="I69" s="4">
        <v>30</v>
      </c>
      <c r="J69" s="3">
        <v>5.2</v>
      </c>
      <c r="K69">
        <v>0.7</v>
      </c>
      <c r="L69">
        <f t="shared" si="14"/>
        <v>0</v>
      </c>
      <c r="M69">
        <f t="shared" si="14"/>
        <v>0</v>
      </c>
      <c r="N69">
        <f t="shared" si="14"/>
        <v>0</v>
      </c>
      <c r="O69">
        <f t="shared" si="14"/>
        <v>0</v>
      </c>
      <c r="P69">
        <f t="shared" si="14"/>
        <v>0</v>
      </c>
      <c r="Q69">
        <f t="shared" si="14"/>
        <v>0</v>
      </c>
      <c r="R69">
        <f t="shared" si="14"/>
        <v>0</v>
      </c>
      <c r="S69">
        <f t="shared" si="14"/>
        <v>1</v>
      </c>
      <c r="T69">
        <f t="shared" si="15"/>
        <v>0</v>
      </c>
      <c r="U69">
        <f t="shared" si="16"/>
        <v>0</v>
      </c>
      <c r="V69">
        <f t="shared" si="17"/>
        <v>1</v>
      </c>
      <c r="W69">
        <f t="shared" si="18"/>
        <v>1</v>
      </c>
      <c r="X69">
        <v>0</v>
      </c>
    </row>
    <row r="70" spans="1:24" ht="15" thickBot="1" x14ac:dyDescent="0.4">
      <c r="A70">
        <v>47</v>
      </c>
      <c r="B70" s="1" t="s">
        <v>32</v>
      </c>
      <c r="C70" s="1" t="s">
        <v>11</v>
      </c>
      <c r="D70" s="1">
        <v>489</v>
      </c>
      <c r="E70" s="1">
        <v>45</v>
      </c>
      <c r="F70" s="4">
        <v>129</v>
      </c>
      <c r="G70" s="5">
        <v>0.26400000000000001</v>
      </c>
      <c r="H70" s="1">
        <v>0</v>
      </c>
      <c r="I70" s="4">
        <v>17</v>
      </c>
      <c r="J70" s="3">
        <v>2.4</v>
      </c>
      <c r="K70">
        <v>0.7</v>
      </c>
      <c r="L70">
        <f t="shared" si="14"/>
        <v>0</v>
      </c>
      <c r="M70">
        <f t="shared" si="14"/>
        <v>0</v>
      </c>
      <c r="N70">
        <f t="shared" si="14"/>
        <v>1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14"/>
        <v>0</v>
      </c>
      <c r="S70">
        <f t="shared" si="14"/>
        <v>0</v>
      </c>
      <c r="T70">
        <f t="shared" si="15"/>
        <v>1</v>
      </c>
      <c r="U70">
        <f t="shared" si="16"/>
        <v>0</v>
      </c>
      <c r="V70">
        <f t="shared" si="17"/>
        <v>0</v>
      </c>
      <c r="W70">
        <f t="shared" si="18"/>
        <v>0</v>
      </c>
      <c r="X70">
        <v>0</v>
      </c>
    </row>
    <row r="71" spans="1:24" ht="15" thickBot="1" x14ac:dyDescent="0.4">
      <c r="A71">
        <v>52</v>
      </c>
      <c r="B71" s="1" t="s">
        <v>5</v>
      </c>
      <c r="C71" s="1" t="s">
        <v>15</v>
      </c>
      <c r="D71" s="1">
        <v>460</v>
      </c>
      <c r="E71" s="1">
        <v>57</v>
      </c>
      <c r="F71" s="4">
        <v>100</v>
      </c>
      <c r="G71" s="5">
        <v>0.217</v>
      </c>
      <c r="H71" s="1">
        <v>0</v>
      </c>
      <c r="I71" s="4">
        <v>18</v>
      </c>
      <c r="J71" s="3">
        <v>0.5</v>
      </c>
      <c r="K71">
        <v>0.7</v>
      </c>
      <c r="L71">
        <f t="shared" si="14"/>
        <v>1</v>
      </c>
      <c r="M71">
        <f t="shared" si="14"/>
        <v>0</v>
      </c>
      <c r="N71">
        <f t="shared" si="14"/>
        <v>0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14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W71">
        <f t="shared" si="18"/>
        <v>0</v>
      </c>
      <c r="X71">
        <v>0</v>
      </c>
    </row>
    <row r="72" spans="1:24" ht="15" thickBot="1" x14ac:dyDescent="0.4">
      <c r="A72">
        <v>54</v>
      </c>
      <c r="B72" s="1" t="s">
        <v>21</v>
      </c>
      <c r="C72" s="1" t="s">
        <v>16</v>
      </c>
      <c r="D72" s="1">
        <v>593</v>
      </c>
      <c r="E72" s="1">
        <v>74</v>
      </c>
      <c r="F72" s="4">
        <v>179</v>
      </c>
      <c r="G72" s="5">
        <v>0.30199999999999999</v>
      </c>
      <c r="H72" s="1">
        <v>0</v>
      </c>
      <c r="I72" s="4">
        <v>27</v>
      </c>
      <c r="J72" s="3">
        <v>3.3</v>
      </c>
      <c r="K72">
        <v>0.7</v>
      </c>
      <c r="L72">
        <f t="shared" ref="L72:S82" si="19">IF($C72=L$1,1,0)</f>
        <v>0</v>
      </c>
      <c r="M72">
        <f t="shared" si="19"/>
        <v>1</v>
      </c>
      <c r="N72">
        <f t="shared" si="19"/>
        <v>0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5"/>
        <v>0</v>
      </c>
      <c r="U72">
        <f t="shared" si="16"/>
        <v>1</v>
      </c>
      <c r="V72">
        <f t="shared" si="17"/>
        <v>0</v>
      </c>
      <c r="W72">
        <f t="shared" si="18"/>
        <v>0</v>
      </c>
      <c r="X72">
        <v>0</v>
      </c>
    </row>
    <row r="73" spans="1:24" ht="15" thickBot="1" x14ac:dyDescent="0.4">
      <c r="A73">
        <v>57</v>
      </c>
      <c r="B73" s="1" t="s">
        <v>53</v>
      </c>
      <c r="C73" s="1" t="s">
        <v>47</v>
      </c>
      <c r="D73" s="1">
        <v>481</v>
      </c>
      <c r="E73" s="1">
        <v>60</v>
      </c>
      <c r="F73" s="4">
        <v>135</v>
      </c>
      <c r="G73" s="5">
        <v>0.28100000000000003</v>
      </c>
      <c r="H73" s="1">
        <v>0</v>
      </c>
      <c r="I73" s="4">
        <v>10</v>
      </c>
      <c r="J73" s="3">
        <v>4.5</v>
      </c>
      <c r="K73">
        <v>0.7</v>
      </c>
      <c r="L73">
        <f t="shared" si="19"/>
        <v>0</v>
      </c>
      <c r="M73">
        <f t="shared" si="19"/>
        <v>0</v>
      </c>
      <c r="N73">
        <f t="shared" si="19"/>
        <v>0</v>
      </c>
      <c r="O73">
        <f t="shared" si="19"/>
        <v>0</v>
      </c>
      <c r="P73">
        <f t="shared" si="19"/>
        <v>1</v>
      </c>
      <c r="Q73">
        <f t="shared" si="19"/>
        <v>0</v>
      </c>
      <c r="R73">
        <f t="shared" si="19"/>
        <v>0</v>
      </c>
      <c r="S73">
        <f t="shared" si="19"/>
        <v>0</v>
      </c>
      <c r="T73">
        <f t="shared" si="15"/>
        <v>1</v>
      </c>
      <c r="U73">
        <f t="shared" si="16"/>
        <v>0</v>
      </c>
      <c r="V73">
        <f t="shared" si="17"/>
        <v>0</v>
      </c>
      <c r="W73">
        <f t="shared" si="18"/>
        <v>0</v>
      </c>
      <c r="X73">
        <v>0</v>
      </c>
    </row>
    <row r="74" spans="1:24" ht="15" thickBot="1" x14ac:dyDescent="0.4">
      <c r="A74">
        <v>63</v>
      </c>
      <c r="B74" s="1" t="s">
        <v>86</v>
      </c>
      <c r="C74" s="1" t="s">
        <v>68</v>
      </c>
      <c r="D74" s="1">
        <v>586</v>
      </c>
      <c r="E74" s="1">
        <v>72</v>
      </c>
      <c r="F74" s="4">
        <v>154</v>
      </c>
      <c r="G74" s="5">
        <v>0.26300000000000001</v>
      </c>
      <c r="H74" s="1">
        <v>0</v>
      </c>
      <c r="I74" s="4">
        <v>20</v>
      </c>
      <c r="J74" s="3">
        <v>2.8</v>
      </c>
      <c r="K74">
        <v>0.7</v>
      </c>
      <c r="L74">
        <f t="shared" si="19"/>
        <v>0</v>
      </c>
      <c r="M74">
        <f t="shared" si="19"/>
        <v>0</v>
      </c>
      <c r="N74">
        <f t="shared" si="19"/>
        <v>0</v>
      </c>
      <c r="O74">
        <f t="shared" si="19"/>
        <v>0</v>
      </c>
      <c r="P74">
        <f t="shared" si="19"/>
        <v>0</v>
      </c>
      <c r="Q74">
        <f t="shared" si="19"/>
        <v>1</v>
      </c>
      <c r="R74">
        <f t="shared" si="19"/>
        <v>0</v>
      </c>
      <c r="S74">
        <f t="shared" si="19"/>
        <v>0</v>
      </c>
      <c r="T74">
        <f t="shared" si="15"/>
        <v>0</v>
      </c>
      <c r="U74">
        <f t="shared" si="16"/>
        <v>0</v>
      </c>
      <c r="V74">
        <f t="shared" si="17"/>
        <v>1</v>
      </c>
      <c r="W74">
        <f t="shared" si="18"/>
        <v>0</v>
      </c>
      <c r="X74">
        <v>0</v>
      </c>
    </row>
    <row r="75" spans="1:24" ht="15" thickBot="1" x14ac:dyDescent="0.4">
      <c r="A75">
        <v>65</v>
      </c>
      <c r="B75" s="1" t="s">
        <v>4</v>
      </c>
      <c r="C75" s="1" t="s">
        <v>15</v>
      </c>
      <c r="D75" s="1">
        <v>537</v>
      </c>
      <c r="E75" s="1">
        <v>67</v>
      </c>
      <c r="F75" s="4">
        <v>134</v>
      </c>
      <c r="G75" s="5">
        <v>0.25</v>
      </c>
      <c r="H75" s="1">
        <v>0</v>
      </c>
      <c r="I75" s="4">
        <v>18</v>
      </c>
      <c r="J75" s="3">
        <v>3.5</v>
      </c>
      <c r="K75">
        <v>0.7</v>
      </c>
      <c r="L75">
        <f t="shared" si="19"/>
        <v>1</v>
      </c>
      <c r="M75">
        <f t="shared" si="19"/>
        <v>0</v>
      </c>
      <c r="N75">
        <f t="shared" si="19"/>
        <v>0</v>
      </c>
      <c r="O75">
        <f t="shared" si="19"/>
        <v>0</v>
      </c>
      <c r="P75">
        <f t="shared" si="19"/>
        <v>0</v>
      </c>
      <c r="Q75">
        <f t="shared" si="19"/>
        <v>0</v>
      </c>
      <c r="R75">
        <f t="shared" si="19"/>
        <v>0</v>
      </c>
      <c r="S75">
        <f t="shared" si="19"/>
        <v>0</v>
      </c>
      <c r="T75">
        <f t="shared" si="15"/>
        <v>0</v>
      </c>
      <c r="U75">
        <f t="shared" si="16"/>
        <v>0</v>
      </c>
      <c r="V75">
        <f t="shared" si="17"/>
        <v>0</v>
      </c>
      <c r="W75">
        <f t="shared" si="18"/>
        <v>0</v>
      </c>
      <c r="X75">
        <v>0</v>
      </c>
    </row>
    <row r="76" spans="1:24" ht="15" thickBot="1" x14ac:dyDescent="0.4">
      <c r="A76">
        <v>67</v>
      </c>
      <c r="B76" s="1" t="s">
        <v>72</v>
      </c>
      <c r="C76" s="1" t="s">
        <v>68</v>
      </c>
      <c r="D76" s="1">
        <v>563</v>
      </c>
      <c r="E76" s="1">
        <v>89</v>
      </c>
      <c r="F76" s="4">
        <v>168</v>
      </c>
      <c r="G76" s="5">
        <v>0.29799999999999999</v>
      </c>
      <c r="H76" s="1">
        <v>0</v>
      </c>
      <c r="I76" s="4">
        <v>6</v>
      </c>
      <c r="J76" s="3">
        <v>5.5</v>
      </c>
      <c r="K76">
        <v>0.7</v>
      </c>
      <c r="L76">
        <f t="shared" si="19"/>
        <v>0</v>
      </c>
      <c r="M76">
        <f t="shared" si="19"/>
        <v>0</v>
      </c>
      <c r="N76">
        <f t="shared" si="19"/>
        <v>0</v>
      </c>
      <c r="O76">
        <f t="shared" si="19"/>
        <v>0</v>
      </c>
      <c r="P76">
        <f t="shared" si="19"/>
        <v>0</v>
      </c>
      <c r="Q76">
        <f t="shared" si="19"/>
        <v>1</v>
      </c>
      <c r="R76">
        <f t="shared" si="19"/>
        <v>0</v>
      </c>
      <c r="S76">
        <f t="shared" si="19"/>
        <v>0</v>
      </c>
      <c r="T76">
        <f t="shared" si="15"/>
        <v>0</v>
      </c>
      <c r="U76">
        <f t="shared" si="16"/>
        <v>0</v>
      </c>
      <c r="V76">
        <f t="shared" si="17"/>
        <v>1</v>
      </c>
      <c r="W76">
        <f t="shared" si="18"/>
        <v>0</v>
      </c>
      <c r="X76">
        <v>1</v>
      </c>
    </row>
    <row r="77" spans="1:24" ht="15" thickBot="1" x14ac:dyDescent="0.4">
      <c r="A77">
        <v>68</v>
      </c>
      <c r="B77" s="1" t="s">
        <v>75</v>
      </c>
      <c r="C77" s="1" t="s">
        <v>67</v>
      </c>
      <c r="D77" s="1">
        <v>495</v>
      </c>
      <c r="E77" s="1">
        <v>73</v>
      </c>
      <c r="F77" s="4">
        <v>139</v>
      </c>
      <c r="G77" s="5">
        <v>0.28100000000000003</v>
      </c>
      <c r="H77" s="1">
        <v>0</v>
      </c>
      <c r="I77" s="4">
        <v>23</v>
      </c>
      <c r="J77" s="3">
        <v>3.8</v>
      </c>
      <c r="K77">
        <v>0.7</v>
      </c>
      <c r="L77">
        <f t="shared" si="19"/>
        <v>0</v>
      </c>
      <c r="M77">
        <f t="shared" si="19"/>
        <v>0</v>
      </c>
      <c r="N77">
        <f t="shared" si="19"/>
        <v>0</v>
      </c>
      <c r="O77">
        <f t="shared" si="19"/>
        <v>0</v>
      </c>
      <c r="P77">
        <f t="shared" si="19"/>
        <v>0</v>
      </c>
      <c r="Q77">
        <f t="shared" si="19"/>
        <v>0</v>
      </c>
      <c r="R77">
        <f t="shared" si="19"/>
        <v>0</v>
      </c>
      <c r="S77">
        <f t="shared" si="19"/>
        <v>1</v>
      </c>
      <c r="T77">
        <f t="shared" si="15"/>
        <v>0</v>
      </c>
      <c r="U77">
        <f t="shared" si="16"/>
        <v>0</v>
      </c>
      <c r="V77">
        <f t="shared" si="17"/>
        <v>1</v>
      </c>
      <c r="W77">
        <f t="shared" si="18"/>
        <v>0</v>
      </c>
      <c r="X77">
        <v>0</v>
      </c>
    </row>
    <row r="78" spans="1:24" ht="15" thickBot="1" x14ac:dyDescent="0.4">
      <c r="A78">
        <v>70</v>
      </c>
      <c r="B78" s="1" t="s">
        <v>33</v>
      </c>
      <c r="C78" s="1" t="s">
        <v>11</v>
      </c>
      <c r="D78" s="1">
        <v>488</v>
      </c>
      <c r="E78" s="1">
        <v>71</v>
      </c>
      <c r="F78" s="4">
        <v>127</v>
      </c>
      <c r="G78" s="5">
        <v>0.26</v>
      </c>
      <c r="H78" s="1">
        <v>0</v>
      </c>
      <c r="I78" s="4">
        <v>14</v>
      </c>
      <c r="J78" s="3">
        <v>1.7</v>
      </c>
      <c r="K78">
        <v>0.7</v>
      </c>
      <c r="L78">
        <f t="shared" si="19"/>
        <v>0</v>
      </c>
      <c r="M78">
        <f t="shared" si="19"/>
        <v>0</v>
      </c>
      <c r="N78">
        <f t="shared" si="19"/>
        <v>1</v>
      </c>
      <c r="O78">
        <f t="shared" si="19"/>
        <v>0</v>
      </c>
      <c r="P78">
        <f t="shared" si="19"/>
        <v>0</v>
      </c>
      <c r="Q78">
        <f t="shared" si="19"/>
        <v>0</v>
      </c>
      <c r="R78">
        <f t="shared" si="19"/>
        <v>0</v>
      </c>
      <c r="S78">
        <f t="shared" si="19"/>
        <v>0</v>
      </c>
      <c r="T78">
        <f t="shared" si="15"/>
        <v>1</v>
      </c>
      <c r="U78">
        <f t="shared" si="16"/>
        <v>0</v>
      </c>
      <c r="V78">
        <f t="shared" si="17"/>
        <v>0</v>
      </c>
      <c r="W78">
        <f t="shared" si="18"/>
        <v>0</v>
      </c>
      <c r="X78">
        <v>0</v>
      </c>
    </row>
    <row r="79" spans="1:24" ht="15" thickBot="1" x14ac:dyDescent="0.4">
      <c r="A79">
        <v>71</v>
      </c>
      <c r="B79" s="1" t="s">
        <v>31</v>
      </c>
      <c r="C79" s="1" t="s">
        <v>11</v>
      </c>
      <c r="D79" s="1">
        <v>577</v>
      </c>
      <c r="E79" s="1">
        <v>95</v>
      </c>
      <c r="F79" s="4">
        <v>153</v>
      </c>
      <c r="G79" s="5">
        <v>0.26500000000000001</v>
      </c>
      <c r="H79" s="1">
        <v>0</v>
      </c>
      <c r="I79" s="4">
        <v>13</v>
      </c>
      <c r="J79" s="3">
        <v>6.3</v>
      </c>
      <c r="K79">
        <v>0.7</v>
      </c>
      <c r="L79">
        <f t="shared" si="19"/>
        <v>0</v>
      </c>
      <c r="M79">
        <f t="shared" si="19"/>
        <v>0</v>
      </c>
      <c r="N79">
        <f t="shared" si="19"/>
        <v>1</v>
      </c>
      <c r="O79">
        <f t="shared" si="19"/>
        <v>0</v>
      </c>
      <c r="P79">
        <f t="shared" si="19"/>
        <v>0</v>
      </c>
      <c r="Q79">
        <f t="shared" si="19"/>
        <v>0</v>
      </c>
      <c r="R79">
        <f t="shared" si="19"/>
        <v>0</v>
      </c>
      <c r="S79">
        <f t="shared" si="19"/>
        <v>0</v>
      </c>
      <c r="T79">
        <f t="shared" si="15"/>
        <v>1</v>
      </c>
      <c r="U79">
        <f t="shared" si="16"/>
        <v>0</v>
      </c>
      <c r="V79">
        <f t="shared" si="17"/>
        <v>0</v>
      </c>
      <c r="W79">
        <f t="shared" si="18"/>
        <v>0</v>
      </c>
      <c r="X79">
        <v>1</v>
      </c>
    </row>
    <row r="80" spans="1:24" ht="15" thickBot="1" x14ac:dyDescent="0.4">
      <c r="A80">
        <v>74</v>
      </c>
      <c r="B80" s="1" t="s">
        <v>22</v>
      </c>
      <c r="C80" s="1" t="s">
        <v>16</v>
      </c>
      <c r="D80" s="1">
        <v>551</v>
      </c>
      <c r="E80" s="1">
        <v>65</v>
      </c>
      <c r="F80" s="4">
        <v>152</v>
      </c>
      <c r="G80" s="5">
        <v>0.27600000000000002</v>
      </c>
      <c r="H80" s="1">
        <v>0</v>
      </c>
      <c r="I80" s="4">
        <v>20</v>
      </c>
      <c r="J80" s="3">
        <v>3</v>
      </c>
      <c r="K80">
        <v>0.7</v>
      </c>
      <c r="L80">
        <f t="shared" si="19"/>
        <v>0</v>
      </c>
      <c r="M80">
        <f t="shared" si="19"/>
        <v>1</v>
      </c>
      <c r="N80">
        <f t="shared" si="19"/>
        <v>0</v>
      </c>
      <c r="O80">
        <f t="shared" si="19"/>
        <v>0</v>
      </c>
      <c r="P80">
        <f t="shared" si="19"/>
        <v>0</v>
      </c>
      <c r="Q80">
        <f t="shared" si="19"/>
        <v>0</v>
      </c>
      <c r="R80">
        <f t="shared" si="19"/>
        <v>0</v>
      </c>
      <c r="S80">
        <f t="shared" si="19"/>
        <v>0</v>
      </c>
      <c r="T80">
        <f t="shared" si="15"/>
        <v>0</v>
      </c>
      <c r="U80">
        <f t="shared" si="16"/>
        <v>1</v>
      </c>
      <c r="V80">
        <f t="shared" si="17"/>
        <v>0</v>
      </c>
      <c r="W80">
        <f t="shared" si="18"/>
        <v>0</v>
      </c>
      <c r="X80">
        <v>0</v>
      </c>
    </row>
    <row r="81" spans="1:24" ht="15" thickBot="1" x14ac:dyDescent="0.4">
      <c r="A81">
        <v>78</v>
      </c>
      <c r="B81" s="1" t="s">
        <v>3</v>
      </c>
      <c r="C81" s="1" t="s">
        <v>15</v>
      </c>
      <c r="D81" s="1">
        <v>508</v>
      </c>
      <c r="E81" s="1">
        <v>68</v>
      </c>
      <c r="F81" s="4">
        <v>132</v>
      </c>
      <c r="G81" s="5">
        <v>0.26</v>
      </c>
      <c r="H81" s="1">
        <v>0</v>
      </c>
      <c r="I81" s="4">
        <v>24</v>
      </c>
      <c r="J81" s="3">
        <v>4.0999999999999996</v>
      </c>
      <c r="K81">
        <v>0.7</v>
      </c>
      <c r="L81">
        <f t="shared" si="19"/>
        <v>1</v>
      </c>
      <c r="M81">
        <f t="shared" si="19"/>
        <v>0</v>
      </c>
      <c r="N81">
        <f t="shared" si="19"/>
        <v>0</v>
      </c>
      <c r="O81">
        <f t="shared" si="19"/>
        <v>0</v>
      </c>
      <c r="P81">
        <f t="shared" si="19"/>
        <v>0</v>
      </c>
      <c r="Q81">
        <f t="shared" si="19"/>
        <v>0</v>
      </c>
      <c r="R81">
        <f t="shared" si="19"/>
        <v>0</v>
      </c>
      <c r="S81">
        <f t="shared" si="19"/>
        <v>0</v>
      </c>
      <c r="T81">
        <f t="shared" si="15"/>
        <v>0</v>
      </c>
      <c r="U81">
        <f t="shared" si="16"/>
        <v>0</v>
      </c>
      <c r="V81">
        <f t="shared" si="17"/>
        <v>0</v>
      </c>
      <c r="W81">
        <f t="shared" si="18"/>
        <v>0</v>
      </c>
      <c r="X81">
        <v>1</v>
      </c>
    </row>
    <row r="82" spans="1:24" ht="15" thickBot="1" x14ac:dyDescent="0.4">
      <c r="A82">
        <v>81</v>
      </c>
      <c r="B82" s="1" t="s">
        <v>59</v>
      </c>
      <c r="C82" s="1" t="s">
        <v>58</v>
      </c>
      <c r="D82" s="1">
        <v>470</v>
      </c>
      <c r="E82" s="1">
        <v>95</v>
      </c>
      <c r="F82" s="4">
        <v>144</v>
      </c>
      <c r="G82" s="5">
        <v>0.30599999999999999</v>
      </c>
      <c r="H82" s="1">
        <v>0</v>
      </c>
      <c r="I82" s="4">
        <v>37</v>
      </c>
      <c r="J82" s="3">
        <v>6.8</v>
      </c>
      <c r="K82">
        <v>0.7</v>
      </c>
      <c r="L82">
        <f t="shared" si="19"/>
        <v>0</v>
      </c>
      <c r="M82">
        <f t="shared" si="19"/>
        <v>0</v>
      </c>
      <c r="N82">
        <f t="shared" si="19"/>
        <v>0</v>
      </c>
      <c r="O82">
        <f t="shared" si="19"/>
        <v>0</v>
      </c>
      <c r="P82">
        <f t="shared" si="19"/>
        <v>0</v>
      </c>
      <c r="Q82">
        <f t="shared" si="19"/>
        <v>0</v>
      </c>
      <c r="R82">
        <f t="shared" si="19"/>
        <v>0</v>
      </c>
      <c r="S82">
        <f t="shared" si="19"/>
        <v>0</v>
      </c>
      <c r="T82">
        <f t="shared" si="15"/>
        <v>0</v>
      </c>
      <c r="U82">
        <f t="shared" si="16"/>
        <v>0</v>
      </c>
      <c r="V82">
        <f t="shared" si="17"/>
        <v>0</v>
      </c>
      <c r="W82">
        <f t="shared" si="18"/>
        <v>1</v>
      </c>
      <c r="X82">
        <v>1</v>
      </c>
    </row>
    <row r="83" spans="1:24" x14ac:dyDescent="0.35">
      <c r="J83">
        <f t="shared" ref="J83:V83" si="20">SUMPRODUCT($X2:$X82,J2:J82)</f>
        <v>100.1</v>
      </c>
      <c r="K83">
        <f t="shared" si="20"/>
        <v>187.52499999999992</v>
      </c>
      <c r="L83">
        <f t="shared" si="20"/>
        <v>2</v>
      </c>
      <c r="M83">
        <f t="shared" si="20"/>
        <v>1</v>
      </c>
      <c r="N83">
        <f t="shared" si="20"/>
        <v>2</v>
      </c>
      <c r="O83">
        <f t="shared" si="20"/>
        <v>4</v>
      </c>
      <c r="P83">
        <f t="shared" si="20"/>
        <v>1</v>
      </c>
      <c r="Q83">
        <f t="shared" si="20"/>
        <v>1</v>
      </c>
      <c r="R83">
        <f t="shared" si="20"/>
        <v>1</v>
      </c>
      <c r="S83">
        <f t="shared" si="20"/>
        <v>2</v>
      </c>
      <c r="T83">
        <f t="shared" si="20"/>
        <v>3</v>
      </c>
      <c r="U83">
        <f t="shared" si="20"/>
        <v>5</v>
      </c>
      <c r="V83">
        <f t="shared" si="20"/>
        <v>4</v>
      </c>
      <c r="W83">
        <f>SUMPRODUCT($X2:$X82,W2:W82)</f>
        <v>7</v>
      </c>
      <c r="X83">
        <f>SUM(X2:X82)</f>
        <v>15</v>
      </c>
    </row>
    <row r="85" spans="1:24" x14ac:dyDescent="0.35">
      <c r="B85" t="s">
        <v>240</v>
      </c>
      <c r="C85" t="s">
        <v>245</v>
      </c>
    </row>
    <row r="86" spans="1:24" x14ac:dyDescent="0.35">
      <c r="B86" t="s">
        <v>269</v>
      </c>
      <c r="C86" t="s">
        <v>270</v>
      </c>
    </row>
    <row r="87" spans="1:24" x14ac:dyDescent="0.35">
      <c r="B87" t="s">
        <v>241</v>
      </c>
    </row>
    <row r="88" spans="1:24" x14ac:dyDescent="0.35">
      <c r="B88" t="s">
        <v>269</v>
      </c>
      <c r="C88" t="s">
        <v>277</v>
      </c>
    </row>
    <row r="90" spans="1:24" x14ac:dyDescent="0.35">
      <c r="B90" t="s">
        <v>242</v>
      </c>
      <c r="C90" t="s">
        <v>278</v>
      </c>
    </row>
    <row r="91" spans="1:24" x14ac:dyDescent="0.35">
      <c r="B91" t="s">
        <v>269</v>
      </c>
      <c r="C91" t="s">
        <v>277</v>
      </c>
    </row>
    <row r="92" spans="1:24" x14ac:dyDescent="0.35">
      <c r="B92" t="s">
        <v>243</v>
      </c>
      <c r="C92" t="s">
        <v>246</v>
      </c>
    </row>
    <row r="93" spans="1:24" x14ac:dyDescent="0.35">
      <c r="B93" t="s">
        <v>269</v>
      </c>
      <c r="C93" t="s">
        <v>268</v>
      </c>
    </row>
    <row r="94" spans="1:24" x14ac:dyDescent="0.35">
      <c r="B94" t="s">
        <v>244</v>
      </c>
      <c r="C94" t="s">
        <v>247</v>
      </c>
    </row>
    <row r="95" spans="1:24" x14ac:dyDescent="0.35">
      <c r="B95" t="s">
        <v>269</v>
      </c>
      <c r="C95" t="s">
        <v>271</v>
      </c>
    </row>
    <row r="96" spans="1:24" x14ac:dyDescent="0.35">
      <c r="B96" t="s">
        <v>248</v>
      </c>
      <c r="C96" t="s">
        <v>279</v>
      </c>
    </row>
    <row r="97" spans="2:3" x14ac:dyDescent="0.35">
      <c r="B97" t="s">
        <v>269</v>
      </c>
      <c r="C97" t="s">
        <v>280</v>
      </c>
    </row>
    <row r="98" spans="2:3" x14ac:dyDescent="0.35">
      <c r="B98" t="s">
        <v>253</v>
      </c>
      <c r="C98" t="s">
        <v>261</v>
      </c>
    </row>
    <row r="99" spans="2:3" x14ac:dyDescent="0.35">
      <c r="B99" t="s">
        <v>269</v>
      </c>
      <c r="C99" t="s">
        <v>250</v>
      </c>
    </row>
    <row r="100" spans="2:3" x14ac:dyDescent="0.35">
      <c r="B100" t="s">
        <v>254</v>
      </c>
      <c r="C100" t="s">
        <v>262</v>
      </c>
    </row>
    <row r="101" spans="2:3" x14ac:dyDescent="0.35">
      <c r="B101" t="s">
        <v>269</v>
      </c>
      <c r="C101" t="s">
        <v>249</v>
      </c>
    </row>
    <row r="102" spans="2:3" x14ac:dyDescent="0.35">
      <c r="B102" t="s">
        <v>255</v>
      </c>
      <c r="C102" t="s">
        <v>263</v>
      </c>
    </row>
    <row r="103" spans="2:3" x14ac:dyDescent="0.35">
      <c r="B103" t="s">
        <v>269</v>
      </c>
      <c r="C103" t="s">
        <v>251</v>
      </c>
    </row>
    <row r="104" spans="2:3" x14ac:dyDescent="0.35">
      <c r="B104" t="s">
        <v>256</v>
      </c>
      <c r="C104" t="s">
        <v>264</v>
      </c>
    </row>
    <row r="105" spans="2:3" x14ac:dyDescent="0.35">
      <c r="B105" t="s">
        <v>269</v>
      </c>
      <c r="C105" t="s">
        <v>252</v>
      </c>
    </row>
    <row r="106" spans="2:3" x14ac:dyDescent="0.35">
      <c r="B106" t="s">
        <v>257</v>
      </c>
      <c r="C106" t="s">
        <v>265</v>
      </c>
    </row>
    <row r="107" spans="2:3" x14ac:dyDescent="0.35">
      <c r="B107" t="s">
        <v>269</v>
      </c>
      <c r="C107" t="s">
        <v>266</v>
      </c>
    </row>
    <row r="108" spans="2:3" x14ac:dyDescent="0.35">
      <c r="B108" t="s">
        <v>258</v>
      </c>
      <c r="C108" t="s">
        <v>267</v>
      </c>
    </row>
    <row r="109" spans="2:3" x14ac:dyDescent="0.35">
      <c r="B109" t="s">
        <v>269</v>
      </c>
      <c r="C109" t="s">
        <v>272</v>
      </c>
    </row>
    <row r="110" spans="2:3" x14ac:dyDescent="0.35">
      <c r="B110" t="s">
        <v>259</v>
      </c>
      <c r="C110" t="s">
        <v>273</v>
      </c>
    </row>
    <row r="111" spans="2:3" x14ac:dyDescent="0.35">
      <c r="B111" t="s">
        <v>269</v>
      </c>
      <c r="C111" t="s">
        <v>275</v>
      </c>
    </row>
    <row r="112" spans="2:3" x14ac:dyDescent="0.35">
      <c r="B112" t="s">
        <v>260</v>
      </c>
      <c r="C112" t="s">
        <v>274</v>
      </c>
    </row>
    <row r="113" spans="2:3" x14ac:dyDescent="0.35">
      <c r="B113" t="s">
        <v>269</v>
      </c>
      <c r="C113" t="s">
        <v>276</v>
      </c>
    </row>
  </sheetData>
  <sortState xmlns:xlrd2="http://schemas.microsoft.com/office/spreadsheetml/2017/richdata2" ref="A2:X82">
    <sortCondition descending="1" ref="K2:K8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E70E-4479-402A-A3FD-02254AC3F9F5}">
  <dimension ref="A1:G16"/>
  <sheetViews>
    <sheetView workbookViewId="0">
      <selection activeCell="G29" sqref="G29"/>
    </sheetView>
  </sheetViews>
  <sheetFormatPr defaultRowHeight="14.5" x14ac:dyDescent="0.35"/>
  <cols>
    <col min="1" max="2" width="4.54296875" customWidth="1"/>
    <col min="3" max="3" width="18.6328125" bestFit="1" customWidth="1"/>
    <col min="7" max="7" width="10.6328125" customWidth="1"/>
  </cols>
  <sheetData>
    <row r="1" spans="1:7" x14ac:dyDescent="0.35">
      <c r="A1" s="18" t="s">
        <v>287</v>
      </c>
      <c r="B1" s="18" t="s">
        <v>299</v>
      </c>
      <c r="C1" s="16" t="s">
        <v>0</v>
      </c>
      <c r="D1" s="20" t="s">
        <v>6</v>
      </c>
      <c r="E1" s="20" t="s">
        <v>14</v>
      </c>
      <c r="F1" s="18" t="s">
        <v>100</v>
      </c>
      <c r="G1" s="20" t="s">
        <v>292</v>
      </c>
    </row>
    <row r="2" spans="1:7" x14ac:dyDescent="0.35">
      <c r="A2" s="32">
        <v>17</v>
      </c>
      <c r="B2" s="32">
        <v>1</v>
      </c>
      <c r="C2" s="33" t="s">
        <v>50</v>
      </c>
      <c r="D2" s="34" t="s">
        <v>47</v>
      </c>
      <c r="E2" s="34">
        <v>5.4</v>
      </c>
      <c r="F2" s="35">
        <v>35.1</v>
      </c>
      <c r="G2" s="36" t="s">
        <v>290</v>
      </c>
    </row>
    <row r="3" spans="1:7" x14ac:dyDescent="0.35">
      <c r="A3" s="32">
        <v>58</v>
      </c>
      <c r="B3" s="32">
        <v>2</v>
      </c>
      <c r="C3" s="37" t="s">
        <v>40</v>
      </c>
      <c r="D3" s="38" t="s">
        <v>12</v>
      </c>
      <c r="E3" s="38">
        <v>7.9</v>
      </c>
      <c r="F3" s="39">
        <v>35</v>
      </c>
      <c r="G3" s="40" t="s">
        <v>291</v>
      </c>
    </row>
    <row r="4" spans="1:7" x14ac:dyDescent="0.35">
      <c r="A4" s="32">
        <v>23</v>
      </c>
      <c r="B4" s="32">
        <v>3</v>
      </c>
      <c r="C4" s="33" t="s">
        <v>55</v>
      </c>
      <c r="D4" s="34" t="s">
        <v>47</v>
      </c>
      <c r="E4" s="34">
        <v>5.4</v>
      </c>
      <c r="F4" s="35">
        <v>32</v>
      </c>
      <c r="G4" s="36" t="s">
        <v>290</v>
      </c>
    </row>
    <row r="5" spans="1:7" x14ac:dyDescent="0.35">
      <c r="A5" s="32">
        <v>48</v>
      </c>
      <c r="B5" s="32">
        <v>4</v>
      </c>
      <c r="C5" s="37" t="s">
        <v>37</v>
      </c>
      <c r="D5" s="38" t="s">
        <v>12</v>
      </c>
      <c r="E5" s="38">
        <v>6.8</v>
      </c>
      <c r="F5" s="39">
        <v>30</v>
      </c>
      <c r="G5" s="40" t="s">
        <v>291</v>
      </c>
    </row>
    <row r="6" spans="1:7" x14ac:dyDescent="0.35">
      <c r="A6" s="32">
        <v>25</v>
      </c>
      <c r="B6" s="32">
        <v>5</v>
      </c>
      <c r="C6" s="33" t="s">
        <v>81</v>
      </c>
      <c r="D6" s="34" t="s">
        <v>69</v>
      </c>
      <c r="E6" s="34">
        <v>4</v>
      </c>
      <c r="F6" s="35">
        <v>28</v>
      </c>
      <c r="G6" s="36" t="s">
        <v>290</v>
      </c>
    </row>
    <row r="7" spans="1:7" x14ac:dyDescent="0.35">
      <c r="A7" s="32">
        <v>24</v>
      </c>
      <c r="B7" s="32">
        <v>6</v>
      </c>
      <c r="C7" s="33" t="s">
        <v>17</v>
      </c>
      <c r="D7" s="34" t="s">
        <v>16</v>
      </c>
      <c r="E7" s="34">
        <v>5.9</v>
      </c>
      <c r="F7" s="35">
        <v>27</v>
      </c>
      <c r="G7" s="36" t="s">
        <v>290</v>
      </c>
    </row>
    <row r="8" spans="1:7" x14ac:dyDescent="0.35">
      <c r="A8" s="32">
        <v>21</v>
      </c>
      <c r="B8" s="32">
        <v>7</v>
      </c>
      <c r="C8" s="33" t="s">
        <v>92</v>
      </c>
      <c r="D8" s="34" t="s">
        <v>68</v>
      </c>
      <c r="E8" s="34">
        <v>2.7</v>
      </c>
      <c r="F8" s="35">
        <v>26</v>
      </c>
      <c r="G8" s="36" t="s">
        <v>290</v>
      </c>
    </row>
    <row r="9" spans="1:7" x14ac:dyDescent="0.35">
      <c r="A9" s="32">
        <v>37</v>
      </c>
      <c r="B9" s="32">
        <v>8</v>
      </c>
      <c r="C9" s="33" t="s">
        <v>28</v>
      </c>
      <c r="D9" s="34" t="s">
        <v>11</v>
      </c>
      <c r="E9" s="34">
        <v>5.0999999999999996</v>
      </c>
      <c r="F9" s="35">
        <v>26</v>
      </c>
      <c r="G9" s="36" t="s">
        <v>290</v>
      </c>
    </row>
    <row r="10" spans="1:7" x14ac:dyDescent="0.35">
      <c r="A10" s="32">
        <v>35</v>
      </c>
      <c r="B10" s="32">
        <v>9</v>
      </c>
      <c r="C10" s="33" t="s">
        <v>96</v>
      </c>
      <c r="D10" s="34" t="s">
        <v>16</v>
      </c>
      <c r="E10" s="34">
        <v>-0.3</v>
      </c>
      <c r="F10" s="35">
        <v>25</v>
      </c>
      <c r="G10" s="36" t="s">
        <v>290</v>
      </c>
    </row>
    <row r="11" spans="1:7" x14ac:dyDescent="0.35">
      <c r="A11" s="32">
        <v>50</v>
      </c>
      <c r="B11" s="32">
        <v>10</v>
      </c>
      <c r="C11" s="33" t="s">
        <v>36</v>
      </c>
      <c r="D11" s="34" t="s">
        <v>11</v>
      </c>
      <c r="E11" s="34">
        <v>5.7</v>
      </c>
      <c r="F11" s="35">
        <v>25</v>
      </c>
      <c r="G11" s="36" t="s">
        <v>290</v>
      </c>
    </row>
    <row r="12" spans="1:7" x14ac:dyDescent="0.35">
      <c r="A12" s="32">
        <v>32</v>
      </c>
      <c r="B12" s="32">
        <v>11</v>
      </c>
      <c r="C12" s="37" t="s">
        <v>2</v>
      </c>
      <c r="D12" s="38" t="s">
        <v>15</v>
      </c>
      <c r="E12" s="38">
        <v>6.5</v>
      </c>
      <c r="F12" s="39">
        <v>23.875</v>
      </c>
      <c r="G12" s="40" t="s">
        <v>291</v>
      </c>
    </row>
    <row r="13" spans="1:7" x14ac:dyDescent="0.35">
      <c r="A13" s="32">
        <v>38</v>
      </c>
      <c r="B13" s="32">
        <v>12</v>
      </c>
      <c r="C13" s="37" t="s">
        <v>43</v>
      </c>
      <c r="D13" s="38" t="s">
        <v>12</v>
      </c>
      <c r="E13" s="38">
        <v>6</v>
      </c>
      <c r="F13" s="39">
        <v>22</v>
      </c>
      <c r="G13" s="40" t="s">
        <v>291</v>
      </c>
    </row>
    <row r="14" spans="1:7" x14ac:dyDescent="0.35">
      <c r="A14" s="32">
        <v>59</v>
      </c>
      <c r="B14" s="32">
        <v>13</v>
      </c>
      <c r="C14" s="37" t="s">
        <v>18</v>
      </c>
      <c r="D14" s="38" t="s">
        <v>16</v>
      </c>
      <c r="E14" s="38">
        <v>7.8</v>
      </c>
      <c r="F14" s="39">
        <v>22</v>
      </c>
      <c r="G14" s="40" t="s">
        <v>291</v>
      </c>
    </row>
    <row r="15" spans="1:7" x14ac:dyDescent="0.35">
      <c r="A15" s="32">
        <v>20</v>
      </c>
      <c r="B15" s="32">
        <v>14</v>
      </c>
      <c r="C15" s="33" t="s">
        <v>61</v>
      </c>
      <c r="D15" s="34" t="s">
        <v>58</v>
      </c>
      <c r="E15" s="34">
        <v>-0.2</v>
      </c>
      <c r="F15" s="35">
        <v>21</v>
      </c>
      <c r="G15" s="36" t="s">
        <v>290</v>
      </c>
    </row>
    <row r="16" spans="1:7" x14ac:dyDescent="0.35">
      <c r="A16" s="32">
        <v>72</v>
      </c>
      <c r="B16" s="32">
        <v>15</v>
      </c>
      <c r="C16" s="33" t="s">
        <v>49</v>
      </c>
      <c r="D16" s="34" t="s">
        <v>47</v>
      </c>
      <c r="E16" s="34">
        <v>4.9000000000000004</v>
      </c>
      <c r="F16" s="35">
        <v>21</v>
      </c>
      <c r="G16" s="36" t="s">
        <v>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F2C2-11A9-47A1-9F0F-F7E3F31374B1}">
  <dimension ref="A1:C12"/>
  <sheetViews>
    <sheetView workbookViewId="0">
      <selection activeCell="C2" sqref="C2"/>
    </sheetView>
  </sheetViews>
  <sheetFormatPr defaultRowHeight="14.5" x14ac:dyDescent="0.35"/>
  <cols>
    <col min="1" max="1" width="6" customWidth="1"/>
    <col min="2" max="2" width="12.36328125" bestFit="1" customWidth="1"/>
    <col min="3" max="3" width="13.1796875" bestFit="1" customWidth="1"/>
    <col min="4" max="4" width="5.81640625" bestFit="1" customWidth="1"/>
    <col min="5" max="6" width="3.81640625" bestFit="1" customWidth="1"/>
    <col min="7" max="7" width="4.81640625" bestFit="1" customWidth="1"/>
    <col min="8" max="8" width="3.81640625" bestFit="1" customWidth="1"/>
    <col min="9" max="9" width="1.81640625" bestFit="1" customWidth="1"/>
    <col min="10" max="11" width="3.81640625" bestFit="1" customWidth="1"/>
    <col min="12" max="13" width="4.81640625" bestFit="1" customWidth="1"/>
    <col min="14" max="14" width="1.81640625" bestFit="1" customWidth="1"/>
    <col min="15" max="15" width="3.81640625" bestFit="1" customWidth="1"/>
    <col min="16" max="20" width="4.81640625" bestFit="1" customWidth="1"/>
    <col min="21" max="21" width="1.81640625" bestFit="1" customWidth="1"/>
    <col min="22" max="27" width="3.81640625" bestFit="1" customWidth="1"/>
    <col min="28" max="28" width="2.81640625" bestFit="1" customWidth="1"/>
    <col min="29" max="29" width="5.81640625" bestFit="1" customWidth="1"/>
    <col min="30" max="30" width="4.81640625" bestFit="1" customWidth="1"/>
    <col min="31" max="31" width="2.81640625" bestFit="1" customWidth="1"/>
    <col min="32" max="32" width="4.81640625" bestFit="1" customWidth="1"/>
    <col min="33" max="34" width="2.81640625" bestFit="1" customWidth="1"/>
    <col min="35" max="35" width="4.81640625" bestFit="1" customWidth="1"/>
    <col min="36" max="37" width="2.81640625" bestFit="1" customWidth="1"/>
    <col min="38" max="38" width="5.81640625" bestFit="1" customWidth="1"/>
    <col min="39" max="41" width="2.81640625" bestFit="1" customWidth="1"/>
    <col min="42" max="42" width="6.81640625" bestFit="1" customWidth="1"/>
    <col min="43" max="49" width="2.81640625" bestFit="1" customWidth="1"/>
    <col min="50" max="50" width="4.81640625" bestFit="1" customWidth="1"/>
    <col min="51" max="51" width="10.7265625" bestFit="1" customWidth="1"/>
  </cols>
  <sheetData>
    <row r="1" spans="1:3" x14ac:dyDescent="0.35">
      <c r="A1" s="41" t="s">
        <v>296</v>
      </c>
      <c r="B1" s="42" t="s">
        <v>293</v>
      </c>
      <c r="C1" s="43" t="s">
        <v>295</v>
      </c>
    </row>
    <row r="2" spans="1:3" x14ac:dyDescent="0.35">
      <c r="A2" s="43">
        <v>1</v>
      </c>
      <c r="B2" s="44" t="s">
        <v>47</v>
      </c>
      <c r="C2" s="45">
        <v>13.247500000000002</v>
      </c>
    </row>
    <row r="3" spans="1:3" x14ac:dyDescent="0.35">
      <c r="A3" s="43">
        <v>2</v>
      </c>
      <c r="B3" s="44" t="s">
        <v>12</v>
      </c>
      <c r="C3" s="45">
        <v>12.89</v>
      </c>
    </row>
    <row r="4" spans="1:3" x14ac:dyDescent="0.35">
      <c r="A4" s="43">
        <v>3</v>
      </c>
      <c r="B4" s="44" t="s">
        <v>58</v>
      </c>
      <c r="C4" s="45">
        <v>11.56875</v>
      </c>
    </row>
    <row r="5" spans="1:3" x14ac:dyDescent="0.35">
      <c r="A5" s="43">
        <v>4</v>
      </c>
      <c r="B5" s="44" t="s">
        <v>16</v>
      </c>
      <c r="C5" s="45">
        <v>11.065454545454548</v>
      </c>
    </row>
    <row r="6" spans="1:3" x14ac:dyDescent="0.35">
      <c r="A6" s="43">
        <v>5</v>
      </c>
      <c r="B6" s="44" t="s">
        <v>67</v>
      </c>
      <c r="C6" s="45">
        <v>10.522727272727273</v>
      </c>
    </row>
    <row r="7" spans="1:3" x14ac:dyDescent="0.35">
      <c r="A7" s="43">
        <v>6</v>
      </c>
      <c r="B7" s="44" t="s">
        <v>69</v>
      </c>
      <c r="C7" s="45">
        <v>8.3583333333333343</v>
      </c>
    </row>
    <row r="8" spans="1:3" x14ac:dyDescent="0.35">
      <c r="A8" s="43">
        <v>7</v>
      </c>
      <c r="B8" s="44" t="s">
        <v>68</v>
      </c>
      <c r="C8" s="45">
        <v>6.8666666666666671</v>
      </c>
    </row>
    <row r="9" spans="1:3" x14ac:dyDescent="0.35">
      <c r="A9" s="43">
        <v>8</v>
      </c>
      <c r="B9" s="44" t="s">
        <v>11</v>
      </c>
      <c r="C9" s="45">
        <v>6.7750000000000004</v>
      </c>
    </row>
    <row r="10" spans="1:3" x14ac:dyDescent="0.35">
      <c r="A10" s="43">
        <v>9</v>
      </c>
      <c r="B10" s="44" t="s">
        <v>15</v>
      </c>
      <c r="C10" s="45">
        <v>5.3349999999999991</v>
      </c>
    </row>
    <row r="11" spans="1:3" x14ac:dyDescent="0.35">
      <c r="A11" s="43">
        <v>10</v>
      </c>
      <c r="B11" s="44" t="s">
        <v>99</v>
      </c>
      <c r="C11" s="45">
        <v>1.2</v>
      </c>
    </row>
    <row r="12" spans="1:3" x14ac:dyDescent="0.35">
      <c r="A12" s="46"/>
      <c r="B12" s="44" t="s">
        <v>294</v>
      </c>
      <c r="C12" s="45">
        <v>9.8638271604938339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9DE5-ACBB-4072-840F-8AA8782F2390}">
  <dimension ref="A1:X109"/>
  <sheetViews>
    <sheetView zoomScaleNormal="100" workbookViewId="0">
      <pane ySplit="1" topLeftCell="A80" activePane="bottomLeft" state="frozen"/>
      <selection activeCell="B1" sqref="B1"/>
      <selection pane="bottomLeft" activeCell="M109" sqref="M109"/>
    </sheetView>
  </sheetViews>
  <sheetFormatPr defaultRowHeight="14.5" x14ac:dyDescent="0.35"/>
  <cols>
    <col min="2" max="2" width="25" customWidth="1"/>
  </cols>
  <sheetData>
    <row r="1" spans="1:24" ht="15" thickBot="1" x14ac:dyDescent="0.4">
      <c r="A1" s="11"/>
      <c r="B1" s="47" t="s">
        <v>0</v>
      </c>
      <c r="C1" s="47" t="s">
        <v>6</v>
      </c>
      <c r="D1" s="47" t="s">
        <v>7</v>
      </c>
      <c r="E1" s="47" t="s">
        <v>8</v>
      </c>
      <c r="F1" s="47" t="s">
        <v>9</v>
      </c>
      <c r="G1" s="47" t="s">
        <v>10</v>
      </c>
      <c r="H1" s="47" t="s">
        <v>95</v>
      </c>
      <c r="I1" s="47" t="s">
        <v>13</v>
      </c>
      <c r="J1" s="47" t="s">
        <v>14</v>
      </c>
      <c r="K1" s="47" t="s">
        <v>100</v>
      </c>
      <c r="L1" s="12" t="s">
        <v>15</v>
      </c>
      <c r="M1" s="12" t="s">
        <v>16</v>
      </c>
      <c r="N1" s="12" t="s">
        <v>11</v>
      </c>
      <c r="O1" s="12" t="s">
        <v>12</v>
      </c>
      <c r="P1" s="12" t="s">
        <v>47</v>
      </c>
      <c r="Q1" s="12" t="s">
        <v>68</v>
      </c>
      <c r="R1" s="12" t="s">
        <v>69</v>
      </c>
      <c r="S1" s="12" t="s">
        <v>67</v>
      </c>
      <c r="T1" s="48" t="s">
        <v>104</v>
      </c>
      <c r="U1" s="48" t="s">
        <v>101</v>
      </c>
      <c r="V1" s="12" t="s">
        <v>99</v>
      </c>
      <c r="W1" s="48" t="s">
        <v>102</v>
      </c>
      <c r="X1" s="48" t="s">
        <v>103</v>
      </c>
    </row>
    <row r="2" spans="1:24" ht="15" thickBot="1" x14ac:dyDescent="0.4">
      <c r="A2" s="11">
        <v>2</v>
      </c>
      <c r="B2" s="12" t="s">
        <v>42</v>
      </c>
      <c r="C2" s="12" t="s">
        <v>12</v>
      </c>
      <c r="D2" s="12">
        <v>586</v>
      </c>
      <c r="E2" s="12">
        <v>79</v>
      </c>
      <c r="F2" s="13">
        <v>164</v>
      </c>
      <c r="G2" s="14">
        <v>0.28000000000000003</v>
      </c>
      <c r="H2" s="12">
        <v>0</v>
      </c>
      <c r="I2" s="13">
        <v>13</v>
      </c>
      <c r="J2" s="15">
        <v>0.8</v>
      </c>
      <c r="K2" s="11">
        <v>0.7</v>
      </c>
      <c r="L2" s="11">
        <f t="shared" ref="L2:S11" si="0">IF($C2=L$1,1,0)</f>
        <v>0</v>
      </c>
      <c r="M2" s="11">
        <f t="shared" si="0"/>
        <v>0</v>
      </c>
      <c r="N2" s="11">
        <f t="shared" si="0"/>
        <v>0</v>
      </c>
      <c r="O2" s="11">
        <f t="shared" si="0"/>
        <v>1</v>
      </c>
      <c r="P2" s="11">
        <f t="shared" si="0"/>
        <v>0</v>
      </c>
      <c r="Q2" s="11">
        <f t="shared" si="0"/>
        <v>0</v>
      </c>
      <c r="R2" s="11">
        <f t="shared" si="0"/>
        <v>0</v>
      </c>
      <c r="S2" s="11">
        <f t="shared" si="0"/>
        <v>0</v>
      </c>
      <c r="T2" s="11">
        <f t="shared" ref="T2:T33" si="1">N2+P2</f>
        <v>0</v>
      </c>
      <c r="U2" s="11">
        <f t="shared" ref="U2:U33" si="2">M2+O2</f>
        <v>1</v>
      </c>
      <c r="V2" s="11">
        <f t="shared" ref="V2:V33" si="3">Q2+R2+S2</f>
        <v>0</v>
      </c>
      <c r="W2" s="11">
        <f t="shared" ref="W2:W33" si="4">IF(I2&gt;=30,1,0)</f>
        <v>0</v>
      </c>
      <c r="X2" s="11">
        <v>1</v>
      </c>
    </row>
    <row r="3" spans="1:24" ht="15" thickBot="1" x14ac:dyDescent="0.4">
      <c r="A3" s="11">
        <v>3</v>
      </c>
      <c r="B3" s="12" t="s">
        <v>1</v>
      </c>
      <c r="C3" s="12" t="s">
        <v>15</v>
      </c>
      <c r="D3" s="12">
        <v>470</v>
      </c>
      <c r="E3" s="12">
        <v>59</v>
      </c>
      <c r="F3" s="13">
        <v>134</v>
      </c>
      <c r="G3" s="14">
        <v>0.28499999999999998</v>
      </c>
      <c r="H3" s="12">
        <v>0</v>
      </c>
      <c r="I3" s="13">
        <v>14</v>
      </c>
      <c r="J3" s="15">
        <v>3.9</v>
      </c>
      <c r="K3" s="11">
        <v>0.7</v>
      </c>
      <c r="L3" s="11">
        <f t="shared" si="0"/>
        <v>1</v>
      </c>
      <c r="M3" s="11">
        <f t="shared" si="0"/>
        <v>0</v>
      </c>
      <c r="N3" s="11">
        <f t="shared" si="0"/>
        <v>0</v>
      </c>
      <c r="O3" s="11">
        <f t="shared" si="0"/>
        <v>0</v>
      </c>
      <c r="P3" s="11">
        <f t="shared" si="0"/>
        <v>0</v>
      </c>
      <c r="Q3" s="11">
        <f t="shared" si="0"/>
        <v>0</v>
      </c>
      <c r="R3" s="11">
        <f t="shared" si="0"/>
        <v>0</v>
      </c>
      <c r="S3" s="11">
        <f t="shared" si="0"/>
        <v>0</v>
      </c>
      <c r="T3" s="11">
        <f t="shared" si="1"/>
        <v>0</v>
      </c>
      <c r="U3" s="11">
        <f t="shared" si="2"/>
        <v>0</v>
      </c>
      <c r="V3" s="11">
        <f t="shared" si="3"/>
        <v>0</v>
      </c>
      <c r="W3" s="11">
        <f t="shared" si="4"/>
        <v>0</v>
      </c>
      <c r="X3" s="11">
        <v>1</v>
      </c>
    </row>
    <row r="4" spans="1:24" ht="15" thickBot="1" x14ac:dyDescent="0.4">
      <c r="A4" s="11">
        <v>6</v>
      </c>
      <c r="B4" s="12" t="s">
        <v>29</v>
      </c>
      <c r="C4" s="12" t="s">
        <v>11</v>
      </c>
      <c r="D4" s="12">
        <v>491</v>
      </c>
      <c r="E4" s="12">
        <v>66</v>
      </c>
      <c r="F4" s="13">
        <v>146</v>
      </c>
      <c r="G4" s="14">
        <v>0.29699999999999999</v>
      </c>
      <c r="H4" s="12">
        <v>0</v>
      </c>
      <c r="I4" s="13">
        <v>17</v>
      </c>
      <c r="J4" s="15">
        <v>7.2</v>
      </c>
      <c r="K4" s="11">
        <v>0.7</v>
      </c>
      <c r="L4" s="11">
        <f t="shared" si="0"/>
        <v>0</v>
      </c>
      <c r="M4" s="11">
        <f t="shared" si="0"/>
        <v>0</v>
      </c>
      <c r="N4" s="11">
        <f t="shared" si="0"/>
        <v>1</v>
      </c>
      <c r="O4" s="11">
        <f t="shared" si="0"/>
        <v>0</v>
      </c>
      <c r="P4" s="11">
        <f t="shared" si="0"/>
        <v>0</v>
      </c>
      <c r="Q4" s="11">
        <f t="shared" si="0"/>
        <v>0</v>
      </c>
      <c r="R4" s="11">
        <f t="shared" si="0"/>
        <v>0</v>
      </c>
      <c r="S4" s="11">
        <f t="shared" si="0"/>
        <v>0</v>
      </c>
      <c r="T4" s="11">
        <f t="shared" si="1"/>
        <v>1</v>
      </c>
      <c r="U4" s="11">
        <f t="shared" si="2"/>
        <v>0</v>
      </c>
      <c r="V4" s="11">
        <f t="shared" si="3"/>
        <v>0</v>
      </c>
      <c r="W4" s="11">
        <f t="shared" si="4"/>
        <v>0</v>
      </c>
      <c r="X4" s="11">
        <v>1</v>
      </c>
    </row>
    <row r="5" spans="1:24" ht="15" thickBot="1" x14ac:dyDescent="0.4">
      <c r="A5" s="11">
        <v>9</v>
      </c>
      <c r="B5" s="12" t="s">
        <v>78</v>
      </c>
      <c r="C5" s="12" t="s">
        <v>67</v>
      </c>
      <c r="D5" s="12">
        <v>510</v>
      </c>
      <c r="E5" s="12">
        <v>60</v>
      </c>
      <c r="F5" s="13">
        <v>138</v>
      </c>
      <c r="G5" s="14">
        <v>0.27100000000000002</v>
      </c>
      <c r="H5" s="12">
        <v>0</v>
      </c>
      <c r="I5" s="13">
        <v>17</v>
      </c>
      <c r="J5" s="15">
        <v>-0.2</v>
      </c>
      <c r="K5" s="11">
        <v>0.7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1</v>
      </c>
      <c r="T5" s="11">
        <f t="shared" si="1"/>
        <v>0</v>
      </c>
      <c r="U5" s="11">
        <f t="shared" si="2"/>
        <v>0</v>
      </c>
      <c r="V5" s="11">
        <f t="shared" si="3"/>
        <v>1</v>
      </c>
      <c r="W5" s="11">
        <f t="shared" si="4"/>
        <v>0</v>
      </c>
      <c r="X5" s="11">
        <v>1</v>
      </c>
    </row>
    <row r="6" spans="1:24" ht="15" thickBot="1" x14ac:dyDescent="0.4">
      <c r="A6" s="11">
        <v>10</v>
      </c>
      <c r="B6" s="12" t="s">
        <v>93</v>
      </c>
      <c r="C6" s="12" t="s">
        <v>68</v>
      </c>
      <c r="D6" s="12">
        <v>535</v>
      </c>
      <c r="E6" s="12">
        <v>66</v>
      </c>
      <c r="F6" s="13">
        <v>134</v>
      </c>
      <c r="G6" s="14">
        <v>0.25</v>
      </c>
      <c r="H6" s="12">
        <v>0</v>
      </c>
      <c r="I6" s="13">
        <v>16</v>
      </c>
      <c r="J6" s="15">
        <v>2.2999999999999998</v>
      </c>
      <c r="K6" s="11">
        <v>0.7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1</v>
      </c>
      <c r="R6" s="11">
        <f t="shared" si="0"/>
        <v>0</v>
      </c>
      <c r="S6" s="11">
        <f t="shared" si="0"/>
        <v>0</v>
      </c>
      <c r="T6" s="11">
        <f t="shared" si="1"/>
        <v>0</v>
      </c>
      <c r="U6" s="11">
        <f t="shared" si="2"/>
        <v>0</v>
      </c>
      <c r="V6" s="11">
        <f t="shared" si="3"/>
        <v>1</v>
      </c>
      <c r="W6" s="11">
        <f t="shared" si="4"/>
        <v>0</v>
      </c>
      <c r="X6" s="11">
        <v>1</v>
      </c>
    </row>
    <row r="7" spans="1:24" ht="15" thickBot="1" x14ac:dyDescent="0.4">
      <c r="A7" s="11">
        <v>15</v>
      </c>
      <c r="B7" s="12" t="s">
        <v>30</v>
      </c>
      <c r="C7" s="12" t="s">
        <v>11</v>
      </c>
      <c r="D7" s="12">
        <v>527</v>
      </c>
      <c r="E7" s="12">
        <v>72</v>
      </c>
      <c r="F7" s="13">
        <v>140</v>
      </c>
      <c r="G7" s="14">
        <v>0.26600000000000001</v>
      </c>
      <c r="H7" s="12">
        <v>0</v>
      </c>
      <c r="I7" s="13">
        <v>13</v>
      </c>
      <c r="J7" s="15">
        <v>4.4000000000000004</v>
      </c>
      <c r="K7" s="11">
        <v>0.7</v>
      </c>
      <c r="L7" s="11">
        <f t="shared" si="0"/>
        <v>0</v>
      </c>
      <c r="M7" s="11">
        <f t="shared" si="0"/>
        <v>0</v>
      </c>
      <c r="N7" s="11">
        <f t="shared" si="0"/>
        <v>1</v>
      </c>
      <c r="O7" s="11">
        <f t="shared" si="0"/>
        <v>0</v>
      </c>
      <c r="P7" s="11">
        <f t="shared" si="0"/>
        <v>0</v>
      </c>
      <c r="Q7" s="11">
        <f t="shared" si="0"/>
        <v>0</v>
      </c>
      <c r="R7" s="11">
        <f t="shared" si="0"/>
        <v>0</v>
      </c>
      <c r="S7" s="11">
        <f t="shared" si="0"/>
        <v>0</v>
      </c>
      <c r="T7" s="11">
        <f t="shared" si="1"/>
        <v>1</v>
      </c>
      <c r="U7" s="11">
        <f t="shared" si="2"/>
        <v>0</v>
      </c>
      <c r="V7" s="11">
        <f t="shared" si="3"/>
        <v>0</v>
      </c>
      <c r="W7" s="11">
        <f t="shared" si="4"/>
        <v>0</v>
      </c>
      <c r="X7" s="11">
        <v>1</v>
      </c>
    </row>
    <row r="8" spans="1:24" ht="15" thickBot="1" x14ac:dyDescent="0.4">
      <c r="A8" s="11">
        <v>18</v>
      </c>
      <c r="B8" s="12" t="s">
        <v>89</v>
      </c>
      <c r="C8" s="12" t="s">
        <v>69</v>
      </c>
      <c r="D8" s="12">
        <v>608</v>
      </c>
      <c r="E8" s="12">
        <v>89</v>
      </c>
      <c r="F8" s="13">
        <v>157</v>
      </c>
      <c r="G8" s="14">
        <v>0.25800000000000001</v>
      </c>
      <c r="H8" s="12">
        <v>0</v>
      </c>
      <c r="I8" s="13">
        <v>16</v>
      </c>
      <c r="J8" s="15">
        <v>3.8</v>
      </c>
      <c r="K8" s="11">
        <v>0.7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0</v>
      </c>
      <c r="Q8" s="11">
        <f t="shared" si="0"/>
        <v>0</v>
      </c>
      <c r="R8" s="11">
        <f t="shared" si="0"/>
        <v>1</v>
      </c>
      <c r="S8" s="11">
        <f t="shared" si="0"/>
        <v>0</v>
      </c>
      <c r="T8" s="11">
        <f t="shared" si="1"/>
        <v>0</v>
      </c>
      <c r="U8" s="11">
        <f t="shared" si="2"/>
        <v>0</v>
      </c>
      <c r="V8" s="11">
        <f t="shared" si="3"/>
        <v>1</v>
      </c>
      <c r="W8" s="11">
        <f t="shared" si="4"/>
        <v>0</v>
      </c>
      <c r="X8" s="11">
        <v>1</v>
      </c>
    </row>
    <row r="9" spans="1:24" ht="15" thickBot="1" x14ac:dyDescent="0.4">
      <c r="A9" s="11">
        <v>41</v>
      </c>
      <c r="B9" s="12" t="s">
        <v>46</v>
      </c>
      <c r="C9" s="12" t="s">
        <v>12</v>
      </c>
      <c r="D9" s="12">
        <v>443</v>
      </c>
      <c r="E9" s="12">
        <v>66</v>
      </c>
      <c r="F9" s="13">
        <v>119</v>
      </c>
      <c r="G9" s="14">
        <v>0.26900000000000002</v>
      </c>
      <c r="H9" s="12">
        <v>0</v>
      </c>
      <c r="I9" s="13">
        <v>9</v>
      </c>
      <c r="J9" s="15">
        <v>3.2</v>
      </c>
      <c r="K9" s="11">
        <v>0.7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11">
        <f t="shared" si="0"/>
        <v>1</v>
      </c>
      <c r="P9" s="11">
        <f t="shared" si="0"/>
        <v>0</v>
      </c>
      <c r="Q9" s="11">
        <f t="shared" si="0"/>
        <v>0</v>
      </c>
      <c r="R9" s="11">
        <f t="shared" si="0"/>
        <v>0</v>
      </c>
      <c r="S9" s="11">
        <f t="shared" si="0"/>
        <v>0</v>
      </c>
      <c r="T9" s="11">
        <f t="shared" si="1"/>
        <v>0</v>
      </c>
      <c r="U9" s="11">
        <f t="shared" si="2"/>
        <v>1</v>
      </c>
      <c r="V9" s="11">
        <f t="shared" si="3"/>
        <v>0</v>
      </c>
      <c r="W9" s="11">
        <f t="shared" si="4"/>
        <v>0</v>
      </c>
      <c r="X9" s="11">
        <v>1</v>
      </c>
    </row>
    <row r="10" spans="1:24" ht="15" thickBot="1" x14ac:dyDescent="0.4">
      <c r="A10" s="11">
        <v>42</v>
      </c>
      <c r="B10" s="12" t="s">
        <v>74</v>
      </c>
      <c r="C10" s="12" t="s">
        <v>69</v>
      </c>
      <c r="D10" s="12">
        <v>511</v>
      </c>
      <c r="E10" s="12">
        <v>84</v>
      </c>
      <c r="F10" s="13">
        <v>145</v>
      </c>
      <c r="G10" s="14">
        <v>0.28399999999999997</v>
      </c>
      <c r="H10" s="12">
        <v>0</v>
      </c>
      <c r="I10" s="13">
        <v>28</v>
      </c>
      <c r="J10" s="15">
        <v>6</v>
      </c>
      <c r="K10" s="11">
        <v>0.7</v>
      </c>
      <c r="L10" s="11">
        <f t="shared" si="0"/>
        <v>0</v>
      </c>
      <c r="M10" s="11">
        <f t="shared" si="0"/>
        <v>0</v>
      </c>
      <c r="N10" s="11">
        <f t="shared" si="0"/>
        <v>0</v>
      </c>
      <c r="O10" s="11">
        <f t="shared" si="0"/>
        <v>0</v>
      </c>
      <c r="P10" s="11">
        <f t="shared" si="0"/>
        <v>0</v>
      </c>
      <c r="Q10" s="11">
        <f t="shared" si="0"/>
        <v>0</v>
      </c>
      <c r="R10" s="11">
        <f t="shared" si="0"/>
        <v>1</v>
      </c>
      <c r="S10" s="11">
        <f t="shared" si="0"/>
        <v>0</v>
      </c>
      <c r="T10" s="11">
        <f t="shared" si="1"/>
        <v>0</v>
      </c>
      <c r="U10" s="11">
        <f t="shared" si="2"/>
        <v>0</v>
      </c>
      <c r="V10" s="11">
        <f t="shared" si="3"/>
        <v>1</v>
      </c>
      <c r="W10" s="11">
        <f t="shared" si="4"/>
        <v>0</v>
      </c>
      <c r="X10" s="11">
        <v>1</v>
      </c>
    </row>
    <row r="11" spans="1:24" ht="15" thickBot="1" x14ac:dyDescent="0.4">
      <c r="A11" s="11">
        <v>45</v>
      </c>
      <c r="B11" s="12" t="s">
        <v>90</v>
      </c>
      <c r="C11" s="12" t="s">
        <v>67</v>
      </c>
      <c r="D11" s="12">
        <v>544</v>
      </c>
      <c r="E11" s="12">
        <v>71</v>
      </c>
      <c r="F11" s="13">
        <v>140</v>
      </c>
      <c r="G11" s="14">
        <v>0.25700000000000001</v>
      </c>
      <c r="H11" s="12">
        <v>0</v>
      </c>
      <c r="I11" s="13">
        <v>30</v>
      </c>
      <c r="J11" s="15">
        <v>5.2</v>
      </c>
      <c r="K11" s="11">
        <v>0.7</v>
      </c>
      <c r="L11" s="11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11">
        <f t="shared" si="0"/>
        <v>0</v>
      </c>
      <c r="S11" s="11">
        <f t="shared" si="0"/>
        <v>1</v>
      </c>
      <c r="T11" s="11">
        <f t="shared" si="1"/>
        <v>0</v>
      </c>
      <c r="U11" s="11">
        <f t="shared" si="2"/>
        <v>0</v>
      </c>
      <c r="V11" s="11">
        <f t="shared" si="3"/>
        <v>1</v>
      </c>
      <c r="W11" s="11">
        <f t="shared" si="4"/>
        <v>1</v>
      </c>
      <c r="X11" s="11">
        <v>1</v>
      </c>
    </row>
    <row r="12" spans="1:24" ht="15" thickBot="1" x14ac:dyDescent="0.4">
      <c r="A12" s="11">
        <v>47</v>
      </c>
      <c r="B12" s="12" t="s">
        <v>32</v>
      </c>
      <c r="C12" s="12" t="s">
        <v>11</v>
      </c>
      <c r="D12" s="12">
        <v>489</v>
      </c>
      <c r="E12" s="12">
        <v>45</v>
      </c>
      <c r="F12" s="13">
        <v>129</v>
      </c>
      <c r="G12" s="14">
        <v>0.26400000000000001</v>
      </c>
      <c r="H12" s="12">
        <v>0</v>
      </c>
      <c r="I12" s="13">
        <v>17</v>
      </c>
      <c r="J12" s="15">
        <v>2.4</v>
      </c>
      <c r="K12" s="11">
        <v>0.7</v>
      </c>
      <c r="L12" s="11">
        <f t="shared" ref="L12:S21" si="5">IF($C12=L$1,1,0)</f>
        <v>0</v>
      </c>
      <c r="M12" s="11">
        <f t="shared" si="5"/>
        <v>0</v>
      </c>
      <c r="N12" s="11">
        <f t="shared" si="5"/>
        <v>1</v>
      </c>
      <c r="O12" s="11">
        <f t="shared" si="5"/>
        <v>0</v>
      </c>
      <c r="P12" s="11">
        <f t="shared" si="5"/>
        <v>0</v>
      </c>
      <c r="Q12" s="11">
        <f t="shared" si="5"/>
        <v>0</v>
      </c>
      <c r="R12" s="11">
        <f t="shared" si="5"/>
        <v>0</v>
      </c>
      <c r="S12" s="11">
        <f t="shared" si="5"/>
        <v>0</v>
      </c>
      <c r="T12" s="11">
        <f t="shared" si="1"/>
        <v>1</v>
      </c>
      <c r="U12" s="11">
        <f t="shared" si="2"/>
        <v>0</v>
      </c>
      <c r="V12" s="11">
        <f t="shared" si="3"/>
        <v>0</v>
      </c>
      <c r="W12" s="11">
        <f t="shared" si="4"/>
        <v>0</v>
      </c>
      <c r="X12" s="11">
        <v>1</v>
      </c>
    </row>
    <row r="13" spans="1:24" ht="15" thickBot="1" x14ac:dyDescent="0.4">
      <c r="A13" s="11">
        <v>52</v>
      </c>
      <c r="B13" s="12" t="s">
        <v>5</v>
      </c>
      <c r="C13" s="12" t="s">
        <v>15</v>
      </c>
      <c r="D13" s="12">
        <v>460</v>
      </c>
      <c r="E13" s="12">
        <v>57</v>
      </c>
      <c r="F13" s="13">
        <v>100</v>
      </c>
      <c r="G13" s="14">
        <v>0.217</v>
      </c>
      <c r="H13" s="12">
        <v>0</v>
      </c>
      <c r="I13" s="13">
        <v>18</v>
      </c>
      <c r="J13" s="15">
        <v>0.5</v>
      </c>
      <c r="K13" s="11">
        <v>0.7</v>
      </c>
      <c r="L13" s="11">
        <f t="shared" si="5"/>
        <v>1</v>
      </c>
      <c r="M13" s="11">
        <f t="shared" si="5"/>
        <v>0</v>
      </c>
      <c r="N13" s="11">
        <f t="shared" si="5"/>
        <v>0</v>
      </c>
      <c r="O13" s="11">
        <f t="shared" si="5"/>
        <v>0</v>
      </c>
      <c r="P13" s="11">
        <f t="shared" si="5"/>
        <v>0</v>
      </c>
      <c r="Q13" s="11">
        <f t="shared" si="5"/>
        <v>0</v>
      </c>
      <c r="R13" s="11">
        <f t="shared" si="5"/>
        <v>0</v>
      </c>
      <c r="S13" s="11">
        <f t="shared" si="5"/>
        <v>0</v>
      </c>
      <c r="T13" s="11">
        <f t="shared" si="1"/>
        <v>0</v>
      </c>
      <c r="U13" s="11">
        <f t="shared" si="2"/>
        <v>0</v>
      </c>
      <c r="V13" s="11">
        <f t="shared" si="3"/>
        <v>0</v>
      </c>
      <c r="W13" s="11">
        <f t="shared" si="4"/>
        <v>0</v>
      </c>
      <c r="X13" s="11">
        <v>1</v>
      </c>
    </row>
    <row r="14" spans="1:24" ht="15" thickBot="1" x14ac:dyDescent="0.4">
      <c r="A14" s="11">
        <v>54</v>
      </c>
      <c r="B14" s="12" t="s">
        <v>21</v>
      </c>
      <c r="C14" s="12" t="s">
        <v>16</v>
      </c>
      <c r="D14" s="12">
        <v>593</v>
      </c>
      <c r="E14" s="12">
        <v>74</v>
      </c>
      <c r="F14" s="13">
        <v>179</v>
      </c>
      <c r="G14" s="14">
        <v>0.30199999999999999</v>
      </c>
      <c r="H14" s="12">
        <v>0</v>
      </c>
      <c r="I14" s="13">
        <v>27</v>
      </c>
      <c r="J14" s="15">
        <v>3.3</v>
      </c>
      <c r="K14" s="11">
        <v>0.7</v>
      </c>
      <c r="L14" s="11">
        <f t="shared" si="5"/>
        <v>0</v>
      </c>
      <c r="M14" s="11">
        <f t="shared" si="5"/>
        <v>1</v>
      </c>
      <c r="N14" s="11">
        <f t="shared" si="5"/>
        <v>0</v>
      </c>
      <c r="O14" s="11">
        <f t="shared" si="5"/>
        <v>0</v>
      </c>
      <c r="P14" s="11">
        <f t="shared" si="5"/>
        <v>0</v>
      </c>
      <c r="Q14" s="11">
        <f t="shared" si="5"/>
        <v>0</v>
      </c>
      <c r="R14" s="11">
        <f t="shared" si="5"/>
        <v>0</v>
      </c>
      <c r="S14" s="11">
        <f t="shared" si="5"/>
        <v>0</v>
      </c>
      <c r="T14" s="11">
        <f t="shared" si="1"/>
        <v>0</v>
      </c>
      <c r="U14" s="11">
        <f t="shared" si="2"/>
        <v>1</v>
      </c>
      <c r="V14" s="11">
        <f t="shared" si="3"/>
        <v>0</v>
      </c>
      <c r="W14" s="11">
        <f t="shared" si="4"/>
        <v>0</v>
      </c>
      <c r="X14" s="11">
        <v>1</v>
      </c>
    </row>
    <row r="15" spans="1:24" ht="15" thickBot="1" x14ac:dyDescent="0.4">
      <c r="A15" s="11">
        <v>57</v>
      </c>
      <c r="B15" s="12" t="s">
        <v>53</v>
      </c>
      <c r="C15" s="12" t="s">
        <v>47</v>
      </c>
      <c r="D15" s="12">
        <v>481</v>
      </c>
      <c r="E15" s="12">
        <v>60</v>
      </c>
      <c r="F15" s="13">
        <v>135</v>
      </c>
      <c r="G15" s="14">
        <v>0.28100000000000003</v>
      </c>
      <c r="H15" s="12">
        <v>0</v>
      </c>
      <c r="I15" s="13">
        <v>10</v>
      </c>
      <c r="J15" s="15">
        <v>4.5</v>
      </c>
      <c r="K15" s="11">
        <v>0.7</v>
      </c>
      <c r="L15" s="11">
        <f t="shared" si="5"/>
        <v>0</v>
      </c>
      <c r="M15" s="11">
        <f t="shared" si="5"/>
        <v>0</v>
      </c>
      <c r="N15" s="11">
        <f t="shared" si="5"/>
        <v>0</v>
      </c>
      <c r="O15" s="11">
        <f t="shared" si="5"/>
        <v>0</v>
      </c>
      <c r="P15" s="11">
        <f t="shared" si="5"/>
        <v>1</v>
      </c>
      <c r="Q15" s="11">
        <f t="shared" si="5"/>
        <v>0</v>
      </c>
      <c r="R15" s="11">
        <f t="shared" si="5"/>
        <v>0</v>
      </c>
      <c r="S15" s="11">
        <f t="shared" si="5"/>
        <v>0</v>
      </c>
      <c r="T15" s="11">
        <f t="shared" si="1"/>
        <v>1</v>
      </c>
      <c r="U15" s="11">
        <f t="shared" si="2"/>
        <v>0</v>
      </c>
      <c r="V15" s="11">
        <f t="shared" si="3"/>
        <v>0</v>
      </c>
      <c r="W15" s="11">
        <f t="shared" si="4"/>
        <v>0</v>
      </c>
      <c r="X15" s="11">
        <v>1</v>
      </c>
    </row>
    <row r="16" spans="1:24" ht="15" thickBot="1" x14ac:dyDescent="0.4">
      <c r="A16" s="11">
        <v>81</v>
      </c>
      <c r="B16" s="12" t="s">
        <v>59</v>
      </c>
      <c r="C16" s="12" t="s">
        <v>58</v>
      </c>
      <c r="D16" s="12">
        <v>470</v>
      </c>
      <c r="E16" s="12">
        <v>95</v>
      </c>
      <c r="F16" s="13">
        <v>144</v>
      </c>
      <c r="G16" s="14">
        <v>0.30599999999999999</v>
      </c>
      <c r="H16" s="12">
        <v>0</v>
      </c>
      <c r="I16" s="13">
        <v>37</v>
      </c>
      <c r="J16" s="15">
        <v>6.8</v>
      </c>
      <c r="K16" s="11">
        <v>0.7</v>
      </c>
      <c r="L16" s="11">
        <f t="shared" si="5"/>
        <v>0</v>
      </c>
      <c r="M16" s="11">
        <f t="shared" si="5"/>
        <v>0</v>
      </c>
      <c r="N16" s="11">
        <f t="shared" si="5"/>
        <v>0</v>
      </c>
      <c r="O16" s="11">
        <f t="shared" si="5"/>
        <v>0</v>
      </c>
      <c r="P16" s="11">
        <f t="shared" si="5"/>
        <v>0</v>
      </c>
      <c r="Q16" s="11">
        <f t="shared" si="5"/>
        <v>0</v>
      </c>
      <c r="R16" s="11">
        <f t="shared" si="5"/>
        <v>0</v>
      </c>
      <c r="S16" s="11">
        <f t="shared" si="5"/>
        <v>0</v>
      </c>
      <c r="T16" s="11">
        <f t="shared" si="1"/>
        <v>0</v>
      </c>
      <c r="U16" s="11">
        <f t="shared" si="2"/>
        <v>0</v>
      </c>
      <c r="V16" s="11">
        <f t="shared" si="3"/>
        <v>0</v>
      </c>
      <c r="W16" s="11">
        <f t="shared" si="4"/>
        <v>1</v>
      </c>
      <c r="X16" s="11">
        <v>1</v>
      </c>
    </row>
    <row r="17" spans="1:24" ht="15" thickBot="1" x14ac:dyDescent="0.4">
      <c r="A17">
        <v>1</v>
      </c>
      <c r="B17" s="1" t="s">
        <v>70</v>
      </c>
      <c r="C17" s="1" t="s">
        <v>67</v>
      </c>
      <c r="D17" s="1">
        <v>570</v>
      </c>
      <c r="E17" s="1">
        <v>133</v>
      </c>
      <c r="F17" s="4">
        <v>177</v>
      </c>
      <c r="G17" s="5">
        <v>0.311</v>
      </c>
      <c r="H17" s="1">
        <v>0</v>
      </c>
      <c r="I17" s="4">
        <v>62</v>
      </c>
      <c r="J17" s="3">
        <v>10.6</v>
      </c>
      <c r="K17">
        <v>19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1</v>
      </c>
      <c r="T17">
        <f t="shared" si="1"/>
        <v>0</v>
      </c>
      <c r="U17">
        <f t="shared" si="2"/>
        <v>0</v>
      </c>
      <c r="V17">
        <f t="shared" si="3"/>
        <v>1</v>
      </c>
      <c r="W17">
        <f t="shared" si="4"/>
        <v>1</v>
      </c>
      <c r="X17">
        <v>0</v>
      </c>
    </row>
    <row r="18" spans="1:24" ht="15" thickBot="1" x14ac:dyDescent="0.4">
      <c r="A18">
        <v>4</v>
      </c>
      <c r="B18" s="1" t="s">
        <v>76</v>
      </c>
      <c r="C18" s="1" t="s">
        <v>68</v>
      </c>
      <c r="D18" s="1">
        <v>593</v>
      </c>
      <c r="E18" s="1">
        <v>75</v>
      </c>
      <c r="F18" s="4">
        <v>166</v>
      </c>
      <c r="G18" s="5">
        <v>0.28000000000000003</v>
      </c>
      <c r="H18" s="1">
        <v>0</v>
      </c>
      <c r="I18" s="4">
        <v>11</v>
      </c>
      <c r="J18" s="3">
        <v>1.2</v>
      </c>
      <c r="K18">
        <v>3.55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1</v>
      </c>
      <c r="R18">
        <f t="shared" si="5"/>
        <v>0</v>
      </c>
      <c r="S18">
        <f t="shared" si="5"/>
        <v>0</v>
      </c>
      <c r="T18">
        <f t="shared" si="1"/>
        <v>0</v>
      </c>
      <c r="U18">
        <f t="shared" si="2"/>
        <v>0</v>
      </c>
      <c r="V18">
        <f t="shared" si="3"/>
        <v>1</v>
      </c>
      <c r="W18">
        <f t="shared" si="4"/>
        <v>0</v>
      </c>
      <c r="X18">
        <v>0</v>
      </c>
    </row>
    <row r="19" spans="1:24" ht="15" thickBot="1" x14ac:dyDescent="0.4">
      <c r="A19">
        <v>5</v>
      </c>
      <c r="B19" s="1" t="s">
        <v>52</v>
      </c>
      <c r="C19" s="1" t="s">
        <v>47</v>
      </c>
      <c r="D19" s="1">
        <v>637</v>
      </c>
      <c r="E19" s="1">
        <v>86</v>
      </c>
      <c r="F19" s="4">
        <v>180</v>
      </c>
      <c r="G19" s="5">
        <v>0.28299999999999997</v>
      </c>
      <c r="H19" s="1">
        <v>0</v>
      </c>
      <c r="I19" s="4">
        <v>11</v>
      </c>
      <c r="J19" s="3">
        <v>4.0999999999999996</v>
      </c>
      <c r="K19">
        <v>4.95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1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1"/>
        <v>1</v>
      </c>
      <c r="U19">
        <f t="shared" si="2"/>
        <v>0</v>
      </c>
      <c r="V19">
        <f t="shared" si="3"/>
        <v>0</v>
      </c>
      <c r="W19">
        <f t="shared" si="4"/>
        <v>0</v>
      </c>
      <c r="X19">
        <v>0</v>
      </c>
    </row>
    <row r="20" spans="1:24" ht="15" thickBot="1" x14ac:dyDescent="0.4">
      <c r="A20">
        <v>7</v>
      </c>
      <c r="B20" s="1" t="s">
        <v>71</v>
      </c>
      <c r="C20" s="1" t="s">
        <v>68</v>
      </c>
      <c r="D20" s="1">
        <v>461</v>
      </c>
      <c r="E20" s="1">
        <v>54</v>
      </c>
      <c r="F20" s="4">
        <v>140</v>
      </c>
      <c r="G20" s="5">
        <v>0.30399999999999999</v>
      </c>
      <c r="H20" s="1">
        <v>0</v>
      </c>
      <c r="I20" s="4">
        <v>5</v>
      </c>
      <c r="J20" s="3">
        <v>3.2</v>
      </c>
      <c r="K20">
        <v>7.9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  <c r="Q20">
        <f t="shared" si="5"/>
        <v>1</v>
      </c>
      <c r="R20">
        <f t="shared" si="5"/>
        <v>0</v>
      </c>
      <c r="S20">
        <f t="shared" si="5"/>
        <v>0</v>
      </c>
      <c r="T20">
        <f t="shared" si="1"/>
        <v>0</v>
      </c>
      <c r="U20">
        <f t="shared" si="2"/>
        <v>0</v>
      </c>
      <c r="V20">
        <f t="shared" si="3"/>
        <v>1</v>
      </c>
      <c r="W20">
        <f t="shared" si="4"/>
        <v>0</v>
      </c>
      <c r="X20">
        <v>0</v>
      </c>
    </row>
    <row r="21" spans="1:24" ht="15" thickBot="1" x14ac:dyDescent="0.4">
      <c r="A21">
        <v>8</v>
      </c>
      <c r="B21" s="1" t="s">
        <v>63</v>
      </c>
      <c r="C21" s="1" t="s">
        <v>58</v>
      </c>
      <c r="D21" s="1">
        <v>515</v>
      </c>
      <c r="E21" s="1">
        <v>66</v>
      </c>
      <c r="F21" s="4">
        <v>122</v>
      </c>
      <c r="G21" s="5">
        <v>0.23699999999999999</v>
      </c>
      <c r="H21" s="1">
        <v>0</v>
      </c>
      <c r="I21" s="4">
        <v>17</v>
      </c>
      <c r="J21" s="3">
        <v>1.1000000000000001</v>
      </c>
      <c r="K21">
        <v>8.5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1"/>
        <v>0</v>
      </c>
      <c r="U21">
        <f t="shared" si="2"/>
        <v>0</v>
      </c>
      <c r="V21">
        <f t="shared" si="3"/>
        <v>0</v>
      </c>
      <c r="W21">
        <f t="shared" si="4"/>
        <v>0</v>
      </c>
      <c r="X21">
        <v>0</v>
      </c>
    </row>
    <row r="22" spans="1:24" ht="15" thickBot="1" x14ac:dyDescent="0.4">
      <c r="A22">
        <v>11</v>
      </c>
      <c r="B22" s="1" t="s">
        <v>45</v>
      </c>
      <c r="C22" s="1" t="s">
        <v>12</v>
      </c>
      <c r="D22" s="1">
        <v>615</v>
      </c>
      <c r="E22" s="1">
        <v>90</v>
      </c>
      <c r="F22" s="4">
        <v>168</v>
      </c>
      <c r="G22" s="5">
        <v>0.27300000000000002</v>
      </c>
      <c r="H22" s="1">
        <v>0</v>
      </c>
      <c r="I22" s="4">
        <v>38</v>
      </c>
      <c r="J22" s="3">
        <v>6.5</v>
      </c>
      <c r="K22">
        <v>3.95</v>
      </c>
      <c r="L22">
        <f t="shared" ref="L22:S31" si="6">IF($C22=L$1,1,0)</f>
        <v>0</v>
      </c>
      <c r="M22">
        <f t="shared" si="6"/>
        <v>0</v>
      </c>
      <c r="N22">
        <f t="shared" si="6"/>
        <v>0</v>
      </c>
      <c r="O22">
        <f t="shared" si="6"/>
        <v>1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1"/>
        <v>0</v>
      </c>
      <c r="U22">
        <f t="shared" si="2"/>
        <v>1</v>
      </c>
      <c r="V22">
        <f t="shared" si="3"/>
        <v>0</v>
      </c>
      <c r="W22">
        <f t="shared" si="4"/>
        <v>1</v>
      </c>
      <c r="X22">
        <v>0</v>
      </c>
    </row>
    <row r="23" spans="1:24" ht="15" thickBot="1" x14ac:dyDescent="0.4">
      <c r="A23">
        <v>12</v>
      </c>
      <c r="B23" s="1" t="s">
        <v>51</v>
      </c>
      <c r="C23" s="1" t="s">
        <v>47</v>
      </c>
      <c r="D23" s="1">
        <v>652</v>
      </c>
      <c r="E23" s="1">
        <v>91</v>
      </c>
      <c r="F23" s="4">
        <v>189</v>
      </c>
      <c r="G23" s="5">
        <v>0.28999999999999998</v>
      </c>
      <c r="H23" s="1">
        <v>0</v>
      </c>
      <c r="I23" s="4">
        <v>24</v>
      </c>
      <c r="J23" s="3">
        <v>3.6</v>
      </c>
      <c r="K23">
        <v>0.82499999999999996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1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1"/>
        <v>1</v>
      </c>
      <c r="U23">
        <f t="shared" si="2"/>
        <v>0</v>
      </c>
      <c r="V23">
        <f t="shared" si="3"/>
        <v>0</v>
      </c>
      <c r="W23">
        <f t="shared" si="4"/>
        <v>0</v>
      </c>
      <c r="X23">
        <v>0</v>
      </c>
    </row>
    <row r="24" spans="1:24" ht="15" thickBot="1" x14ac:dyDescent="0.4">
      <c r="A24">
        <v>13</v>
      </c>
      <c r="B24" s="1" t="s">
        <v>26</v>
      </c>
      <c r="C24" s="1" t="s">
        <v>16</v>
      </c>
      <c r="D24" s="1">
        <v>518</v>
      </c>
      <c r="E24" s="1">
        <v>87</v>
      </c>
      <c r="F24" s="4">
        <v>136</v>
      </c>
      <c r="G24" s="5">
        <v>0.26300000000000001</v>
      </c>
      <c r="H24" s="1">
        <v>0</v>
      </c>
      <c r="I24" s="4">
        <v>28</v>
      </c>
      <c r="J24" s="3">
        <v>2.6</v>
      </c>
      <c r="K24">
        <v>0.9</v>
      </c>
      <c r="L24">
        <f t="shared" si="6"/>
        <v>0</v>
      </c>
      <c r="M24">
        <f t="shared" si="6"/>
        <v>1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1"/>
        <v>0</v>
      </c>
      <c r="U24">
        <f t="shared" si="2"/>
        <v>1</v>
      </c>
      <c r="V24">
        <f t="shared" si="3"/>
        <v>0</v>
      </c>
      <c r="W24">
        <f t="shared" si="4"/>
        <v>0</v>
      </c>
      <c r="X24">
        <v>0</v>
      </c>
    </row>
    <row r="25" spans="1:24" ht="15" thickBot="1" x14ac:dyDescent="0.4">
      <c r="A25">
        <v>14</v>
      </c>
      <c r="B25" s="1" t="s">
        <v>77</v>
      </c>
      <c r="C25" s="1" t="s">
        <v>69</v>
      </c>
      <c r="D25" s="1">
        <v>580</v>
      </c>
      <c r="E25" s="1">
        <v>102</v>
      </c>
      <c r="F25" s="4">
        <v>159</v>
      </c>
      <c r="G25" s="5">
        <v>0.27400000000000002</v>
      </c>
      <c r="H25" s="1">
        <v>0</v>
      </c>
      <c r="I25" s="4">
        <v>16</v>
      </c>
      <c r="J25" s="3">
        <v>5</v>
      </c>
      <c r="K25">
        <v>7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1</v>
      </c>
      <c r="S25">
        <f t="shared" si="6"/>
        <v>0</v>
      </c>
      <c r="T25">
        <f t="shared" si="1"/>
        <v>0</v>
      </c>
      <c r="U25">
        <f t="shared" si="2"/>
        <v>0</v>
      </c>
      <c r="V25">
        <f t="shared" si="3"/>
        <v>1</v>
      </c>
      <c r="W25">
        <f t="shared" si="4"/>
        <v>0</v>
      </c>
      <c r="X25">
        <v>0</v>
      </c>
    </row>
    <row r="26" spans="1:24" ht="15" thickBot="1" x14ac:dyDescent="0.4">
      <c r="A26">
        <v>16</v>
      </c>
      <c r="B26" s="1" t="s">
        <v>87</v>
      </c>
      <c r="C26" s="1" t="s">
        <v>69</v>
      </c>
      <c r="D26" s="1">
        <v>542</v>
      </c>
      <c r="E26" s="1">
        <v>74</v>
      </c>
      <c r="F26" s="4">
        <v>142</v>
      </c>
      <c r="G26" s="5">
        <v>0.26200000000000001</v>
      </c>
      <c r="H26" s="1">
        <v>0</v>
      </c>
      <c r="I26" s="4">
        <v>27</v>
      </c>
      <c r="J26" s="3">
        <v>3</v>
      </c>
      <c r="K26">
        <v>6.75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1</v>
      </c>
      <c r="S26">
        <f t="shared" si="6"/>
        <v>0</v>
      </c>
      <c r="T26">
        <f t="shared" si="1"/>
        <v>0</v>
      </c>
      <c r="U26">
        <f t="shared" si="2"/>
        <v>0</v>
      </c>
      <c r="V26">
        <f t="shared" si="3"/>
        <v>1</v>
      </c>
      <c r="W26">
        <f t="shared" si="4"/>
        <v>0</v>
      </c>
      <c r="X26">
        <v>0</v>
      </c>
    </row>
    <row r="27" spans="1:24" ht="15" thickBot="1" x14ac:dyDescent="0.4">
      <c r="A27">
        <v>17</v>
      </c>
      <c r="B27" s="1" t="s">
        <v>50</v>
      </c>
      <c r="C27" s="1" t="s">
        <v>47</v>
      </c>
      <c r="D27" s="1">
        <v>522</v>
      </c>
      <c r="E27" s="1">
        <v>70</v>
      </c>
      <c r="F27" s="4">
        <v>152</v>
      </c>
      <c r="G27" s="5">
        <v>0.29099999999999998</v>
      </c>
      <c r="H27" s="1">
        <v>0</v>
      </c>
      <c r="I27" s="4">
        <v>22</v>
      </c>
      <c r="J27" s="3">
        <v>5.4</v>
      </c>
      <c r="K27">
        <v>35.1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1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1"/>
        <v>1</v>
      </c>
      <c r="U27">
        <f t="shared" si="2"/>
        <v>0</v>
      </c>
      <c r="V27">
        <f t="shared" si="3"/>
        <v>0</v>
      </c>
      <c r="W27">
        <f t="shared" si="4"/>
        <v>0</v>
      </c>
      <c r="X27">
        <v>0</v>
      </c>
    </row>
    <row r="28" spans="1:24" ht="15" thickBot="1" x14ac:dyDescent="0.4">
      <c r="A28">
        <v>19</v>
      </c>
      <c r="B28" s="1" t="s">
        <v>35</v>
      </c>
      <c r="C28" s="1" t="s">
        <v>11</v>
      </c>
      <c r="D28" s="1">
        <v>560</v>
      </c>
      <c r="E28" s="1">
        <v>64</v>
      </c>
      <c r="F28" s="4">
        <v>139</v>
      </c>
      <c r="G28" s="5">
        <v>0.248</v>
      </c>
      <c r="H28" s="1">
        <v>0</v>
      </c>
      <c r="I28" s="4">
        <v>1</v>
      </c>
      <c r="J28" s="3">
        <v>0.7</v>
      </c>
      <c r="K28">
        <v>4</v>
      </c>
      <c r="L28">
        <f t="shared" si="6"/>
        <v>0</v>
      </c>
      <c r="M28">
        <f t="shared" si="6"/>
        <v>0</v>
      </c>
      <c r="N28">
        <f t="shared" si="6"/>
        <v>1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1"/>
        <v>1</v>
      </c>
      <c r="U28">
        <f t="shared" si="2"/>
        <v>0</v>
      </c>
      <c r="V28">
        <f t="shared" si="3"/>
        <v>0</v>
      </c>
      <c r="W28">
        <f t="shared" si="4"/>
        <v>0</v>
      </c>
      <c r="X28">
        <v>0</v>
      </c>
    </row>
    <row r="29" spans="1:24" ht="15" thickBot="1" x14ac:dyDescent="0.4">
      <c r="A29">
        <v>20</v>
      </c>
      <c r="B29" s="1" t="s">
        <v>61</v>
      </c>
      <c r="C29" s="1" t="s">
        <v>58</v>
      </c>
      <c r="D29" s="1">
        <v>530</v>
      </c>
      <c r="E29" s="1">
        <v>60</v>
      </c>
      <c r="F29" s="4">
        <v>140</v>
      </c>
      <c r="G29" s="5">
        <v>0.26400000000000001</v>
      </c>
      <c r="H29" s="1">
        <v>0</v>
      </c>
      <c r="I29" s="4">
        <v>16</v>
      </c>
      <c r="J29" s="3">
        <v>-0.2</v>
      </c>
      <c r="K29">
        <v>21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1"/>
        <v>0</v>
      </c>
      <c r="U29">
        <f t="shared" si="2"/>
        <v>0</v>
      </c>
      <c r="V29">
        <f t="shared" si="3"/>
        <v>0</v>
      </c>
      <c r="W29">
        <f t="shared" si="4"/>
        <v>0</v>
      </c>
      <c r="X29">
        <v>0</v>
      </c>
    </row>
    <row r="30" spans="1:24" ht="15" thickBot="1" x14ac:dyDescent="0.4">
      <c r="A30">
        <v>21</v>
      </c>
      <c r="B30" s="1" t="s">
        <v>92</v>
      </c>
      <c r="C30" s="1" t="s">
        <v>68</v>
      </c>
      <c r="D30" s="1">
        <v>575</v>
      </c>
      <c r="E30" s="1">
        <v>99</v>
      </c>
      <c r="F30" s="4">
        <v>145</v>
      </c>
      <c r="G30" s="5">
        <v>0.252</v>
      </c>
      <c r="H30" s="1">
        <v>0</v>
      </c>
      <c r="I30" s="4">
        <v>14</v>
      </c>
      <c r="J30" s="3">
        <v>2.7</v>
      </c>
      <c r="K30">
        <v>26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1</v>
      </c>
      <c r="R30">
        <f t="shared" si="6"/>
        <v>0</v>
      </c>
      <c r="S30">
        <f t="shared" si="6"/>
        <v>0</v>
      </c>
      <c r="T30">
        <f t="shared" si="1"/>
        <v>0</v>
      </c>
      <c r="U30">
        <f t="shared" si="2"/>
        <v>0</v>
      </c>
      <c r="V30">
        <f t="shared" si="3"/>
        <v>1</v>
      </c>
      <c r="W30">
        <f t="shared" si="4"/>
        <v>0</v>
      </c>
      <c r="X30">
        <v>0</v>
      </c>
    </row>
    <row r="31" spans="1:24" ht="15" thickBot="1" x14ac:dyDescent="0.4">
      <c r="A31">
        <v>22</v>
      </c>
      <c r="B31" s="1" t="s">
        <v>54</v>
      </c>
      <c r="C31" s="1" t="s">
        <v>47</v>
      </c>
      <c r="D31" s="1">
        <v>640</v>
      </c>
      <c r="E31" s="1">
        <v>99</v>
      </c>
      <c r="F31" s="4">
        <v>177</v>
      </c>
      <c r="G31" s="5">
        <v>0.27700000000000002</v>
      </c>
      <c r="H31" s="1">
        <v>0</v>
      </c>
      <c r="I31" s="4">
        <v>25</v>
      </c>
      <c r="J31" s="3">
        <v>5.7</v>
      </c>
      <c r="K31">
        <v>10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1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1"/>
        <v>1</v>
      </c>
      <c r="U31">
        <f t="shared" si="2"/>
        <v>0</v>
      </c>
      <c r="V31">
        <f t="shared" si="3"/>
        <v>0</v>
      </c>
      <c r="W31">
        <f t="shared" si="4"/>
        <v>0</v>
      </c>
      <c r="X31">
        <v>0</v>
      </c>
    </row>
    <row r="32" spans="1:24" ht="15" thickBot="1" x14ac:dyDescent="0.4">
      <c r="A32">
        <v>23</v>
      </c>
      <c r="B32" s="1" t="s">
        <v>55</v>
      </c>
      <c r="C32" s="1" t="s">
        <v>47</v>
      </c>
      <c r="D32" s="1">
        <v>630</v>
      </c>
      <c r="E32" s="1">
        <v>98</v>
      </c>
      <c r="F32" s="4">
        <v>170</v>
      </c>
      <c r="G32" s="5">
        <v>0.27</v>
      </c>
      <c r="H32" s="1">
        <v>0</v>
      </c>
      <c r="I32" s="4">
        <v>26</v>
      </c>
      <c r="J32" s="3">
        <v>5.4</v>
      </c>
      <c r="K32">
        <v>32</v>
      </c>
      <c r="L32">
        <f t="shared" ref="L32:S41" si="7">IF($C32=L$1,1,0)</f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1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1"/>
        <v>1</v>
      </c>
      <c r="U32">
        <f t="shared" si="2"/>
        <v>0</v>
      </c>
      <c r="V32">
        <f t="shared" si="3"/>
        <v>0</v>
      </c>
      <c r="W32">
        <f t="shared" si="4"/>
        <v>0</v>
      </c>
      <c r="X32">
        <v>0</v>
      </c>
    </row>
    <row r="33" spans="1:24" ht="15" thickBot="1" x14ac:dyDescent="0.4">
      <c r="A33">
        <v>24</v>
      </c>
      <c r="B33" s="1" t="s">
        <v>17</v>
      </c>
      <c r="C33" s="1" t="s">
        <v>16</v>
      </c>
      <c r="D33" s="1">
        <v>612</v>
      </c>
      <c r="E33" s="1">
        <v>117</v>
      </c>
      <c r="F33" s="4">
        <v>199</v>
      </c>
      <c r="G33" s="5">
        <v>0.32500000000000001</v>
      </c>
      <c r="H33" s="1">
        <v>1</v>
      </c>
      <c r="I33" s="4">
        <v>21</v>
      </c>
      <c r="J33" s="3">
        <v>5.9</v>
      </c>
      <c r="K33">
        <v>27</v>
      </c>
      <c r="L33">
        <f t="shared" si="7"/>
        <v>0</v>
      </c>
      <c r="M33">
        <f t="shared" si="7"/>
        <v>1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7"/>
        <v>0</v>
      </c>
      <c r="S33">
        <f t="shared" si="7"/>
        <v>0</v>
      </c>
      <c r="T33">
        <f t="shared" si="1"/>
        <v>0</v>
      </c>
      <c r="U33">
        <f t="shared" si="2"/>
        <v>1</v>
      </c>
      <c r="V33">
        <f t="shared" si="3"/>
        <v>0</v>
      </c>
      <c r="W33">
        <f t="shared" si="4"/>
        <v>0</v>
      </c>
      <c r="X33">
        <v>0</v>
      </c>
    </row>
    <row r="34" spans="1:24" ht="15" thickBot="1" x14ac:dyDescent="0.4">
      <c r="A34">
        <v>25</v>
      </c>
      <c r="B34" s="1" t="s">
        <v>81</v>
      </c>
      <c r="C34" s="1" t="s">
        <v>69</v>
      </c>
      <c r="D34" s="1">
        <v>513</v>
      </c>
      <c r="E34" s="1">
        <v>89</v>
      </c>
      <c r="F34" s="4">
        <v>137</v>
      </c>
      <c r="G34" s="5">
        <v>0.26700000000000002</v>
      </c>
      <c r="H34" s="1">
        <v>0</v>
      </c>
      <c r="I34" s="4">
        <v>25</v>
      </c>
      <c r="J34" s="3">
        <v>4</v>
      </c>
      <c r="K34">
        <v>28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1</v>
      </c>
      <c r="S34">
        <f t="shared" si="7"/>
        <v>0</v>
      </c>
      <c r="T34">
        <f t="shared" ref="T34:T65" si="8">N34+P34</f>
        <v>0</v>
      </c>
      <c r="U34">
        <f t="shared" ref="U34:U65" si="9">M34+O34</f>
        <v>0</v>
      </c>
      <c r="V34">
        <f t="shared" ref="V34:V65" si="10">Q34+R34+S34</f>
        <v>1</v>
      </c>
      <c r="W34">
        <f t="shared" ref="W34:W65" si="11">IF(I34&gt;=30,1,0)</f>
        <v>0</v>
      </c>
      <c r="X34">
        <v>0</v>
      </c>
    </row>
    <row r="35" spans="1:24" ht="15" thickBot="1" x14ac:dyDescent="0.4">
      <c r="A35">
        <v>26</v>
      </c>
      <c r="B35" s="1" t="s">
        <v>41</v>
      </c>
      <c r="C35" s="1" t="s">
        <v>12</v>
      </c>
      <c r="D35" s="1">
        <v>501</v>
      </c>
      <c r="E35" s="1">
        <v>61</v>
      </c>
      <c r="F35" s="4">
        <v>143</v>
      </c>
      <c r="G35" s="5">
        <v>0.28499999999999998</v>
      </c>
      <c r="H35" s="1">
        <v>0</v>
      </c>
      <c r="I35" s="4">
        <v>13</v>
      </c>
      <c r="J35" s="3">
        <v>3.1</v>
      </c>
      <c r="K35">
        <v>6.55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1</v>
      </c>
      <c r="P35">
        <f t="shared" si="7"/>
        <v>0</v>
      </c>
      <c r="Q35">
        <f t="shared" si="7"/>
        <v>0</v>
      </c>
      <c r="R35">
        <f t="shared" si="7"/>
        <v>0</v>
      </c>
      <c r="S35">
        <f t="shared" si="7"/>
        <v>0</v>
      </c>
      <c r="T35">
        <f t="shared" si="8"/>
        <v>0</v>
      </c>
      <c r="U35">
        <f t="shared" si="9"/>
        <v>1</v>
      </c>
      <c r="V35">
        <f t="shared" si="10"/>
        <v>0</v>
      </c>
      <c r="W35">
        <f t="shared" si="11"/>
        <v>0</v>
      </c>
      <c r="X35">
        <v>0</v>
      </c>
    </row>
    <row r="36" spans="1:24" ht="15" thickBot="1" x14ac:dyDescent="0.4">
      <c r="A36">
        <v>27</v>
      </c>
      <c r="B36" s="1" t="s">
        <v>34</v>
      </c>
      <c r="C36" s="1" t="s">
        <v>11</v>
      </c>
      <c r="D36" s="1">
        <v>526</v>
      </c>
      <c r="E36" s="1">
        <v>73</v>
      </c>
      <c r="F36" s="4">
        <v>135</v>
      </c>
      <c r="G36" s="5">
        <v>0.25700000000000001</v>
      </c>
      <c r="H36" s="1">
        <v>0</v>
      </c>
      <c r="I36" s="4">
        <v>24</v>
      </c>
      <c r="J36" s="3">
        <v>4.0999999999999996</v>
      </c>
      <c r="K36">
        <v>6.25</v>
      </c>
      <c r="L36">
        <f t="shared" si="7"/>
        <v>0</v>
      </c>
      <c r="M36">
        <f t="shared" si="7"/>
        <v>0</v>
      </c>
      <c r="N36">
        <f t="shared" si="7"/>
        <v>1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8"/>
        <v>1</v>
      </c>
      <c r="U36">
        <f t="shared" si="9"/>
        <v>0</v>
      </c>
      <c r="V36">
        <f t="shared" si="10"/>
        <v>0</v>
      </c>
      <c r="W36">
        <f t="shared" si="11"/>
        <v>0</v>
      </c>
      <c r="X36">
        <v>0</v>
      </c>
    </row>
    <row r="37" spans="1:24" ht="15" thickBot="1" x14ac:dyDescent="0.4">
      <c r="A37">
        <v>28</v>
      </c>
      <c r="B37" s="1" t="s">
        <v>91</v>
      </c>
      <c r="C37" s="1" t="s">
        <v>67</v>
      </c>
      <c r="D37" s="1">
        <v>474</v>
      </c>
      <c r="E37" s="1">
        <v>62</v>
      </c>
      <c r="F37" s="4">
        <v>121</v>
      </c>
      <c r="G37" s="5">
        <v>0.255</v>
      </c>
      <c r="H37" s="1">
        <v>0</v>
      </c>
      <c r="I37" s="4">
        <v>29</v>
      </c>
      <c r="J37" s="3">
        <v>2.7</v>
      </c>
      <c r="K37">
        <v>7.7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  <c r="Q37">
        <f t="shared" si="7"/>
        <v>0</v>
      </c>
      <c r="R37">
        <f t="shared" si="7"/>
        <v>0</v>
      </c>
      <c r="S37">
        <f t="shared" si="7"/>
        <v>1</v>
      </c>
      <c r="T37">
        <f t="shared" si="8"/>
        <v>0</v>
      </c>
      <c r="U37">
        <f t="shared" si="9"/>
        <v>0</v>
      </c>
      <c r="V37">
        <f t="shared" si="10"/>
        <v>1</v>
      </c>
      <c r="W37">
        <f t="shared" si="11"/>
        <v>0</v>
      </c>
      <c r="X37">
        <v>0</v>
      </c>
    </row>
    <row r="38" spans="1:24" ht="15" thickBot="1" x14ac:dyDescent="0.4">
      <c r="A38">
        <v>29</v>
      </c>
      <c r="B38" s="1" t="s">
        <v>79</v>
      </c>
      <c r="C38" s="1" t="s">
        <v>68</v>
      </c>
      <c r="D38" s="1">
        <v>573</v>
      </c>
      <c r="E38" s="1">
        <v>72</v>
      </c>
      <c r="F38" s="4">
        <v>155</v>
      </c>
      <c r="G38" s="5">
        <v>0.27100000000000002</v>
      </c>
      <c r="H38" s="1">
        <v>0</v>
      </c>
      <c r="I38" s="4">
        <v>17</v>
      </c>
      <c r="J38" s="3">
        <v>4.3</v>
      </c>
      <c r="K38">
        <v>6.85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1</v>
      </c>
      <c r="R38">
        <f t="shared" si="7"/>
        <v>0</v>
      </c>
      <c r="S38">
        <f t="shared" si="7"/>
        <v>0</v>
      </c>
      <c r="T38">
        <f t="shared" si="8"/>
        <v>0</v>
      </c>
      <c r="U38">
        <f t="shared" si="9"/>
        <v>0</v>
      </c>
      <c r="V38">
        <f t="shared" si="10"/>
        <v>1</v>
      </c>
      <c r="W38">
        <f t="shared" si="11"/>
        <v>0</v>
      </c>
      <c r="X38">
        <v>0</v>
      </c>
    </row>
    <row r="39" spans="1:24" ht="15" thickBot="1" x14ac:dyDescent="0.4">
      <c r="A39">
        <v>30</v>
      </c>
      <c r="B39" s="1" t="s">
        <v>56</v>
      </c>
      <c r="C39" s="1" t="s">
        <v>47</v>
      </c>
      <c r="D39" s="1">
        <v>483</v>
      </c>
      <c r="E39" s="1">
        <v>66</v>
      </c>
      <c r="F39" s="4">
        <v>126</v>
      </c>
      <c r="G39" s="5">
        <v>0.26100000000000001</v>
      </c>
      <c r="H39" s="1">
        <v>0</v>
      </c>
      <c r="I39" s="4">
        <v>4</v>
      </c>
      <c r="J39" s="3">
        <v>2.9</v>
      </c>
      <c r="K39">
        <v>4.7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1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8"/>
        <v>1</v>
      </c>
      <c r="U39">
        <f t="shared" si="9"/>
        <v>0</v>
      </c>
      <c r="V39">
        <f t="shared" si="10"/>
        <v>0</v>
      </c>
      <c r="W39">
        <f t="shared" si="11"/>
        <v>0</v>
      </c>
      <c r="X39">
        <v>0</v>
      </c>
    </row>
    <row r="40" spans="1:24" ht="15" thickBot="1" x14ac:dyDescent="0.4">
      <c r="A40">
        <v>31</v>
      </c>
      <c r="B40" s="1" t="s">
        <v>60</v>
      </c>
      <c r="C40" s="1" t="s">
        <v>58</v>
      </c>
      <c r="D40" s="1">
        <v>533</v>
      </c>
      <c r="E40" s="1">
        <v>76</v>
      </c>
      <c r="F40" s="4">
        <v>146</v>
      </c>
      <c r="G40" s="5">
        <v>0.27400000000000002</v>
      </c>
      <c r="H40" s="1">
        <v>0</v>
      </c>
      <c r="I40" s="4">
        <v>16</v>
      </c>
      <c r="J40" s="3">
        <v>1.1000000000000001</v>
      </c>
      <c r="K40">
        <v>19.350000000000001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8"/>
        <v>0</v>
      </c>
      <c r="U40">
        <f t="shared" si="9"/>
        <v>0</v>
      </c>
      <c r="V40">
        <f t="shared" si="10"/>
        <v>0</v>
      </c>
      <c r="W40">
        <f t="shared" si="11"/>
        <v>0</v>
      </c>
      <c r="X40">
        <v>0</v>
      </c>
    </row>
    <row r="41" spans="1:24" ht="15" thickBot="1" x14ac:dyDescent="0.4">
      <c r="A41">
        <v>32</v>
      </c>
      <c r="B41" s="1" t="s">
        <v>2</v>
      </c>
      <c r="C41" s="1" t="s">
        <v>15</v>
      </c>
      <c r="D41" s="1">
        <v>504</v>
      </c>
      <c r="E41" s="1">
        <v>75</v>
      </c>
      <c r="F41" s="4">
        <v>139</v>
      </c>
      <c r="G41" s="5">
        <v>0.27600000000000002</v>
      </c>
      <c r="H41" s="1">
        <v>0</v>
      </c>
      <c r="I41" s="4">
        <v>22</v>
      </c>
      <c r="J41" s="3">
        <v>6.5</v>
      </c>
      <c r="K41">
        <v>23.875</v>
      </c>
      <c r="L41">
        <f t="shared" si="7"/>
        <v>1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7"/>
        <v>0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10"/>
        <v>0</v>
      </c>
      <c r="W41">
        <f t="shared" si="11"/>
        <v>0</v>
      </c>
      <c r="X41">
        <v>0</v>
      </c>
    </row>
    <row r="42" spans="1:24" ht="15" thickBot="1" x14ac:dyDescent="0.4">
      <c r="A42">
        <v>33</v>
      </c>
      <c r="B42" s="1" t="s">
        <v>27</v>
      </c>
      <c r="C42" s="1" t="s">
        <v>11</v>
      </c>
      <c r="D42" s="1">
        <v>533</v>
      </c>
      <c r="E42" s="1">
        <v>73</v>
      </c>
      <c r="F42" s="4">
        <v>174</v>
      </c>
      <c r="G42" s="5">
        <v>0.32600000000000001</v>
      </c>
      <c r="H42" s="1">
        <v>0</v>
      </c>
      <c r="I42" s="4">
        <v>9</v>
      </c>
      <c r="J42" s="3">
        <v>5.7</v>
      </c>
      <c r="K42">
        <v>3</v>
      </c>
      <c r="L42">
        <f t="shared" ref="L42:S51" si="12">IF($C42=L$1,1,0)</f>
        <v>0</v>
      </c>
      <c r="M42">
        <f t="shared" si="12"/>
        <v>0</v>
      </c>
      <c r="N42">
        <f t="shared" si="12"/>
        <v>1</v>
      </c>
      <c r="O42">
        <f t="shared" si="12"/>
        <v>0</v>
      </c>
      <c r="P42">
        <f t="shared" si="12"/>
        <v>0</v>
      </c>
      <c r="Q42">
        <f t="shared" si="12"/>
        <v>0</v>
      </c>
      <c r="R42">
        <f t="shared" si="12"/>
        <v>0</v>
      </c>
      <c r="S42">
        <f t="shared" si="12"/>
        <v>0</v>
      </c>
      <c r="T42">
        <f t="shared" si="8"/>
        <v>1</v>
      </c>
      <c r="U42">
        <f t="shared" si="9"/>
        <v>0</v>
      </c>
      <c r="V42">
        <f t="shared" si="10"/>
        <v>0</v>
      </c>
      <c r="W42">
        <f t="shared" si="11"/>
        <v>0</v>
      </c>
      <c r="X42">
        <v>0</v>
      </c>
    </row>
    <row r="43" spans="1:24" ht="15" thickBot="1" x14ac:dyDescent="0.4">
      <c r="A43">
        <v>34</v>
      </c>
      <c r="B43" s="1" t="s">
        <v>64</v>
      </c>
      <c r="C43" s="1" t="s">
        <v>58</v>
      </c>
      <c r="D43" s="1">
        <v>464</v>
      </c>
      <c r="E43" s="1">
        <v>39</v>
      </c>
      <c r="F43" s="4">
        <v>109</v>
      </c>
      <c r="G43" s="5">
        <v>0.23499999999999999</v>
      </c>
      <c r="H43" s="1">
        <v>0</v>
      </c>
      <c r="I43" s="4">
        <v>16</v>
      </c>
      <c r="J43" s="3">
        <v>-1.1000000000000001</v>
      </c>
      <c r="K43">
        <v>7.5</v>
      </c>
      <c r="L43">
        <f t="shared" si="12"/>
        <v>0</v>
      </c>
      <c r="M43">
        <f t="shared" si="12"/>
        <v>0</v>
      </c>
      <c r="N43">
        <f t="shared" si="12"/>
        <v>0</v>
      </c>
      <c r="O43">
        <f t="shared" si="12"/>
        <v>0</v>
      </c>
      <c r="P43">
        <f t="shared" si="12"/>
        <v>0</v>
      </c>
      <c r="Q43">
        <f t="shared" si="12"/>
        <v>0</v>
      </c>
      <c r="R43">
        <f t="shared" si="12"/>
        <v>0</v>
      </c>
      <c r="S43">
        <f t="shared" si="12"/>
        <v>0</v>
      </c>
      <c r="T43">
        <f t="shared" si="8"/>
        <v>0</v>
      </c>
      <c r="U43">
        <f t="shared" si="9"/>
        <v>0</v>
      </c>
      <c r="V43">
        <f t="shared" si="10"/>
        <v>0</v>
      </c>
      <c r="W43">
        <f t="shared" si="11"/>
        <v>0</v>
      </c>
      <c r="X43">
        <v>0</v>
      </c>
    </row>
    <row r="44" spans="1:24" ht="15" thickBot="1" x14ac:dyDescent="0.4">
      <c r="A44">
        <v>35</v>
      </c>
      <c r="B44" s="1" t="s">
        <v>96</v>
      </c>
      <c r="C44" s="1" t="s">
        <v>16</v>
      </c>
      <c r="D44" s="1">
        <v>322</v>
      </c>
      <c r="E44" s="1">
        <v>31</v>
      </c>
      <c r="F44" s="4">
        <v>66</v>
      </c>
      <c r="G44" s="5">
        <v>0.20499999999999999</v>
      </c>
      <c r="H44" s="1">
        <v>1</v>
      </c>
      <c r="I44" s="4">
        <v>11</v>
      </c>
      <c r="J44" s="3">
        <v>-0.3</v>
      </c>
      <c r="K44">
        <v>25</v>
      </c>
      <c r="L44">
        <f t="shared" si="12"/>
        <v>0</v>
      </c>
      <c r="M44">
        <f t="shared" si="12"/>
        <v>1</v>
      </c>
      <c r="N44">
        <f t="shared" si="12"/>
        <v>0</v>
      </c>
      <c r="O44">
        <f t="shared" si="12"/>
        <v>0</v>
      </c>
      <c r="P44">
        <f t="shared" si="12"/>
        <v>0</v>
      </c>
      <c r="Q44">
        <f t="shared" si="12"/>
        <v>0</v>
      </c>
      <c r="R44">
        <f t="shared" si="12"/>
        <v>0</v>
      </c>
      <c r="S44">
        <f t="shared" si="12"/>
        <v>0</v>
      </c>
      <c r="T44">
        <f t="shared" si="8"/>
        <v>0</v>
      </c>
      <c r="U44">
        <f t="shared" si="9"/>
        <v>1</v>
      </c>
      <c r="V44">
        <f t="shared" si="10"/>
        <v>0</v>
      </c>
      <c r="W44">
        <f t="shared" si="11"/>
        <v>0</v>
      </c>
      <c r="X44">
        <v>0</v>
      </c>
    </row>
    <row r="45" spans="1:24" ht="15" thickBot="1" x14ac:dyDescent="0.4">
      <c r="A45">
        <v>36</v>
      </c>
      <c r="B45" s="1" t="s">
        <v>20</v>
      </c>
      <c r="C45" s="1" t="s">
        <v>16</v>
      </c>
      <c r="D45" s="1">
        <v>601</v>
      </c>
      <c r="E45" s="1">
        <v>85</v>
      </c>
      <c r="F45" s="4">
        <v>183</v>
      </c>
      <c r="G45" s="5">
        <v>0.30399999999999999</v>
      </c>
      <c r="H45" s="1">
        <v>0</v>
      </c>
      <c r="I45" s="4">
        <v>15</v>
      </c>
      <c r="J45" s="3">
        <v>4.2</v>
      </c>
      <c r="K45">
        <v>18</v>
      </c>
      <c r="L45">
        <f t="shared" si="12"/>
        <v>0</v>
      </c>
      <c r="M45">
        <f t="shared" si="12"/>
        <v>1</v>
      </c>
      <c r="N45">
        <f t="shared" si="12"/>
        <v>0</v>
      </c>
      <c r="O45">
        <f t="shared" si="12"/>
        <v>0</v>
      </c>
      <c r="P45">
        <f t="shared" si="12"/>
        <v>0</v>
      </c>
      <c r="Q45">
        <f t="shared" si="12"/>
        <v>0</v>
      </c>
      <c r="R45">
        <f t="shared" si="12"/>
        <v>0</v>
      </c>
      <c r="S45">
        <f t="shared" si="12"/>
        <v>0</v>
      </c>
      <c r="T45">
        <f t="shared" si="8"/>
        <v>0</v>
      </c>
      <c r="U45">
        <f t="shared" si="9"/>
        <v>1</v>
      </c>
      <c r="V45">
        <f t="shared" si="10"/>
        <v>0</v>
      </c>
      <c r="W45">
        <f t="shared" si="11"/>
        <v>0</v>
      </c>
      <c r="X45">
        <v>0</v>
      </c>
    </row>
    <row r="46" spans="1:24" ht="15" thickBot="1" x14ac:dyDescent="0.4">
      <c r="A46">
        <v>37</v>
      </c>
      <c r="B46" s="1" t="s">
        <v>28</v>
      </c>
      <c r="C46" s="1" t="s">
        <v>11</v>
      </c>
      <c r="D46" s="1">
        <v>527</v>
      </c>
      <c r="E46" s="1">
        <v>103</v>
      </c>
      <c r="F46" s="4">
        <v>158</v>
      </c>
      <c r="G46" s="5">
        <v>0.3</v>
      </c>
      <c r="H46" s="1">
        <v>0</v>
      </c>
      <c r="I46" s="4">
        <v>28</v>
      </c>
      <c r="J46" s="3">
        <v>5.0999999999999996</v>
      </c>
      <c r="K46">
        <v>26</v>
      </c>
      <c r="L46">
        <f t="shared" si="12"/>
        <v>0</v>
      </c>
      <c r="M46">
        <f t="shared" si="12"/>
        <v>0</v>
      </c>
      <c r="N46">
        <f t="shared" si="12"/>
        <v>1</v>
      </c>
      <c r="O46">
        <f t="shared" si="12"/>
        <v>0</v>
      </c>
      <c r="P46">
        <f t="shared" si="12"/>
        <v>0</v>
      </c>
      <c r="Q46">
        <f t="shared" si="12"/>
        <v>0</v>
      </c>
      <c r="R46">
        <f t="shared" si="12"/>
        <v>0</v>
      </c>
      <c r="S46">
        <f t="shared" si="12"/>
        <v>0</v>
      </c>
      <c r="T46">
        <f t="shared" si="8"/>
        <v>1</v>
      </c>
      <c r="U46">
        <f t="shared" si="9"/>
        <v>0</v>
      </c>
      <c r="V46">
        <f t="shared" si="10"/>
        <v>0</v>
      </c>
      <c r="W46">
        <f t="shared" si="11"/>
        <v>0</v>
      </c>
      <c r="X46">
        <v>0</v>
      </c>
    </row>
    <row r="47" spans="1:24" ht="15" thickBot="1" x14ac:dyDescent="0.4">
      <c r="A47">
        <v>38</v>
      </c>
      <c r="B47" s="1" t="s">
        <v>43</v>
      </c>
      <c r="C47" s="1" t="s">
        <v>12</v>
      </c>
      <c r="D47" s="1">
        <v>601</v>
      </c>
      <c r="E47" s="1">
        <v>90</v>
      </c>
      <c r="F47" s="4">
        <v>168</v>
      </c>
      <c r="G47" s="5">
        <v>0.28000000000000003</v>
      </c>
      <c r="H47" s="1">
        <v>0</v>
      </c>
      <c r="I47" s="4">
        <v>29</v>
      </c>
      <c r="J47" s="3">
        <v>6</v>
      </c>
      <c r="K47">
        <v>22</v>
      </c>
      <c r="L47">
        <f t="shared" si="12"/>
        <v>0</v>
      </c>
      <c r="M47">
        <f t="shared" si="12"/>
        <v>0</v>
      </c>
      <c r="N47">
        <f t="shared" si="12"/>
        <v>0</v>
      </c>
      <c r="O47">
        <f t="shared" si="12"/>
        <v>1</v>
      </c>
      <c r="P47">
        <f t="shared" si="12"/>
        <v>0</v>
      </c>
      <c r="Q47">
        <f t="shared" si="12"/>
        <v>0</v>
      </c>
      <c r="R47">
        <f t="shared" si="12"/>
        <v>0</v>
      </c>
      <c r="S47">
        <f t="shared" si="12"/>
        <v>0</v>
      </c>
      <c r="T47">
        <f t="shared" si="8"/>
        <v>0</v>
      </c>
      <c r="U47">
        <f t="shared" si="9"/>
        <v>1</v>
      </c>
      <c r="V47">
        <f t="shared" si="10"/>
        <v>0</v>
      </c>
      <c r="W47">
        <f t="shared" si="11"/>
        <v>0</v>
      </c>
      <c r="X47">
        <v>0</v>
      </c>
    </row>
    <row r="48" spans="1:24" ht="15" thickBot="1" x14ac:dyDescent="0.4">
      <c r="A48">
        <v>39</v>
      </c>
      <c r="B48" s="1" t="s">
        <v>25</v>
      </c>
      <c r="C48" s="1" t="s">
        <v>16</v>
      </c>
      <c r="D48" s="1">
        <v>552</v>
      </c>
      <c r="E48" s="1">
        <v>78</v>
      </c>
      <c r="F48" s="4">
        <v>147</v>
      </c>
      <c r="G48" s="5">
        <v>0.26600000000000001</v>
      </c>
      <c r="H48" s="1">
        <v>0</v>
      </c>
      <c r="I48" s="4">
        <v>17</v>
      </c>
      <c r="J48" s="3">
        <v>3</v>
      </c>
      <c r="K48">
        <v>10</v>
      </c>
      <c r="L48">
        <f t="shared" si="12"/>
        <v>0</v>
      </c>
      <c r="M48">
        <f t="shared" si="12"/>
        <v>1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8"/>
        <v>0</v>
      </c>
      <c r="U48">
        <f t="shared" si="9"/>
        <v>1</v>
      </c>
      <c r="V48">
        <f t="shared" si="10"/>
        <v>0</v>
      </c>
      <c r="W48">
        <f t="shared" si="11"/>
        <v>0</v>
      </c>
      <c r="X48">
        <v>0</v>
      </c>
    </row>
    <row r="49" spans="1:24" ht="15" thickBot="1" x14ac:dyDescent="0.4">
      <c r="A49">
        <v>40</v>
      </c>
      <c r="B49" s="1" t="s">
        <v>98</v>
      </c>
      <c r="C49" s="1" t="s">
        <v>99</v>
      </c>
      <c r="D49" s="1">
        <v>4449</v>
      </c>
      <c r="E49" s="1">
        <v>47</v>
      </c>
      <c r="F49" s="4">
        <v>115</v>
      </c>
      <c r="G49" s="5">
        <v>0.25600000000000001</v>
      </c>
      <c r="H49" s="1">
        <v>1</v>
      </c>
      <c r="I49" s="4">
        <v>20</v>
      </c>
      <c r="J49" s="3">
        <v>1.8</v>
      </c>
      <c r="K49">
        <v>1.2</v>
      </c>
      <c r="L49">
        <f t="shared" si="12"/>
        <v>0</v>
      </c>
      <c r="M49">
        <f t="shared" si="12"/>
        <v>0</v>
      </c>
      <c r="N49">
        <f t="shared" si="12"/>
        <v>0</v>
      </c>
      <c r="O49">
        <f t="shared" si="12"/>
        <v>0</v>
      </c>
      <c r="P49">
        <f t="shared" si="12"/>
        <v>0</v>
      </c>
      <c r="Q49">
        <f t="shared" si="12"/>
        <v>0</v>
      </c>
      <c r="R49">
        <f t="shared" si="12"/>
        <v>0</v>
      </c>
      <c r="S49">
        <f t="shared" si="12"/>
        <v>0</v>
      </c>
      <c r="T49">
        <f t="shared" si="8"/>
        <v>0</v>
      </c>
      <c r="U49">
        <f t="shared" si="9"/>
        <v>0</v>
      </c>
      <c r="V49">
        <f t="shared" si="10"/>
        <v>0</v>
      </c>
      <c r="W49">
        <f t="shared" si="11"/>
        <v>0</v>
      </c>
      <c r="X49">
        <v>0</v>
      </c>
    </row>
    <row r="50" spans="1:24" ht="15" thickBot="1" x14ac:dyDescent="0.4">
      <c r="A50">
        <v>43</v>
      </c>
      <c r="B50" s="1" t="s">
        <v>44</v>
      </c>
      <c r="C50" s="1" t="s">
        <v>12</v>
      </c>
      <c r="D50" s="1">
        <v>468</v>
      </c>
      <c r="E50" s="1">
        <v>61</v>
      </c>
      <c r="F50" s="4">
        <v>130</v>
      </c>
      <c r="G50" s="5">
        <v>0.27800000000000002</v>
      </c>
      <c r="H50" s="1">
        <v>0</v>
      </c>
      <c r="I50" s="4">
        <v>13</v>
      </c>
      <c r="J50" s="3">
        <v>1.9</v>
      </c>
      <c r="K50">
        <v>16</v>
      </c>
      <c r="L50">
        <f t="shared" si="12"/>
        <v>0</v>
      </c>
      <c r="M50">
        <f t="shared" si="12"/>
        <v>0</v>
      </c>
      <c r="N50">
        <f t="shared" si="12"/>
        <v>0</v>
      </c>
      <c r="O50">
        <f t="shared" si="12"/>
        <v>1</v>
      </c>
      <c r="P50">
        <f t="shared" si="12"/>
        <v>0</v>
      </c>
      <c r="Q50">
        <f t="shared" si="12"/>
        <v>0</v>
      </c>
      <c r="R50">
        <f t="shared" si="12"/>
        <v>0</v>
      </c>
      <c r="S50">
        <f t="shared" si="12"/>
        <v>0</v>
      </c>
      <c r="T50">
        <f t="shared" si="8"/>
        <v>0</v>
      </c>
      <c r="U50">
        <f t="shared" si="9"/>
        <v>1</v>
      </c>
      <c r="V50">
        <f t="shared" si="10"/>
        <v>0</v>
      </c>
      <c r="W50">
        <f t="shared" si="11"/>
        <v>0</v>
      </c>
      <c r="X50">
        <v>0</v>
      </c>
    </row>
    <row r="51" spans="1:24" ht="15" thickBot="1" x14ac:dyDescent="0.4">
      <c r="A51">
        <v>44</v>
      </c>
      <c r="B51" s="1" t="s">
        <v>57</v>
      </c>
      <c r="C51" s="1" t="s">
        <v>47</v>
      </c>
      <c r="D51" s="1">
        <v>526</v>
      </c>
      <c r="E51" s="1">
        <v>58</v>
      </c>
      <c r="F51" s="4">
        <v>134</v>
      </c>
      <c r="G51" s="5">
        <v>0.255</v>
      </c>
      <c r="H51" s="1">
        <v>0</v>
      </c>
      <c r="I51" s="4">
        <v>14</v>
      </c>
      <c r="J51" s="3">
        <v>1</v>
      </c>
      <c r="K51">
        <v>3.2</v>
      </c>
      <c r="L51">
        <f t="shared" si="12"/>
        <v>0</v>
      </c>
      <c r="M51">
        <f t="shared" si="12"/>
        <v>0</v>
      </c>
      <c r="N51">
        <f t="shared" si="12"/>
        <v>0</v>
      </c>
      <c r="O51">
        <f t="shared" si="12"/>
        <v>0</v>
      </c>
      <c r="P51">
        <f t="shared" si="12"/>
        <v>1</v>
      </c>
      <c r="Q51">
        <f t="shared" si="12"/>
        <v>0</v>
      </c>
      <c r="R51">
        <f t="shared" si="12"/>
        <v>0</v>
      </c>
      <c r="S51">
        <f t="shared" si="12"/>
        <v>0</v>
      </c>
      <c r="T51">
        <f t="shared" si="8"/>
        <v>1</v>
      </c>
      <c r="U51">
        <f t="shared" si="9"/>
        <v>0</v>
      </c>
      <c r="V51">
        <f t="shared" si="10"/>
        <v>0</v>
      </c>
      <c r="W51">
        <f t="shared" si="11"/>
        <v>0</v>
      </c>
      <c r="X51">
        <v>0</v>
      </c>
    </row>
    <row r="52" spans="1:24" ht="15" thickBot="1" x14ac:dyDescent="0.4">
      <c r="A52">
        <v>46</v>
      </c>
      <c r="B52" s="1" t="s">
        <v>19</v>
      </c>
      <c r="C52" s="1" t="s">
        <v>16</v>
      </c>
      <c r="D52" s="1">
        <v>547</v>
      </c>
      <c r="E52" s="1">
        <v>88</v>
      </c>
      <c r="F52" s="4">
        <v>173</v>
      </c>
      <c r="G52" s="5">
        <v>0.316</v>
      </c>
      <c r="H52" s="1">
        <v>0</v>
      </c>
      <c r="I52" s="4">
        <v>8</v>
      </c>
      <c r="J52" s="3">
        <v>4.4000000000000004</v>
      </c>
      <c r="K52">
        <v>2.12</v>
      </c>
      <c r="L52">
        <f t="shared" ref="L52:S61" si="13">IF($C52=L$1,1,0)</f>
        <v>0</v>
      </c>
      <c r="M52">
        <f t="shared" si="13"/>
        <v>1</v>
      </c>
      <c r="N52">
        <f t="shared" si="13"/>
        <v>0</v>
      </c>
      <c r="O52">
        <f t="shared" si="13"/>
        <v>0</v>
      </c>
      <c r="P52">
        <f t="shared" si="13"/>
        <v>0</v>
      </c>
      <c r="Q52">
        <f t="shared" si="13"/>
        <v>0</v>
      </c>
      <c r="R52">
        <f t="shared" si="13"/>
        <v>0</v>
      </c>
      <c r="S52">
        <f t="shared" si="13"/>
        <v>0</v>
      </c>
      <c r="T52">
        <f t="shared" si="8"/>
        <v>0</v>
      </c>
      <c r="U52">
        <f t="shared" si="9"/>
        <v>1</v>
      </c>
      <c r="V52">
        <f t="shared" si="10"/>
        <v>0</v>
      </c>
      <c r="W52">
        <f t="shared" si="11"/>
        <v>0</v>
      </c>
      <c r="X52">
        <v>0</v>
      </c>
    </row>
    <row r="53" spans="1:24" ht="15" thickBot="1" x14ac:dyDescent="0.4">
      <c r="A53">
        <v>48</v>
      </c>
      <c r="B53" s="1" t="s">
        <v>37</v>
      </c>
      <c r="C53" s="1" t="s">
        <v>12</v>
      </c>
      <c r="D53" s="1">
        <v>578</v>
      </c>
      <c r="E53" s="1">
        <v>100</v>
      </c>
      <c r="F53" s="4">
        <v>172</v>
      </c>
      <c r="G53" s="5">
        <v>0.29799999999999999</v>
      </c>
      <c r="H53" s="1">
        <v>0</v>
      </c>
      <c r="I53" s="4">
        <v>32</v>
      </c>
      <c r="J53" s="3">
        <v>6.8</v>
      </c>
      <c r="K53">
        <v>30</v>
      </c>
      <c r="L53">
        <f t="shared" si="13"/>
        <v>0</v>
      </c>
      <c r="M53">
        <f t="shared" si="13"/>
        <v>0</v>
      </c>
      <c r="N53">
        <f t="shared" si="13"/>
        <v>0</v>
      </c>
      <c r="O53">
        <f t="shared" si="13"/>
        <v>1</v>
      </c>
      <c r="P53">
        <f t="shared" si="13"/>
        <v>0</v>
      </c>
      <c r="Q53">
        <f t="shared" si="13"/>
        <v>0</v>
      </c>
      <c r="R53">
        <f t="shared" si="13"/>
        <v>0</v>
      </c>
      <c r="S53">
        <f t="shared" si="13"/>
        <v>0</v>
      </c>
      <c r="T53">
        <f t="shared" si="8"/>
        <v>0</v>
      </c>
      <c r="U53">
        <f t="shared" si="9"/>
        <v>1</v>
      </c>
      <c r="V53">
        <f t="shared" si="10"/>
        <v>0</v>
      </c>
      <c r="W53">
        <f t="shared" si="11"/>
        <v>1</v>
      </c>
      <c r="X53">
        <v>0</v>
      </c>
    </row>
    <row r="54" spans="1:24" ht="15" thickBot="1" x14ac:dyDescent="0.4">
      <c r="A54">
        <v>49</v>
      </c>
      <c r="B54" s="1" t="s">
        <v>66</v>
      </c>
      <c r="C54" s="1" t="s">
        <v>58</v>
      </c>
      <c r="D54" s="1">
        <v>470</v>
      </c>
      <c r="E54" s="1">
        <v>56</v>
      </c>
      <c r="F54" s="4">
        <v>106</v>
      </c>
      <c r="G54" s="5">
        <v>0.22600000000000001</v>
      </c>
      <c r="H54" s="1">
        <v>0</v>
      </c>
      <c r="I54" s="4">
        <v>23</v>
      </c>
      <c r="J54" s="3">
        <v>-0.8</v>
      </c>
      <c r="K54">
        <v>16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0</v>
      </c>
      <c r="P54">
        <f t="shared" si="13"/>
        <v>0</v>
      </c>
      <c r="Q54">
        <f t="shared" si="13"/>
        <v>0</v>
      </c>
      <c r="R54">
        <f t="shared" si="13"/>
        <v>0</v>
      </c>
      <c r="S54">
        <f t="shared" si="13"/>
        <v>0</v>
      </c>
      <c r="T54">
        <f t="shared" si="8"/>
        <v>0</v>
      </c>
      <c r="U54">
        <f t="shared" si="9"/>
        <v>0</v>
      </c>
      <c r="V54">
        <f t="shared" si="10"/>
        <v>0</v>
      </c>
      <c r="W54">
        <f t="shared" si="11"/>
        <v>0</v>
      </c>
      <c r="X54">
        <v>0</v>
      </c>
    </row>
    <row r="55" spans="1:24" ht="15" thickBot="1" x14ac:dyDescent="0.4">
      <c r="A55">
        <v>50</v>
      </c>
      <c r="B55" s="1" t="s">
        <v>36</v>
      </c>
      <c r="C55" s="1" t="s">
        <v>11</v>
      </c>
      <c r="D55" s="1">
        <v>657</v>
      </c>
      <c r="E55" s="1">
        <v>101</v>
      </c>
      <c r="F55" s="4">
        <v>163</v>
      </c>
      <c r="G55" s="5">
        <v>0.248</v>
      </c>
      <c r="H55" s="1">
        <v>0</v>
      </c>
      <c r="I55" s="4">
        <v>26</v>
      </c>
      <c r="J55" s="3">
        <v>5.7</v>
      </c>
      <c r="K55">
        <v>25</v>
      </c>
      <c r="L55">
        <f t="shared" si="13"/>
        <v>0</v>
      </c>
      <c r="M55">
        <f t="shared" si="13"/>
        <v>0</v>
      </c>
      <c r="N55">
        <f t="shared" si="13"/>
        <v>1</v>
      </c>
      <c r="O55">
        <f t="shared" si="13"/>
        <v>0</v>
      </c>
      <c r="P55">
        <f t="shared" si="13"/>
        <v>0</v>
      </c>
      <c r="Q55">
        <f t="shared" si="13"/>
        <v>0</v>
      </c>
      <c r="R55">
        <f t="shared" si="13"/>
        <v>0</v>
      </c>
      <c r="S55">
        <f t="shared" si="13"/>
        <v>0</v>
      </c>
      <c r="T55">
        <f t="shared" si="8"/>
        <v>1</v>
      </c>
      <c r="U55">
        <f t="shared" si="9"/>
        <v>0</v>
      </c>
      <c r="V55">
        <f t="shared" si="10"/>
        <v>0</v>
      </c>
      <c r="W55">
        <f t="shared" si="11"/>
        <v>0</v>
      </c>
      <c r="X55">
        <v>0</v>
      </c>
    </row>
    <row r="56" spans="1:24" ht="15" thickBot="1" x14ac:dyDescent="0.4">
      <c r="A56">
        <v>51</v>
      </c>
      <c r="B56" s="1" t="s">
        <v>83</v>
      </c>
      <c r="C56" s="1" t="s">
        <v>68</v>
      </c>
      <c r="D56" s="1">
        <v>462</v>
      </c>
      <c r="E56" s="1">
        <v>71</v>
      </c>
      <c r="F56" s="4">
        <v>123</v>
      </c>
      <c r="G56" s="5">
        <v>0.26600000000000001</v>
      </c>
      <c r="H56" s="1">
        <v>0</v>
      </c>
      <c r="I56" s="4">
        <v>13</v>
      </c>
      <c r="J56" s="3">
        <v>2.4</v>
      </c>
      <c r="K56">
        <v>12</v>
      </c>
      <c r="L56">
        <f t="shared" si="13"/>
        <v>0</v>
      </c>
      <c r="M56">
        <f t="shared" si="13"/>
        <v>0</v>
      </c>
      <c r="N56">
        <f t="shared" si="13"/>
        <v>0</v>
      </c>
      <c r="O56">
        <f t="shared" si="13"/>
        <v>0</v>
      </c>
      <c r="P56">
        <f t="shared" si="13"/>
        <v>0</v>
      </c>
      <c r="Q56">
        <f t="shared" si="13"/>
        <v>1</v>
      </c>
      <c r="R56">
        <f t="shared" si="13"/>
        <v>0</v>
      </c>
      <c r="S56">
        <f t="shared" si="13"/>
        <v>0</v>
      </c>
      <c r="T56">
        <f t="shared" si="8"/>
        <v>0</v>
      </c>
      <c r="U56">
        <f t="shared" si="9"/>
        <v>0</v>
      </c>
      <c r="V56">
        <f t="shared" si="10"/>
        <v>1</v>
      </c>
      <c r="W56">
        <f t="shared" si="11"/>
        <v>0</v>
      </c>
      <c r="X56">
        <v>0</v>
      </c>
    </row>
    <row r="57" spans="1:24" ht="15" thickBot="1" x14ac:dyDescent="0.4">
      <c r="A57">
        <v>53</v>
      </c>
      <c r="B57" s="1" t="s">
        <v>80</v>
      </c>
      <c r="C57" s="1" t="s">
        <v>67</v>
      </c>
      <c r="D57" s="1">
        <v>572</v>
      </c>
      <c r="E57" s="1">
        <v>117</v>
      </c>
      <c r="F57" s="4">
        <v>154</v>
      </c>
      <c r="G57" s="5">
        <v>0.26900000000000002</v>
      </c>
      <c r="H57" s="1">
        <v>0</v>
      </c>
      <c r="I57" s="4">
        <v>35</v>
      </c>
      <c r="J57" s="3">
        <v>6.4</v>
      </c>
      <c r="K57">
        <v>17.5</v>
      </c>
      <c r="L57">
        <f t="shared" si="13"/>
        <v>0</v>
      </c>
      <c r="M57">
        <f t="shared" si="13"/>
        <v>0</v>
      </c>
      <c r="N57">
        <f t="shared" si="13"/>
        <v>0</v>
      </c>
      <c r="O57">
        <f t="shared" si="13"/>
        <v>0</v>
      </c>
      <c r="P57">
        <f t="shared" si="13"/>
        <v>0</v>
      </c>
      <c r="Q57">
        <f t="shared" si="13"/>
        <v>0</v>
      </c>
      <c r="R57">
        <f t="shared" si="13"/>
        <v>0</v>
      </c>
      <c r="S57">
        <f t="shared" si="13"/>
        <v>1</v>
      </c>
      <c r="T57">
        <f t="shared" si="8"/>
        <v>0</v>
      </c>
      <c r="U57">
        <f t="shared" si="9"/>
        <v>0</v>
      </c>
      <c r="V57">
        <f t="shared" si="10"/>
        <v>1</v>
      </c>
      <c r="W57">
        <f t="shared" si="11"/>
        <v>1</v>
      </c>
      <c r="X57">
        <v>0</v>
      </c>
    </row>
    <row r="58" spans="1:24" ht="15" thickBot="1" x14ac:dyDescent="0.4">
      <c r="A58">
        <v>55</v>
      </c>
      <c r="B58" s="1" t="s">
        <v>65</v>
      </c>
      <c r="C58" s="1" t="s">
        <v>58</v>
      </c>
      <c r="D58" s="1">
        <v>448</v>
      </c>
      <c r="E58" s="1">
        <v>50</v>
      </c>
      <c r="F58" s="4">
        <v>105</v>
      </c>
      <c r="G58" s="5">
        <v>0.23400000000000001</v>
      </c>
      <c r="H58" s="1">
        <v>0</v>
      </c>
      <c r="I58" s="4">
        <v>10</v>
      </c>
      <c r="J58" s="3">
        <v>0.2</v>
      </c>
      <c r="K58">
        <v>12</v>
      </c>
      <c r="L58">
        <f t="shared" si="13"/>
        <v>0</v>
      </c>
      <c r="M58">
        <f t="shared" si="13"/>
        <v>0</v>
      </c>
      <c r="N58">
        <f t="shared" si="13"/>
        <v>0</v>
      </c>
      <c r="O58">
        <f t="shared" si="13"/>
        <v>0</v>
      </c>
      <c r="P58">
        <f t="shared" si="13"/>
        <v>0</v>
      </c>
      <c r="Q58">
        <f t="shared" si="13"/>
        <v>0</v>
      </c>
      <c r="R58">
        <f t="shared" si="13"/>
        <v>0</v>
      </c>
      <c r="S58">
        <f t="shared" si="13"/>
        <v>0</v>
      </c>
      <c r="T58">
        <f t="shared" si="8"/>
        <v>0</v>
      </c>
      <c r="U58">
        <f t="shared" si="9"/>
        <v>0</v>
      </c>
      <c r="V58">
        <f t="shared" si="10"/>
        <v>0</v>
      </c>
      <c r="W58">
        <f t="shared" si="11"/>
        <v>0</v>
      </c>
      <c r="X58">
        <v>0</v>
      </c>
    </row>
    <row r="59" spans="1:24" ht="15" thickBot="1" x14ac:dyDescent="0.4">
      <c r="A59">
        <v>56</v>
      </c>
      <c r="B59" s="1" t="s">
        <v>85</v>
      </c>
      <c r="C59" s="1" t="s">
        <v>67</v>
      </c>
      <c r="D59" s="1">
        <v>524</v>
      </c>
      <c r="E59" s="1">
        <v>56</v>
      </c>
      <c r="F59" s="4">
        <v>138</v>
      </c>
      <c r="G59" s="5">
        <v>0.26300000000000001</v>
      </c>
      <c r="H59" s="1">
        <v>0</v>
      </c>
      <c r="I59" s="4">
        <v>13</v>
      </c>
      <c r="J59" s="3">
        <v>-0.1</v>
      </c>
      <c r="K59">
        <v>20</v>
      </c>
      <c r="L59">
        <f t="shared" si="13"/>
        <v>0</v>
      </c>
      <c r="M59">
        <f t="shared" si="13"/>
        <v>0</v>
      </c>
      <c r="N59">
        <f t="shared" si="13"/>
        <v>0</v>
      </c>
      <c r="O59">
        <f t="shared" si="13"/>
        <v>0</v>
      </c>
      <c r="P59">
        <f t="shared" si="13"/>
        <v>0</v>
      </c>
      <c r="Q59">
        <f t="shared" si="13"/>
        <v>0</v>
      </c>
      <c r="R59">
        <f t="shared" si="13"/>
        <v>0</v>
      </c>
      <c r="S59">
        <f t="shared" si="13"/>
        <v>1</v>
      </c>
      <c r="T59">
        <f t="shared" si="8"/>
        <v>0</v>
      </c>
      <c r="U59">
        <f t="shared" si="9"/>
        <v>0</v>
      </c>
      <c r="V59">
        <f t="shared" si="10"/>
        <v>1</v>
      </c>
      <c r="W59">
        <f t="shared" si="11"/>
        <v>0</v>
      </c>
      <c r="X59">
        <v>0</v>
      </c>
    </row>
    <row r="60" spans="1:24" ht="15" thickBot="1" x14ac:dyDescent="0.4">
      <c r="A60">
        <v>58</v>
      </c>
      <c r="B60" s="1" t="s">
        <v>40</v>
      </c>
      <c r="C60" s="1" t="s">
        <v>12</v>
      </c>
      <c r="D60" s="1">
        <v>557</v>
      </c>
      <c r="E60" s="1">
        <v>73</v>
      </c>
      <c r="F60" s="4">
        <v>163</v>
      </c>
      <c r="G60" s="5">
        <v>0.29299999999999998</v>
      </c>
      <c r="H60" s="1">
        <v>0</v>
      </c>
      <c r="I60" s="4">
        <v>30</v>
      </c>
      <c r="J60" s="3">
        <v>7.9</v>
      </c>
      <c r="K60">
        <v>35</v>
      </c>
      <c r="L60">
        <f t="shared" si="13"/>
        <v>0</v>
      </c>
      <c r="M60">
        <f t="shared" si="13"/>
        <v>0</v>
      </c>
      <c r="N60">
        <f t="shared" si="13"/>
        <v>0</v>
      </c>
      <c r="O60">
        <f t="shared" si="13"/>
        <v>1</v>
      </c>
      <c r="P60">
        <f t="shared" si="13"/>
        <v>0</v>
      </c>
      <c r="Q60">
        <f t="shared" si="13"/>
        <v>0</v>
      </c>
      <c r="R60">
        <f t="shared" si="13"/>
        <v>0</v>
      </c>
      <c r="S60">
        <f t="shared" si="13"/>
        <v>0</v>
      </c>
      <c r="T60">
        <f t="shared" si="8"/>
        <v>0</v>
      </c>
      <c r="U60">
        <f t="shared" si="9"/>
        <v>1</v>
      </c>
      <c r="V60">
        <f t="shared" si="10"/>
        <v>0</v>
      </c>
      <c r="W60">
        <f t="shared" si="11"/>
        <v>1</v>
      </c>
      <c r="X60">
        <v>0</v>
      </c>
    </row>
    <row r="61" spans="1:24" ht="15" thickBot="1" x14ac:dyDescent="0.4">
      <c r="A61">
        <v>59</v>
      </c>
      <c r="B61" s="1" t="s">
        <v>18</v>
      </c>
      <c r="C61" s="1" t="s">
        <v>16</v>
      </c>
      <c r="D61" s="1">
        <v>561</v>
      </c>
      <c r="E61" s="1">
        <v>106</v>
      </c>
      <c r="F61" s="4">
        <v>178</v>
      </c>
      <c r="G61" s="5">
        <v>0.317</v>
      </c>
      <c r="H61" s="1">
        <v>0</v>
      </c>
      <c r="I61" s="4">
        <v>35</v>
      </c>
      <c r="J61" s="3">
        <v>7.8</v>
      </c>
      <c r="K61">
        <v>22</v>
      </c>
      <c r="L61">
        <f t="shared" si="13"/>
        <v>0</v>
      </c>
      <c r="M61">
        <f t="shared" si="13"/>
        <v>1</v>
      </c>
      <c r="N61">
        <f t="shared" si="13"/>
        <v>0</v>
      </c>
      <c r="O61">
        <f t="shared" si="13"/>
        <v>0</v>
      </c>
      <c r="P61">
        <f t="shared" si="13"/>
        <v>0</v>
      </c>
      <c r="Q61">
        <f t="shared" si="13"/>
        <v>0</v>
      </c>
      <c r="R61">
        <f t="shared" si="13"/>
        <v>0</v>
      </c>
      <c r="S61">
        <f t="shared" si="13"/>
        <v>0</v>
      </c>
      <c r="T61">
        <f t="shared" si="8"/>
        <v>0</v>
      </c>
      <c r="U61">
        <f t="shared" si="9"/>
        <v>1</v>
      </c>
      <c r="V61">
        <f t="shared" si="10"/>
        <v>0</v>
      </c>
      <c r="W61">
        <f t="shared" si="11"/>
        <v>1</v>
      </c>
      <c r="X61">
        <v>0</v>
      </c>
    </row>
    <row r="62" spans="1:24" ht="15" thickBot="1" x14ac:dyDescent="0.4">
      <c r="A62">
        <v>60</v>
      </c>
      <c r="B62" s="1" t="s">
        <v>24</v>
      </c>
      <c r="C62" s="1" t="s">
        <v>16</v>
      </c>
      <c r="D62" s="1">
        <v>597</v>
      </c>
      <c r="E62" s="1">
        <v>95</v>
      </c>
      <c r="F62" s="4">
        <v>162</v>
      </c>
      <c r="G62" s="5">
        <v>0.27100000000000002</v>
      </c>
      <c r="H62" s="1">
        <v>0</v>
      </c>
      <c r="I62" s="4">
        <v>40</v>
      </c>
      <c r="J62" s="3">
        <v>4.4000000000000004</v>
      </c>
      <c r="K62">
        <v>7.4</v>
      </c>
      <c r="L62">
        <f t="shared" ref="L62:S71" si="14">IF($C62=L$1,1,0)</f>
        <v>0</v>
      </c>
      <c r="M62">
        <f t="shared" si="14"/>
        <v>1</v>
      </c>
      <c r="N62">
        <f t="shared" si="14"/>
        <v>0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14"/>
        <v>0</v>
      </c>
      <c r="S62">
        <f t="shared" si="14"/>
        <v>0</v>
      </c>
      <c r="T62">
        <f t="shared" si="8"/>
        <v>0</v>
      </c>
      <c r="U62">
        <f t="shared" si="9"/>
        <v>1</v>
      </c>
      <c r="V62">
        <f t="shared" si="10"/>
        <v>0</v>
      </c>
      <c r="W62">
        <f t="shared" si="11"/>
        <v>1</v>
      </c>
      <c r="X62">
        <v>0</v>
      </c>
    </row>
    <row r="63" spans="1:24" ht="15" thickBot="1" x14ac:dyDescent="0.4">
      <c r="A63">
        <v>61</v>
      </c>
      <c r="B63" s="1" t="s">
        <v>39</v>
      </c>
      <c r="C63" s="1" t="s">
        <v>12</v>
      </c>
      <c r="D63" s="1">
        <v>555</v>
      </c>
      <c r="E63" s="1">
        <v>84</v>
      </c>
      <c r="F63" s="4">
        <v>164</v>
      </c>
      <c r="G63" s="5">
        <v>0.29499999999999998</v>
      </c>
      <c r="H63" s="1">
        <v>0</v>
      </c>
      <c r="I63" s="4">
        <v>27</v>
      </c>
      <c r="J63" s="3">
        <v>4.4000000000000004</v>
      </c>
      <c r="K63">
        <v>11.2</v>
      </c>
      <c r="L63">
        <f t="shared" si="14"/>
        <v>0</v>
      </c>
      <c r="M63">
        <f t="shared" si="14"/>
        <v>0</v>
      </c>
      <c r="N63">
        <f t="shared" si="14"/>
        <v>0</v>
      </c>
      <c r="O63">
        <f t="shared" si="14"/>
        <v>1</v>
      </c>
      <c r="P63">
        <f t="shared" si="14"/>
        <v>0</v>
      </c>
      <c r="Q63">
        <f t="shared" si="14"/>
        <v>0</v>
      </c>
      <c r="R63">
        <f t="shared" si="14"/>
        <v>0</v>
      </c>
      <c r="S63">
        <f t="shared" si="14"/>
        <v>0</v>
      </c>
      <c r="T63">
        <f t="shared" si="8"/>
        <v>0</v>
      </c>
      <c r="U63">
        <f t="shared" si="9"/>
        <v>1</v>
      </c>
      <c r="V63">
        <f t="shared" si="10"/>
        <v>0</v>
      </c>
      <c r="W63">
        <f t="shared" si="11"/>
        <v>0</v>
      </c>
      <c r="X63">
        <v>0</v>
      </c>
    </row>
    <row r="64" spans="1:24" ht="15" thickBot="1" x14ac:dyDescent="0.4">
      <c r="A64">
        <v>62</v>
      </c>
      <c r="B64" s="1" t="s">
        <v>88</v>
      </c>
      <c r="C64" s="1" t="s">
        <v>67</v>
      </c>
      <c r="D64" s="1">
        <v>506</v>
      </c>
      <c r="E64" s="1">
        <v>60</v>
      </c>
      <c r="F64" s="4">
        <v>131</v>
      </c>
      <c r="G64" s="5">
        <v>0.25900000000000001</v>
      </c>
      <c r="H64" s="1">
        <v>0</v>
      </c>
      <c r="I64" s="4">
        <v>19</v>
      </c>
      <c r="J64" s="3">
        <v>0.3</v>
      </c>
      <c r="K64">
        <v>9.3000000000000007</v>
      </c>
      <c r="L64">
        <f t="shared" si="14"/>
        <v>0</v>
      </c>
      <c r="M64">
        <f t="shared" si="14"/>
        <v>0</v>
      </c>
      <c r="N64">
        <f t="shared" si="14"/>
        <v>0</v>
      </c>
      <c r="O64">
        <f t="shared" si="14"/>
        <v>0</v>
      </c>
      <c r="P64">
        <f t="shared" si="14"/>
        <v>0</v>
      </c>
      <c r="Q64">
        <f t="shared" si="14"/>
        <v>0</v>
      </c>
      <c r="R64">
        <f t="shared" si="14"/>
        <v>0</v>
      </c>
      <c r="S64">
        <f t="shared" si="14"/>
        <v>1</v>
      </c>
      <c r="T64">
        <f t="shared" si="8"/>
        <v>0</v>
      </c>
      <c r="U64">
        <f t="shared" si="9"/>
        <v>0</v>
      </c>
      <c r="V64">
        <f t="shared" si="10"/>
        <v>1</v>
      </c>
      <c r="W64">
        <f t="shared" si="11"/>
        <v>0</v>
      </c>
      <c r="X64">
        <v>0</v>
      </c>
    </row>
    <row r="65" spans="1:24" ht="15" thickBot="1" x14ac:dyDescent="0.4">
      <c r="A65">
        <v>63</v>
      </c>
      <c r="B65" s="1" t="s">
        <v>86</v>
      </c>
      <c r="C65" s="1" t="s">
        <v>68</v>
      </c>
      <c r="D65" s="1">
        <v>586</v>
      </c>
      <c r="E65" s="1">
        <v>72</v>
      </c>
      <c r="F65" s="4">
        <v>154</v>
      </c>
      <c r="G65" s="5">
        <v>0.26300000000000001</v>
      </c>
      <c r="H65" s="1">
        <v>0</v>
      </c>
      <c r="I65" s="4">
        <v>20</v>
      </c>
      <c r="J65" s="3">
        <v>2.8</v>
      </c>
      <c r="K65">
        <v>0.7</v>
      </c>
      <c r="L65">
        <f t="shared" si="14"/>
        <v>0</v>
      </c>
      <c r="M65">
        <f t="shared" si="14"/>
        <v>0</v>
      </c>
      <c r="N65">
        <f t="shared" si="14"/>
        <v>0</v>
      </c>
      <c r="O65">
        <f t="shared" si="14"/>
        <v>0</v>
      </c>
      <c r="P65">
        <f t="shared" si="14"/>
        <v>0</v>
      </c>
      <c r="Q65">
        <f t="shared" si="14"/>
        <v>1</v>
      </c>
      <c r="R65">
        <f t="shared" si="14"/>
        <v>0</v>
      </c>
      <c r="S65">
        <f t="shared" si="14"/>
        <v>0</v>
      </c>
      <c r="T65">
        <f t="shared" si="8"/>
        <v>0</v>
      </c>
      <c r="U65">
        <f t="shared" si="9"/>
        <v>0</v>
      </c>
      <c r="V65">
        <f t="shared" si="10"/>
        <v>1</v>
      </c>
      <c r="W65">
        <f t="shared" si="11"/>
        <v>0</v>
      </c>
      <c r="X65">
        <v>0</v>
      </c>
    </row>
    <row r="66" spans="1:24" ht="15" thickBot="1" x14ac:dyDescent="0.4">
      <c r="A66">
        <v>64</v>
      </c>
      <c r="B66" s="1" t="s">
        <v>84</v>
      </c>
      <c r="C66" s="1" t="s">
        <v>67</v>
      </c>
      <c r="D66" s="1">
        <v>467</v>
      </c>
      <c r="E66" s="1">
        <v>71</v>
      </c>
      <c r="F66" s="4">
        <v>124</v>
      </c>
      <c r="G66" s="5">
        <v>0.26600000000000001</v>
      </c>
      <c r="H66" s="1">
        <v>0</v>
      </c>
      <c r="I66" s="4">
        <v>15</v>
      </c>
      <c r="J66" s="3">
        <v>2.8</v>
      </c>
      <c r="K66">
        <v>15</v>
      </c>
      <c r="L66">
        <f t="shared" si="14"/>
        <v>0</v>
      </c>
      <c r="M66">
        <f t="shared" si="14"/>
        <v>0</v>
      </c>
      <c r="N66">
        <f t="shared" si="14"/>
        <v>0</v>
      </c>
      <c r="O66">
        <f t="shared" si="14"/>
        <v>0</v>
      </c>
      <c r="P66">
        <f t="shared" si="14"/>
        <v>0</v>
      </c>
      <c r="Q66">
        <f t="shared" si="14"/>
        <v>0</v>
      </c>
      <c r="R66">
        <f t="shared" si="14"/>
        <v>0</v>
      </c>
      <c r="S66">
        <f t="shared" si="14"/>
        <v>1</v>
      </c>
      <c r="T66">
        <f t="shared" ref="T66:T82" si="15">N66+P66</f>
        <v>0</v>
      </c>
      <c r="U66">
        <f t="shared" ref="U66:U82" si="16">M66+O66</f>
        <v>0</v>
      </c>
      <c r="V66">
        <f t="shared" ref="V66:V82" si="17">Q66+R66+S66</f>
        <v>1</v>
      </c>
      <c r="W66">
        <f t="shared" ref="W66:W82" si="18">IF(I66&gt;=30,1,0)</f>
        <v>0</v>
      </c>
      <c r="X66">
        <v>0</v>
      </c>
    </row>
    <row r="67" spans="1:24" ht="15" thickBot="1" x14ac:dyDescent="0.4">
      <c r="A67">
        <v>65</v>
      </c>
      <c r="B67" s="1" t="s">
        <v>4</v>
      </c>
      <c r="C67" s="1" t="s">
        <v>15</v>
      </c>
      <c r="D67" s="1">
        <v>537</v>
      </c>
      <c r="E67" s="1">
        <v>67</v>
      </c>
      <c r="F67" s="4">
        <v>134</v>
      </c>
      <c r="G67" s="5">
        <v>0.25</v>
      </c>
      <c r="H67" s="1">
        <v>0</v>
      </c>
      <c r="I67" s="4">
        <v>18</v>
      </c>
      <c r="J67" s="3">
        <v>3.5</v>
      </c>
      <c r="K67">
        <v>0.7</v>
      </c>
      <c r="L67">
        <f t="shared" si="14"/>
        <v>1</v>
      </c>
      <c r="M67">
        <f t="shared" si="14"/>
        <v>0</v>
      </c>
      <c r="N67">
        <f t="shared" si="14"/>
        <v>0</v>
      </c>
      <c r="O67">
        <f t="shared" si="14"/>
        <v>0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W67">
        <f t="shared" si="18"/>
        <v>0</v>
      </c>
      <c r="X67">
        <v>0</v>
      </c>
    </row>
    <row r="68" spans="1:24" ht="15" thickBot="1" x14ac:dyDescent="0.4">
      <c r="A68">
        <v>66</v>
      </c>
      <c r="B68" s="1" t="s">
        <v>73</v>
      </c>
      <c r="C68" s="1" t="s">
        <v>67</v>
      </c>
      <c r="D68" s="1">
        <v>466</v>
      </c>
      <c r="E68" s="1">
        <v>76</v>
      </c>
      <c r="F68" s="4">
        <v>136</v>
      </c>
      <c r="G68" s="5">
        <v>0.29199999999999998</v>
      </c>
      <c r="H68" s="1">
        <v>0</v>
      </c>
      <c r="I68" s="4">
        <v>16</v>
      </c>
      <c r="J68" s="3">
        <v>3.8</v>
      </c>
      <c r="K68">
        <v>14.5</v>
      </c>
      <c r="L68">
        <f t="shared" si="14"/>
        <v>0</v>
      </c>
      <c r="M68">
        <f t="shared" si="14"/>
        <v>0</v>
      </c>
      <c r="N68">
        <f t="shared" si="14"/>
        <v>0</v>
      </c>
      <c r="O68">
        <f t="shared" si="14"/>
        <v>0</v>
      </c>
      <c r="P68">
        <f t="shared" si="14"/>
        <v>0</v>
      </c>
      <c r="Q68">
        <f t="shared" si="14"/>
        <v>0</v>
      </c>
      <c r="R68">
        <f t="shared" si="14"/>
        <v>0</v>
      </c>
      <c r="S68">
        <f t="shared" si="14"/>
        <v>1</v>
      </c>
      <c r="T68">
        <f t="shared" si="15"/>
        <v>0</v>
      </c>
      <c r="U68">
        <f t="shared" si="16"/>
        <v>0</v>
      </c>
      <c r="V68">
        <f t="shared" si="17"/>
        <v>1</v>
      </c>
      <c r="W68">
        <f t="shared" si="18"/>
        <v>0</v>
      </c>
      <c r="X68">
        <v>0</v>
      </c>
    </row>
    <row r="69" spans="1:24" ht="15" thickBot="1" x14ac:dyDescent="0.4">
      <c r="A69">
        <v>67</v>
      </c>
      <c r="B69" s="1" t="s">
        <v>72</v>
      </c>
      <c r="C69" s="1" t="s">
        <v>68</v>
      </c>
      <c r="D69" s="1">
        <v>563</v>
      </c>
      <c r="E69" s="1">
        <v>89</v>
      </c>
      <c r="F69" s="4">
        <v>168</v>
      </c>
      <c r="G69" s="5">
        <v>0.29799999999999999</v>
      </c>
      <c r="H69" s="1">
        <v>0</v>
      </c>
      <c r="I69" s="4">
        <v>6</v>
      </c>
      <c r="J69" s="3">
        <v>5.5</v>
      </c>
      <c r="K69">
        <v>0.7</v>
      </c>
      <c r="L69">
        <f t="shared" si="14"/>
        <v>0</v>
      </c>
      <c r="M69">
        <f t="shared" si="14"/>
        <v>0</v>
      </c>
      <c r="N69">
        <f t="shared" si="14"/>
        <v>0</v>
      </c>
      <c r="O69">
        <f t="shared" si="14"/>
        <v>0</v>
      </c>
      <c r="P69">
        <f t="shared" si="14"/>
        <v>0</v>
      </c>
      <c r="Q69">
        <f t="shared" si="14"/>
        <v>1</v>
      </c>
      <c r="R69">
        <f t="shared" si="14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1</v>
      </c>
      <c r="W69">
        <f t="shared" si="18"/>
        <v>0</v>
      </c>
      <c r="X69">
        <v>0</v>
      </c>
    </row>
    <row r="70" spans="1:24" ht="15" thickBot="1" x14ac:dyDescent="0.4">
      <c r="A70">
        <v>68</v>
      </c>
      <c r="B70" s="1" t="s">
        <v>75</v>
      </c>
      <c r="C70" s="1" t="s">
        <v>67</v>
      </c>
      <c r="D70" s="1">
        <v>495</v>
      </c>
      <c r="E70" s="1">
        <v>73</v>
      </c>
      <c r="F70" s="4">
        <v>139</v>
      </c>
      <c r="G70" s="5">
        <v>0.28100000000000003</v>
      </c>
      <c r="H70" s="1">
        <v>0</v>
      </c>
      <c r="I70" s="4">
        <v>23</v>
      </c>
      <c r="J70" s="3">
        <v>3.8</v>
      </c>
      <c r="K70">
        <v>0.7</v>
      </c>
      <c r="L70">
        <f t="shared" si="14"/>
        <v>0</v>
      </c>
      <c r="M70">
        <f t="shared" si="14"/>
        <v>0</v>
      </c>
      <c r="N70">
        <f t="shared" si="14"/>
        <v>0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14"/>
        <v>0</v>
      </c>
      <c r="S70">
        <f t="shared" si="14"/>
        <v>1</v>
      </c>
      <c r="T70">
        <f t="shared" si="15"/>
        <v>0</v>
      </c>
      <c r="U70">
        <f t="shared" si="16"/>
        <v>0</v>
      </c>
      <c r="V70">
        <f t="shared" si="17"/>
        <v>1</v>
      </c>
      <c r="W70">
        <f t="shared" si="18"/>
        <v>0</v>
      </c>
      <c r="X70">
        <v>0</v>
      </c>
    </row>
    <row r="71" spans="1:24" ht="15" thickBot="1" x14ac:dyDescent="0.4">
      <c r="A71">
        <v>69</v>
      </c>
      <c r="B71" s="1" t="s">
        <v>82</v>
      </c>
      <c r="C71" s="1" t="s">
        <v>67</v>
      </c>
      <c r="D71" s="1">
        <v>499</v>
      </c>
      <c r="E71" s="1">
        <v>71</v>
      </c>
      <c r="F71" s="4">
        <v>133</v>
      </c>
      <c r="G71" s="5">
        <v>0.26700000000000002</v>
      </c>
      <c r="H71" s="1">
        <v>0</v>
      </c>
      <c r="I71" s="4">
        <v>25</v>
      </c>
      <c r="J71" s="3">
        <v>2.7</v>
      </c>
      <c r="K71">
        <v>10.65</v>
      </c>
      <c r="L71">
        <f t="shared" si="14"/>
        <v>0</v>
      </c>
      <c r="M71">
        <f t="shared" si="14"/>
        <v>0</v>
      </c>
      <c r="N71">
        <f t="shared" si="14"/>
        <v>0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14"/>
        <v>0</v>
      </c>
      <c r="S71">
        <f t="shared" si="14"/>
        <v>1</v>
      </c>
      <c r="T71">
        <f t="shared" si="15"/>
        <v>0</v>
      </c>
      <c r="U71">
        <f t="shared" si="16"/>
        <v>0</v>
      </c>
      <c r="V71">
        <f t="shared" si="17"/>
        <v>1</v>
      </c>
      <c r="W71">
        <f t="shared" si="18"/>
        <v>0</v>
      </c>
      <c r="X71">
        <v>0</v>
      </c>
    </row>
    <row r="72" spans="1:24" ht="15" thickBot="1" x14ac:dyDescent="0.4">
      <c r="A72">
        <v>70</v>
      </c>
      <c r="B72" s="1" t="s">
        <v>33</v>
      </c>
      <c r="C72" s="1" t="s">
        <v>11</v>
      </c>
      <c r="D72" s="1">
        <v>488</v>
      </c>
      <c r="E72" s="1">
        <v>71</v>
      </c>
      <c r="F72" s="4">
        <v>127</v>
      </c>
      <c r="G72" s="5">
        <v>0.26</v>
      </c>
      <c r="H72" s="1">
        <v>0</v>
      </c>
      <c r="I72" s="4">
        <v>14</v>
      </c>
      <c r="J72" s="3">
        <v>1.7</v>
      </c>
      <c r="K72">
        <v>0.7</v>
      </c>
      <c r="L72">
        <f t="shared" ref="L72:S82" si="19">IF($C72=L$1,1,0)</f>
        <v>0</v>
      </c>
      <c r="M72">
        <f t="shared" si="19"/>
        <v>0</v>
      </c>
      <c r="N72">
        <f t="shared" si="19"/>
        <v>1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5"/>
        <v>1</v>
      </c>
      <c r="U72">
        <f t="shared" si="16"/>
        <v>0</v>
      </c>
      <c r="V72">
        <f t="shared" si="17"/>
        <v>0</v>
      </c>
      <c r="W72">
        <f t="shared" si="18"/>
        <v>0</v>
      </c>
      <c r="X72">
        <v>0</v>
      </c>
    </row>
    <row r="73" spans="1:24" ht="15" thickBot="1" x14ac:dyDescent="0.4">
      <c r="A73">
        <v>71</v>
      </c>
      <c r="B73" s="1" t="s">
        <v>31</v>
      </c>
      <c r="C73" s="1" t="s">
        <v>11</v>
      </c>
      <c r="D73" s="1">
        <v>577</v>
      </c>
      <c r="E73" s="1">
        <v>95</v>
      </c>
      <c r="F73" s="4">
        <v>153</v>
      </c>
      <c r="G73" s="5">
        <v>0.26500000000000001</v>
      </c>
      <c r="H73" s="1">
        <v>0</v>
      </c>
      <c r="I73" s="4">
        <v>13</v>
      </c>
      <c r="J73" s="3">
        <v>6.3</v>
      </c>
      <c r="K73">
        <v>0.7</v>
      </c>
      <c r="L73">
        <f t="shared" si="19"/>
        <v>0</v>
      </c>
      <c r="M73">
        <f t="shared" si="19"/>
        <v>0</v>
      </c>
      <c r="N73">
        <f t="shared" si="19"/>
        <v>1</v>
      </c>
      <c r="O73">
        <f t="shared" si="19"/>
        <v>0</v>
      </c>
      <c r="P73">
        <f t="shared" si="19"/>
        <v>0</v>
      </c>
      <c r="Q73">
        <f t="shared" si="19"/>
        <v>0</v>
      </c>
      <c r="R73">
        <f t="shared" si="19"/>
        <v>0</v>
      </c>
      <c r="S73">
        <f t="shared" si="19"/>
        <v>0</v>
      </c>
      <c r="T73">
        <f t="shared" si="15"/>
        <v>1</v>
      </c>
      <c r="U73">
        <f t="shared" si="16"/>
        <v>0</v>
      </c>
      <c r="V73">
        <f t="shared" si="17"/>
        <v>0</v>
      </c>
      <c r="W73">
        <f t="shared" si="18"/>
        <v>0</v>
      </c>
      <c r="X73">
        <v>0</v>
      </c>
    </row>
    <row r="74" spans="1:24" ht="15" thickBot="1" x14ac:dyDescent="0.4">
      <c r="A74">
        <v>72</v>
      </c>
      <c r="B74" s="1" t="s">
        <v>49</v>
      </c>
      <c r="C74" s="1" t="s">
        <v>47</v>
      </c>
      <c r="D74" s="1">
        <v>652</v>
      </c>
      <c r="E74" s="1">
        <v>101</v>
      </c>
      <c r="F74" s="4">
        <v>194</v>
      </c>
      <c r="G74" s="5">
        <v>0.29799999999999999</v>
      </c>
      <c r="H74" s="1">
        <v>0</v>
      </c>
      <c r="I74" s="4">
        <v>21</v>
      </c>
      <c r="J74" s="3">
        <v>4.9000000000000004</v>
      </c>
      <c r="K74">
        <v>21</v>
      </c>
      <c r="L74">
        <f t="shared" si="19"/>
        <v>0</v>
      </c>
      <c r="M74">
        <f t="shared" si="19"/>
        <v>0</v>
      </c>
      <c r="N74">
        <f t="shared" si="19"/>
        <v>0</v>
      </c>
      <c r="O74">
        <f t="shared" si="19"/>
        <v>0</v>
      </c>
      <c r="P74">
        <f t="shared" si="19"/>
        <v>1</v>
      </c>
      <c r="Q74">
        <f t="shared" si="19"/>
        <v>0</v>
      </c>
      <c r="R74">
        <f t="shared" si="19"/>
        <v>0</v>
      </c>
      <c r="S74">
        <f t="shared" si="19"/>
        <v>0</v>
      </c>
      <c r="T74">
        <f t="shared" si="15"/>
        <v>1</v>
      </c>
      <c r="U74">
        <f t="shared" si="16"/>
        <v>0</v>
      </c>
      <c r="V74">
        <f t="shared" si="17"/>
        <v>0</v>
      </c>
      <c r="W74">
        <f t="shared" si="18"/>
        <v>0</v>
      </c>
      <c r="X74">
        <v>0</v>
      </c>
    </row>
    <row r="75" spans="1:24" ht="15" thickBot="1" x14ac:dyDescent="0.4">
      <c r="A75">
        <v>73</v>
      </c>
      <c r="B75" s="1" t="s">
        <v>62</v>
      </c>
      <c r="C75" s="1" t="s">
        <v>58</v>
      </c>
      <c r="D75" s="1">
        <v>519</v>
      </c>
      <c r="E75" s="1">
        <v>56</v>
      </c>
      <c r="F75" s="4">
        <v>124</v>
      </c>
      <c r="G75" s="5">
        <v>0.23899999999999999</v>
      </c>
      <c r="H75" s="1">
        <v>0</v>
      </c>
      <c r="I75" s="4">
        <v>18</v>
      </c>
      <c r="J75" s="3">
        <v>1.3</v>
      </c>
      <c r="K75">
        <v>7.5</v>
      </c>
      <c r="L75">
        <f t="shared" si="19"/>
        <v>0</v>
      </c>
      <c r="M75">
        <f t="shared" si="19"/>
        <v>0</v>
      </c>
      <c r="N75">
        <f t="shared" si="19"/>
        <v>0</v>
      </c>
      <c r="O75">
        <f t="shared" si="19"/>
        <v>0</v>
      </c>
      <c r="P75">
        <f t="shared" si="19"/>
        <v>0</v>
      </c>
      <c r="Q75">
        <f t="shared" si="19"/>
        <v>0</v>
      </c>
      <c r="R75">
        <f t="shared" si="19"/>
        <v>0</v>
      </c>
      <c r="S75">
        <f t="shared" si="19"/>
        <v>0</v>
      </c>
      <c r="T75">
        <f t="shared" si="15"/>
        <v>0</v>
      </c>
      <c r="U75">
        <f t="shared" si="16"/>
        <v>0</v>
      </c>
      <c r="V75">
        <f t="shared" si="17"/>
        <v>0</v>
      </c>
      <c r="W75">
        <f t="shared" si="18"/>
        <v>0</v>
      </c>
      <c r="X75">
        <v>0</v>
      </c>
    </row>
    <row r="76" spans="1:24" ht="15" thickBot="1" x14ac:dyDescent="0.4">
      <c r="A76">
        <v>74</v>
      </c>
      <c r="B76" s="1" t="s">
        <v>22</v>
      </c>
      <c r="C76" s="1" t="s">
        <v>16</v>
      </c>
      <c r="D76" s="1">
        <v>551</v>
      </c>
      <c r="E76" s="1">
        <v>65</v>
      </c>
      <c r="F76" s="4">
        <v>152</v>
      </c>
      <c r="G76" s="5">
        <v>0.27600000000000002</v>
      </c>
      <c r="H76" s="1">
        <v>0</v>
      </c>
      <c r="I76" s="4">
        <v>20</v>
      </c>
      <c r="J76" s="3">
        <v>3</v>
      </c>
      <c r="K76">
        <v>0.7</v>
      </c>
      <c r="L76">
        <f t="shared" si="19"/>
        <v>0</v>
      </c>
      <c r="M76">
        <f t="shared" si="19"/>
        <v>1</v>
      </c>
      <c r="N76">
        <f t="shared" si="19"/>
        <v>0</v>
      </c>
      <c r="O76">
        <f t="shared" si="19"/>
        <v>0</v>
      </c>
      <c r="P76">
        <f t="shared" si="19"/>
        <v>0</v>
      </c>
      <c r="Q76">
        <f t="shared" si="19"/>
        <v>0</v>
      </c>
      <c r="R76">
        <f t="shared" si="19"/>
        <v>0</v>
      </c>
      <c r="S76">
        <f t="shared" si="19"/>
        <v>0</v>
      </c>
      <c r="T76">
        <f t="shared" si="15"/>
        <v>0</v>
      </c>
      <c r="U76">
        <f t="shared" si="16"/>
        <v>1</v>
      </c>
      <c r="V76">
        <f t="shared" si="17"/>
        <v>0</v>
      </c>
      <c r="W76">
        <f t="shared" si="18"/>
        <v>0</v>
      </c>
      <c r="X76">
        <v>0</v>
      </c>
    </row>
    <row r="77" spans="1:24" ht="15" thickBot="1" x14ac:dyDescent="0.4">
      <c r="A77">
        <v>75</v>
      </c>
      <c r="B77" s="1" t="s">
        <v>97</v>
      </c>
      <c r="C77" s="1" t="s">
        <v>68</v>
      </c>
      <c r="D77" s="1">
        <v>334</v>
      </c>
      <c r="E77" s="1">
        <v>56</v>
      </c>
      <c r="F77" s="4">
        <v>76</v>
      </c>
      <c r="G77" s="5">
        <v>0.22800000000000001</v>
      </c>
      <c r="H77" s="1">
        <v>1</v>
      </c>
      <c r="I77" s="4">
        <v>14</v>
      </c>
      <c r="J77" s="3">
        <v>1.3</v>
      </c>
      <c r="K77">
        <v>3.4</v>
      </c>
      <c r="L77">
        <f t="shared" si="19"/>
        <v>0</v>
      </c>
      <c r="M77">
        <f t="shared" si="19"/>
        <v>0</v>
      </c>
      <c r="N77">
        <f t="shared" si="19"/>
        <v>0</v>
      </c>
      <c r="O77">
        <f t="shared" si="19"/>
        <v>0</v>
      </c>
      <c r="P77">
        <f t="shared" si="19"/>
        <v>0</v>
      </c>
      <c r="Q77">
        <f t="shared" si="19"/>
        <v>1</v>
      </c>
      <c r="R77">
        <f t="shared" si="19"/>
        <v>0</v>
      </c>
      <c r="S77">
        <f t="shared" si="19"/>
        <v>0</v>
      </c>
      <c r="T77">
        <f t="shared" si="15"/>
        <v>0</v>
      </c>
      <c r="U77">
        <f t="shared" si="16"/>
        <v>0</v>
      </c>
      <c r="V77">
        <f t="shared" si="17"/>
        <v>1</v>
      </c>
      <c r="W77">
        <f t="shared" si="18"/>
        <v>0</v>
      </c>
      <c r="X77">
        <v>0</v>
      </c>
    </row>
    <row r="78" spans="1:24" ht="15" thickBot="1" x14ac:dyDescent="0.4">
      <c r="A78">
        <v>76</v>
      </c>
      <c r="B78" s="1" t="s">
        <v>23</v>
      </c>
      <c r="C78" s="1" t="s">
        <v>16</v>
      </c>
      <c r="D78" s="1">
        <v>638</v>
      </c>
      <c r="E78" s="1">
        <v>90</v>
      </c>
      <c r="F78" s="4">
        <v>175</v>
      </c>
      <c r="G78" s="5">
        <v>0.27400000000000002</v>
      </c>
      <c r="H78" s="1">
        <v>1</v>
      </c>
      <c r="I78" s="4">
        <v>32</v>
      </c>
      <c r="J78" s="3">
        <v>4</v>
      </c>
      <c r="K78">
        <v>7.9</v>
      </c>
      <c r="L78">
        <f t="shared" si="19"/>
        <v>0</v>
      </c>
      <c r="M78">
        <f t="shared" si="19"/>
        <v>1</v>
      </c>
      <c r="N78">
        <f t="shared" si="19"/>
        <v>0</v>
      </c>
      <c r="O78">
        <f t="shared" si="19"/>
        <v>0</v>
      </c>
      <c r="P78">
        <f t="shared" si="19"/>
        <v>0</v>
      </c>
      <c r="Q78">
        <f t="shared" si="19"/>
        <v>0</v>
      </c>
      <c r="R78">
        <f t="shared" si="19"/>
        <v>0</v>
      </c>
      <c r="S78">
        <f t="shared" si="19"/>
        <v>0</v>
      </c>
      <c r="T78">
        <f t="shared" si="15"/>
        <v>0</v>
      </c>
      <c r="U78">
        <f t="shared" si="16"/>
        <v>1</v>
      </c>
      <c r="V78">
        <f t="shared" si="17"/>
        <v>0</v>
      </c>
      <c r="W78">
        <f t="shared" si="18"/>
        <v>1</v>
      </c>
      <c r="X78">
        <v>0</v>
      </c>
    </row>
    <row r="79" spans="1:24" ht="15" thickBot="1" x14ac:dyDescent="0.4">
      <c r="A79">
        <v>77</v>
      </c>
      <c r="B79" s="1" t="s">
        <v>94</v>
      </c>
      <c r="C79" s="1" t="s">
        <v>69</v>
      </c>
      <c r="D79" s="1">
        <v>504</v>
      </c>
      <c r="E79" s="1">
        <v>70</v>
      </c>
      <c r="F79" s="4">
        <v>126</v>
      </c>
      <c r="G79" s="5">
        <v>0.25</v>
      </c>
      <c r="H79" s="1">
        <v>0</v>
      </c>
      <c r="I79" s="4">
        <v>11</v>
      </c>
      <c r="J79" s="3">
        <v>0.1</v>
      </c>
      <c r="K79">
        <v>7</v>
      </c>
      <c r="L79">
        <f t="shared" si="19"/>
        <v>0</v>
      </c>
      <c r="M79">
        <f t="shared" si="19"/>
        <v>0</v>
      </c>
      <c r="N79">
        <f t="shared" si="19"/>
        <v>0</v>
      </c>
      <c r="O79">
        <f t="shared" si="19"/>
        <v>0</v>
      </c>
      <c r="P79">
        <f t="shared" si="19"/>
        <v>0</v>
      </c>
      <c r="Q79">
        <f t="shared" si="19"/>
        <v>0</v>
      </c>
      <c r="R79">
        <f t="shared" si="19"/>
        <v>1</v>
      </c>
      <c r="S79">
        <f t="shared" si="19"/>
        <v>0</v>
      </c>
      <c r="T79">
        <f t="shared" si="15"/>
        <v>0</v>
      </c>
      <c r="U79">
        <f t="shared" si="16"/>
        <v>0</v>
      </c>
      <c r="V79">
        <f t="shared" si="17"/>
        <v>1</v>
      </c>
      <c r="W79">
        <f t="shared" si="18"/>
        <v>0</v>
      </c>
      <c r="X79">
        <v>0</v>
      </c>
    </row>
    <row r="80" spans="1:24" ht="15" thickBot="1" x14ac:dyDescent="0.4">
      <c r="A80">
        <v>78</v>
      </c>
      <c r="B80" s="1" t="s">
        <v>3</v>
      </c>
      <c r="C80" s="1" t="s">
        <v>15</v>
      </c>
      <c r="D80" s="1">
        <v>508</v>
      </c>
      <c r="E80" s="1">
        <v>68</v>
      </c>
      <c r="F80" s="4">
        <v>132</v>
      </c>
      <c r="G80" s="5">
        <v>0.26</v>
      </c>
      <c r="H80" s="1">
        <v>0</v>
      </c>
      <c r="I80" s="4">
        <v>24</v>
      </c>
      <c r="J80" s="3">
        <v>4.0999999999999996</v>
      </c>
      <c r="K80">
        <v>0.7</v>
      </c>
      <c r="L80">
        <f t="shared" si="19"/>
        <v>1</v>
      </c>
      <c r="M80">
        <f t="shared" si="19"/>
        <v>0</v>
      </c>
      <c r="N80">
        <f t="shared" si="19"/>
        <v>0</v>
      </c>
      <c r="O80">
        <f t="shared" si="19"/>
        <v>0</v>
      </c>
      <c r="P80">
        <f t="shared" si="19"/>
        <v>0</v>
      </c>
      <c r="Q80">
        <f t="shared" si="19"/>
        <v>0</v>
      </c>
      <c r="R80">
        <f t="shared" si="19"/>
        <v>0</v>
      </c>
      <c r="S80">
        <f t="shared" si="19"/>
        <v>0</v>
      </c>
      <c r="T80">
        <f t="shared" si="15"/>
        <v>0</v>
      </c>
      <c r="U80">
        <f t="shared" si="16"/>
        <v>0</v>
      </c>
      <c r="V80">
        <f t="shared" si="17"/>
        <v>0</v>
      </c>
      <c r="W80">
        <f t="shared" si="18"/>
        <v>0</v>
      </c>
      <c r="X80">
        <v>0</v>
      </c>
    </row>
    <row r="81" spans="1:24" ht="15" thickBot="1" x14ac:dyDescent="0.4">
      <c r="A81">
        <v>79</v>
      </c>
      <c r="B81" s="1" t="s">
        <v>48</v>
      </c>
      <c r="C81" s="1" t="s">
        <v>47</v>
      </c>
      <c r="D81" s="1">
        <v>557</v>
      </c>
      <c r="E81" s="1">
        <v>84</v>
      </c>
      <c r="F81" s="4">
        <v>171</v>
      </c>
      <c r="G81" s="5">
        <v>0.307</v>
      </c>
      <c r="H81" s="1">
        <v>0</v>
      </c>
      <c r="I81" s="4">
        <v>15</v>
      </c>
      <c r="J81" s="3">
        <v>5.7</v>
      </c>
      <c r="K81">
        <v>20</v>
      </c>
      <c r="L81">
        <f t="shared" si="19"/>
        <v>0</v>
      </c>
      <c r="M81">
        <f t="shared" si="19"/>
        <v>0</v>
      </c>
      <c r="N81">
        <f t="shared" si="19"/>
        <v>0</v>
      </c>
      <c r="O81">
        <f t="shared" si="19"/>
        <v>0</v>
      </c>
      <c r="P81">
        <f t="shared" si="19"/>
        <v>1</v>
      </c>
      <c r="Q81">
        <f t="shared" si="19"/>
        <v>0</v>
      </c>
      <c r="R81">
        <f t="shared" si="19"/>
        <v>0</v>
      </c>
      <c r="S81">
        <f t="shared" si="19"/>
        <v>0</v>
      </c>
      <c r="T81">
        <f t="shared" si="15"/>
        <v>1</v>
      </c>
      <c r="U81">
        <f t="shared" si="16"/>
        <v>0</v>
      </c>
      <c r="V81">
        <f t="shared" si="17"/>
        <v>0</v>
      </c>
      <c r="W81">
        <f t="shared" si="18"/>
        <v>0</v>
      </c>
      <c r="X81">
        <v>0</v>
      </c>
    </row>
    <row r="82" spans="1:24" ht="15" thickBot="1" x14ac:dyDescent="0.4">
      <c r="A82">
        <v>80</v>
      </c>
      <c r="B82" s="1" t="s">
        <v>38</v>
      </c>
      <c r="C82" s="1" t="s">
        <v>12</v>
      </c>
      <c r="D82" s="1">
        <v>473</v>
      </c>
      <c r="E82" s="1">
        <v>71</v>
      </c>
      <c r="F82" s="4">
        <v>140</v>
      </c>
      <c r="G82" s="5">
        <v>0.29599999999999999</v>
      </c>
      <c r="H82" s="1">
        <v>0</v>
      </c>
      <c r="I82" s="4">
        <v>9</v>
      </c>
      <c r="J82" s="3">
        <v>3.5</v>
      </c>
      <c r="K82">
        <v>2.8</v>
      </c>
      <c r="L82">
        <f t="shared" si="19"/>
        <v>0</v>
      </c>
      <c r="M82">
        <f t="shared" si="19"/>
        <v>0</v>
      </c>
      <c r="N82">
        <f t="shared" si="19"/>
        <v>0</v>
      </c>
      <c r="O82">
        <f t="shared" si="19"/>
        <v>1</v>
      </c>
      <c r="P82">
        <f t="shared" si="19"/>
        <v>0</v>
      </c>
      <c r="Q82">
        <f t="shared" si="19"/>
        <v>0</v>
      </c>
      <c r="R82">
        <f t="shared" si="19"/>
        <v>0</v>
      </c>
      <c r="S82">
        <f t="shared" si="19"/>
        <v>0</v>
      </c>
      <c r="T82">
        <f t="shared" si="15"/>
        <v>0</v>
      </c>
      <c r="U82">
        <f t="shared" si="16"/>
        <v>1</v>
      </c>
      <c r="V82">
        <f t="shared" si="17"/>
        <v>0</v>
      </c>
      <c r="W82">
        <f t="shared" si="18"/>
        <v>0</v>
      </c>
      <c r="X82">
        <v>0</v>
      </c>
    </row>
    <row r="83" spans="1:24" x14ac:dyDescent="0.35">
      <c r="J83">
        <f t="shared" ref="J83:V83" si="20">SUMPRODUCT($X2:$X82,J2:J82)</f>
        <v>54.099999999999994</v>
      </c>
      <c r="K83">
        <f t="shared" si="20"/>
        <v>10.499999999999998</v>
      </c>
      <c r="L83">
        <f t="shared" si="20"/>
        <v>2</v>
      </c>
      <c r="M83">
        <f t="shared" si="20"/>
        <v>1</v>
      </c>
      <c r="N83">
        <f t="shared" si="20"/>
        <v>3</v>
      </c>
      <c r="O83">
        <f t="shared" si="20"/>
        <v>2</v>
      </c>
      <c r="P83">
        <f t="shared" si="20"/>
        <v>1</v>
      </c>
      <c r="Q83">
        <f t="shared" si="20"/>
        <v>1</v>
      </c>
      <c r="R83">
        <f t="shared" si="20"/>
        <v>2</v>
      </c>
      <c r="S83">
        <f t="shared" si="20"/>
        <v>2</v>
      </c>
      <c r="T83">
        <f t="shared" si="20"/>
        <v>4</v>
      </c>
      <c r="U83">
        <f t="shared" si="20"/>
        <v>3</v>
      </c>
      <c r="V83">
        <f t="shared" si="20"/>
        <v>5</v>
      </c>
      <c r="W83">
        <f>SUMPRODUCT($X2:$X82,W2:W82)</f>
        <v>2</v>
      </c>
      <c r="X83">
        <f>SUM(X2:X82)</f>
        <v>15</v>
      </c>
    </row>
    <row r="85" spans="1:24" x14ac:dyDescent="0.35">
      <c r="B85" t="s">
        <v>240</v>
      </c>
      <c r="C85" t="s">
        <v>298</v>
      </c>
    </row>
    <row r="86" spans="1:24" x14ac:dyDescent="0.35">
      <c r="B86" t="s">
        <v>269</v>
      </c>
      <c r="C86" t="s">
        <v>271</v>
      </c>
    </row>
    <row r="87" spans="1:24" x14ac:dyDescent="0.35">
      <c r="B87" t="s">
        <v>241</v>
      </c>
    </row>
    <row r="88" spans="1:24" x14ac:dyDescent="0.35">
      <c r="B88" t="s">
        <v>269</v>
      </c>
      <c r="C88" t="s">
        <v>277</v>
      </c>
    </row>
    <row r="90" spans="1:24" x14ac:dyDescent="0.35">
      <c r="B90" t="s">
        <v>242</v>
      </c>
      <c r="C90" t="s">
        <v>278</v>
      </c>
    </row>
    <row r="91" spans="1:24" x14ac:dyDescent="0.35">
      <c r="B91" t="s">
        <v>269</v>
      </c>
      <c r="C91" t="s">
        <v>277</v>
      </c>
    </row>
    <row r="92" spans="1:24" x14ac:dyDescent="0.35">
      <c r="B92" t="s">
        <v>243</v>
      </c>
      <c r="C92" t="s">
        <v>246</v>
      </c>
    </row>
    <row r="93" spans="1:24" x14ac:dyDescent="0.35">
      <c r="B93" t="s">
        <v>269</v>
      </c>
      <c r="C93" t="s">
        <v>268</v>
      </c>
    </row>
    <row r="94" spans="1:24" x14ac:dyDescent="0.35">
      <c r="B94" t="s">
        <v>244</v>
      </c>
      <c r="C94" t="s">
        <v>261</v>
      </c>
    </row>
    <row r="95" spans="1:24" x14ac:dyDescent="0.35">
      <c r="B95" t="s">
        <v>269</v>
      </c>
      <c r="C95" t="s">
        <v>250</v>
      </c>
    </row>
    <row r="96" spans="1:24" x14ac:dyDescent="0.35">
      <c r="B96" t="s">
        <v>248</v>
      </c>
      <c r="C96" t="s">
        <v>262</v>
      </c>
    </row>
    <row r="97" spans="2:3" x14ac:dyDescent="0.35">
      <c r="B97" t="s">
        <v>269</v>
      </c>
      <c r="C97" t="s">
        <v>249</v>
      </c>
    </row>
    <row r="98" spans="2:3" x14ac:dyDescent="0.35">
      <c r="B98" t="s">
        <v>253</v>
      </c>
      <c r="C98" t="s">
        <v>263</v>
      </c>
    </row>
    <row r="99" spans="2:3" x14ac:dyDescent="0.35">
      <c r="B99" t="s">
        <v>269</v>
      </c>
      <c r="C99" t="s">
        <v>251</v>
      </c>
    </row>
    <row r="100" spans="2:3" x14ac:dyDescent="0.35">
      <c r="B100" t="s">
        <v>254</v>
      </c>
      <c r="C100" t="s">
        <v>264</v>
      </c>
    </row>
    <row r="101" spans="2:3" x14ac:dyDescent="0.35">
      <c r="B101" t="s">
        <v>269</v>
      </c>
      <c r="C101" t="s">
        <v>252</v>
      </c>
    </row>
    <row r="102" spans="2:3" x14ac:dyDescent="0.35">
      <c r="B102" t="s">
        <v>255</v>
      </c>
      <c r="C102" t="s">
        <v>265</v>
      </c>
    </row>
    <row r="103" spans="2:3" x14ac:dyDescent="0.35">
      <c r="B103" t="s">
        <v>269</v>
      </c>
      <c r="C103" t="s">
        <v>266</v>
      </c>
    </row>
    <row r="104" spans="2:3" x14ac:dyDescent="0.35">
      <c r="B104" t="s">
        <v>256</v>
      </c>
      <c r="C104" t="s">
        <v>267</v>
      </c>
    </row>
    <row r="105" spans="2:3" x14ac:dyDescent="0.35">
      <c r="B105" t="s">
        <v>269</v>
      </c>
      <c r="C105" t="s">
        <v>272</v>
      </c>
    </row>
    <row r="106" spans="2:3" x14ac:dyDescent="0.35">
      <c r="B106" t="s">
        <v>257</v>
      </c>
      <c r="C106" t="s">
        <v>273</v>
      </c>
    </row>
    <row r="107" spans="2:3" x14ac:dyDescent="0.35">
      <c r="B107" t="s">
        <v>269</v>
      </c>
      <c r="C107" t="s">
        <v>275</v>
      </c>
    </row>
    <row r="108" spans="2:3" x14ac:dyDescent="0.35">
      <c r="B108" t="s">
        <v>258</v>
      </c>
      <c r="C108" t="s">
        <v>274</v>
      </c>
    </row>
    <row r="109" spans="2:3" x14ac:dyDescent="0.35">
      <c r="B109" t="s">
        <v>269</v>
      </c>
      <c r="C109" t="s">
        <v>276</v>
      </c>
    </row>
  </sheetData>
  <sortState xmlns:xlrd2="http://schemas.microsoft.com/office/spreadsheetml/2017/richdata2" ref="A2:X82">
    <sortCondition descending="1" ref="X2:X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(3a-c,h)OptimalSolution</vt:lpstr>
      <vt:lpstr>(3a-c)LondonRoster</vt:lpstr>
      <vt:lpstr>(3a-c)</vt:lpstr>
      <vt:lpstr>(3d)Report</vt:lpstr>
      <vt:lpstr>(3e)HiPaidOnRoster</vt:lpstr>
      <vt:lpstr>(3e)</vt:lpstr>
      <vt:lpstr>(3f)PosRankBySal</vt:lpstr>
      <vt:lpstr>(3g)MinSalRoster</vt:lpstr>
      <vt:lpstr>(3g)</vt:lpstr>
      <vt:lpstr>(3h)RelativeVAL</vt:lpstr>
      <vt:lpstr>(3h)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Dover</dc:creator>
  <cp:lastModifiedBy>Muhammad Ali Mirza</cp:lastModifiedBy>
  <dcterms:created xsi:type="dcterms:W3CDTF">2022-12-19T16:54:14Z</dcterms:created>
  <dcterms:modified xsi:type="dcterms:W3CDTF">2023-02-05T04:40:55Z</dcterms:modified>
</cp:coreProperties>
</file>