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1" i="1"/>
  <c r="F9" i="1"/>
  <c r="F12" i="1"/>
  <c r="F13" i="1"/>
  <c r="F14" i="1"/>
  <c r="F15" i="1"/>
  <c r="E5" i="1"/>
  <c r="F19" i="1" l="1"/>
  <c r="F21" i="1" s="1"/>
</calcChain>
</file>

<file path=xl/sharedStrings.xml><?xml version="1.0" encoding="utf-8"?>
<sst xmlns="http://schemas.openxmlformats.org/spreadsheetml/2006/main" count="32" uniqueCount="32">
  <si>
    <t>INVOICE</t>
  </si>
  <si>
    <t>Description</t>
  </si>
  <si>
    <t>Unit Price</t>
  </si>
  <si>
    <t>Line Total</t>
  </si>
  <si>
    <t>Invoice No :</t>
  </si>
  <si>
    <t>Date :</t>
  </si>
  <si>
    <t>Customer ID :</t>
  </si>
  <si>
    <t>Quantity</t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</si>
  <si>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</si>
  <si>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</si>
  <si>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</si>
  <si>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</si>
  <si>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</si>
  <si>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</si>
  <si>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</si>
  <si>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</si>
  <si>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 xml:space="preserve"> </t>
  </si>
  <si>
    <t>yang@heart-travel.co.nz</t>
  </si>
  <si>
    <t>心旅新西兰HT</t>
  </si>
  <si>
    <r>
      <t xml:space="preserve">Make all checks payable to [XINLV XINXILAN LTD]
</t>
    </r>
    <r>
      <rPr>
        <sz val="9"/>
        <color theme="5"/>
        <rFont val="Segoe UI"/>
        <family val="2"/>
        <scheme val="minor"/>
      </rPr>
      <t>THANK YOU FOR YOUR BUSINESS!</t>
    </r>
  </si>
  <si>
    <t>1.16 霍基提卡（Holiday homes x 2）</t>
  </si>
  <si>
    <t>1.17 福克斯冰川小镇 （Sunset Hotel）</t>
  </si>
  <si>
    <t>1.21 但尼丁住宿（Scenic Hotel Dunedin City ）</t>
  </si>
  <si>
    <t>1.22 特卡波住宿（国际青年旅社 6床间 &amp; 7床间 &amp; 大床间 各一间）</t>
  </si>
  <si>
    <t>1. 此报价包括所有酒店住宿（4星及以上标准）</t>
  </si>
  <si>
    <t>Remarks：
酒店说明</t>
  </si>
  <si>
    <t>1.18 - 1.20皇后镇湖景别墅（Star lane &amp; Highview Terrace）</t>
  </si>
  <si>
    <t>1.15 凯库拉住宿(Bella Vista Motel Kaikoura)</t>
  </si>
  <si>
    <t>已付</t>
  </si>
  <si>
    <t>其他一切私人消费。</t>
  </si>
  <si>
    <r>
      <t xml:space="preserve">1. </t>
    </r>
    <r>
      <rPr>
        <b/>
        <sz val="8"/>
        <color rgb="FFFF0000"/>
        <rFont val="Segoe UI"/>
        <family val="2"/>
        <scheme val="minor"/>
      </rPr>
      <t>1.14基督城酒店是双卧室套间，加床情况可能需要到酒店自付。</t>
    </r>
    <r>
      <rPr>
        <b/>
        <sz val="8"/>
        <rFont val="Segoe UI"/>
        <family val="2"/>
        <scheme val="minor"/>
      </rPr>
      <t xml:space="preserve">
2. 
</t>
    </r>
    <r>
      <rPr>
        <b/>
        <sz val="8"/>
        <color rgb="FFFF0000"/>
        <rFont val="Segoe UI"/>
        <family val="2"/>
        <scheme val="minor"/>
      </rPr>
      <t>1.15凯库拉。</t>
    </r>
    <r>
      <rPr>
        <b/>
        <sz val="8"/>
        <rFont val="Segoe UI"/>
        <family val="2"/>
        <scheme val="minor"/>
      </rPr>
      <t xml:space="preserve">
3. 
</t>
    </r>
    <r>
      <rPr>
        <b/>
        <sz val="8"/>
        <color rgb="FFFF0000"/>
        <rFont val="Segoe UI"/>
        <family val="2"/>
        <scheme val="minor"/>
      </rPr>
      <t>1.16 霍基提卡是两间大house，一间叫做Hoffman，房间1-住一家三口，房间2-住夫妻，房间3-住父女，在客厅两个加床给两位男士；另一间叫做Cambri，房间1-住一对夫妻，房间2-住一对夫妻及两位小孩上下铺。</t>
    </r>
    <r>
      <rPr>
        <b/>
        <sz val="8"/>
        <rFont val="Segoe UI"/>
        <family val="2"/>
        <scheme val="minor"/>
      </rPr>
      <t xml:space="preserve">
4. 
</t>
    </r>
    <r>
      <rPr>
        <b/>
        <sz val="8"/>
        <color rgb="FFFF0000"/>
        <rFont val="Segoe UI"/>
        <family val="2"/>
        <scheme val="minor"/>
      </rPr>
      <t>1.17福克斯冰川是4间3人房，1间双床房，1间大床房，三口之家住3间3人房，两位男士住一间3人房，父女住1间双床房，夫妻住大床房。</t>
    </r>
    <r>
      <rPr>
        <b/>
        <sz val="8"/>
        <rFont val="Segoe UI"/>
        <family val="2"/>
        <scheme val="minor"/>
      </rPr>
      <t xml:space="preserve">
5. 
1.18-1.20 </t>
    </r>
    <r>
      <rPr>
        <b/>
        <sz val="8"/>
        <color rgb="FFFF0000"/>
        <rFont val="Segoe UI"/>
        <family val="2"/>
        <scheme val="minor"/>
      </rPr>
      <t>皇后镇住宿是2间湖景别墅，相距走路10-15分钟。</t>
    </r>
    <r>
      <rPr>
        <b/>
        <sz val="8"/>
        <rFont val="Segoe UI"/>
        <family val="2"/>
        <scheme val="minor"/>
      </rPr>
      <t xml:space="preserve">
6. 
</t>
    </r>
    <r>
      <rPr>
        <b/>
        <sz val="8"/>
        <color rgb="FFFF0000"/>
        <rFont val="Segoe UI"/>
        <family val="2"/>
        <scheme val="minor"/>
      </rPr>
      <t>1.21 但尼丁住宿三口之家住3间3人房，父女和两位男士分别住2间双床房，夫妻住大床房</t>
    </r>
    <r>
      <rPr>
        <b/>
        <sz val="8"/>
        <rFont val="Segoe UI"/>
        <family val="2"/>
        <scheme val="minor"/>
      </rPr>
      <t xml:space="preserve">。
7.
</t>
    </r>
    <r>
      <rPr>
        <b/>
        <sz val="8"/>
        <color rgb="FFFF0000"/>
        <rFont val="Segoe UI"/>
        <family val="2"/>
        <scheme val="minor"/>
      </rPr>
      <t>1.22 特卡波住宿是青年旅馆，我们包下一间6人房和一间7人房，还有一件大床房，大床房给夫妻，其他人自由调整。</t>
    </r>
  </si>
  <si>
    <t>1.14 基督城住宿（FINO Hotel 高级双床/大床间 x 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</si>
</sst>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5"/>
      <name val="Segoe UI"/>
      <family val="2"/>
      <scheme val="minor"/>
    </font>
    <font>
      <b/>
      <sz val="8"/>
      <color rgb="FFFF0000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6" fillId="6" borderId="0" xfId="0" applyFont="1" applyFill="1" applyBorder="1" applyAlignment="1">
      <alignment horizontal="left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  <xf numFmtId="0" fontId="16" fillId="5" borderId="0" xfId="0" applyNumberFormat="1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6"/>
  <sheetViews>
    <sheetView showGridLines="0" tabSelected="1" zoomScale="120" zoomScaleNormal="120" zoomScalePageLayoutView="160" workbookViewId="0">
      <selection activeCell="C9" sqref="C9:D9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9"/>
      <c r="C1" s="49"/>
      <c r="D1" s="50" t="s">
        <v>0</v>
      </c>
      <c r="E1" s="50"/>
      <c r="F1" s="50"/>
    </row>
    <row r="2" spans="2:7" ht="6.75" customHeight="1">
      <c r="B2" s="18"/>
      <c r="C2" s="51"/>
      <c r="D2" s="51"/>
      <c r="E2" s="51"/>
      <c r="F2" s="51"/>
    </row>
    <row r="3" spans="2:7" ht="16.5" customHeight="1">
      <c r="B3" s="55" t="s">
        <v>18</v>
      </c>
      <c r="C3" s="55"/>
      <c r="D3" s="7"/>
      <c r="E3" s="7"/>
      <c r="F3" s="7"/>
      <c r="G3" s="7"/>
    </row>
    <row r="4" spans="2:7" s="1" customFormat="1" ht="16.5" customHeight="1">
      <c r="B4" s="53" t="s">
        <v>8</v>
      </c>
      <c r="C4" s="53"/>
      <c r="D4" s="9" t="s">
        <v>4</v>
      </c>
      <c r="E4" s="53" t="s">
        <v>9</v>
      </c>
      <c r="F4" s="53"/>
      <c r="G4" s="53"/>
    </row>
    <row r="5" spans="2:7" s="1" customFormat="1" ht="16.5" customHeight="1">
      <c r="B5" s="53">
        <v>41992</v>
      </c>
      <c r="C5" s="53"/>
      <c r="D5" s="9" t="s">
        <v>5</v>
      </c>
      <c r="E5" s="10">
        <f ca="1">TODAY()</f>
        <v>42740</v>
      </c>
      <c r="F5" s="5"/>
    </row>
    <row r="6" spans="2:7" s="1" customFormat="1" ht="16.5" customHeight="1">
      <c r="B6" s="53" t="s">
        <v>10</v>
      </c>
      <c r="C6" s="53"/>
      <c r="D6" s="9" t="s">
        <v>6</v>
      </c>
      <c r="E6" s="8" t="s">
        <v>11</v>
      </c>
      <c r="F6" s="4"/>
    </row>
    <row r="7" spans="2:7" s="1" customFormat="1" ht="16.5" customHeight="1">
      <c r="B7" s="54" t="s">
        <v>17</v>
      </c>
      <c r="C7" s="53"/>
      <c r="D7" s="3"/>
      <c r="E7" s="8"/>
      <c r="F7" s="6"/>
    </row>
    <row r="8" spans="2:7" ht="27" customHeight="1">
      <c r="B8" s="22" t="s">
        <v>7</v>
      </c>
      <c r="C8" s="52" t="s">
        <v>1</v>
      </c>
      <c r="D8" s="52"/>
      <c r="E8" s="19" t="s">
        <v>2</v>
      </c>
      <c r="F8" s="26" t="s">
        <v>3</v>
      </c>
    </row>
    <row r="9" spans="2:7" ht="16.5" customHeight="1">
      <c r="B9" s="23">
        <v>1</v>
      </c>
      <c r="C9" s="42" t="s">
        <v>31</v>
      </c>
      <c r="D9" s="42"/>
      <c r="E9" s="20">
        <v>3200</v>
      </c>
      <c r="F9" s="27">
        <f>IF(SUM(B9)&gt;0,SUM(B9*E9),"")</f>
        <v>3200</v>
      </c>
    </row>
    <row r="10" spans="2:7" ht="16.5" customHeight="1">
      <c r="B10" s="24">
        <v>1</v>
      </c>
      <c r="C10" s="48" t="s">
        <v>27</v>
      </c>
      <c r="D10" s="48"/>
      <c r="E10" s="21">
        <v>3808</v>
      </c>
      <c r="F10" s="28">
        <f t="shared" ref="F10" si="0">IF(SUM(B10)&gt;0,SUM(B10*E10),"")</f>
        <v>3808</v>
      </c>
    </row>
    <row r="11" spans="2:7" ht="16.5" customHeight="1">
      <c r="B11" s="23">
        <v>1</v>
      </c>
      <c r="C11" s="42" t="s">
        <v>20</v>
      </c>
      <c r="D11" s="42"/>
      <c r="E11" s="20">
        <v>2875</v>
      </c>
      <c r="F11" s="27">
        <f t="shared" ref="F11" si="1">IF(SUM(B11)&gt;0,SUM(B11*E11),"")</f>
        <v>2875</v>
      </c>
    </row>
    <row r="12" spans="2:7" ht="16.5" customHeight="1">
      <c r="B12" s="24">
        <v>1</v>
      </c>
      <c r="C12" s="48" t="s">
        <v>21</v>
      </c>
      <c r="D12" s="48"/>
      <c r="E12" s="21">
        <v>8000</v>
      </c>
      <c r="F12" s="28">
        <f>IF(SUM(B12)&gt;0,SUM(B12*E12),"")</f>
        <v>8000</v>
      </c>
    </row>
    <row r="13" spans="2:7" ht="16.5" customHeight="1">
      <c r="B13" s="23">
        <v>1</v>
      </c>
      <c r="C13" s="42" t="s">
        <v>26</v>
      </c>
      <c r="D13" s="42"/>
      <c r="E13" s="20">
        <v>28850</v>
      </c>
      <c r="F13" s="27">
        <f t="shared" ref="F13" si="2">IF(SUM(B13)&gt;0,SUM(B13*E13),"")</f>
        <v>28850</v>
      </c>
    </row>
    <row r="14" spans="2:7" ht="16.5" customHeight="1">
      <c r="B14" s="24">
        <v>1</v>
      </c>
      <c r="C14" s="48" t="s">
        <v>22</v>
      </c>
      <c r="D14" s="48"/>
      <c r="E14" s="21">
        <v>4715</v>
      </c>
      <c r="F14" s="28">
        <f>IF(SUM(B14)&gt;0,SUM(B14*E14),"")</f>
        <v>4715</v>
      </c>
    </row>
    <row r="15" spans="2:7" ht="16.5" customHeight="1">
      <c r="B15" s="23">
        <v>1</v>
      </c>
      <c r="C15" s="42" t="s">
        <v>23</v>
      </c>
      <c r="D15" s="42"/>
      <c r="E15" s="20">
        <v>3135</v>
      </c>
      <c r="F15" s="27">
        <f t="shared" ref="F15" si="3">IF(SUM(B15)&gt;0,SUM(B15*E15),"")</f>
        <v>3135</v>
      </c>
    </row>
    <row r="16" spans="2:7" ht="16.5" customHeight="1">
      <c r="B16" s="24"/>
      <c r="C16" s="48"/>
      <c r="D16" s="48"/>
      <c r="E16" s="21"/>
      <c r="F16" s="28"/>
    </row>
    <row r="17" spans="2:6" ht="16.5" customHeight="1">
      <c r="B17" s="23"/>
      <c r="C17" s="42"/>
      <c r="D17" s="42"/>
      <c r="E17" s="20"/>
      <c r="F17" s="27"/>
    </row>
    <row r="18" spans="2:6" ht="16.5" customHeight="1">
      <c r="B18" s="23"/>
      <c r="C18" s="42"/>
      <c r="D18" s="42"/>
      <c r="E18" s="17"/>
      <c r="F18" s="29"/>
    </row>
    <row r="19" spans="2:6" ht="16.5" customHeight="1">
      <c r="B19" s="25"/>
      <c r="C19" s="12"/>
      <c r="D19" s="12"/>
      <c r="E19" s="13" t="s">
        <v>13</v>
      </c>
      <c r="F19" s="30">
        <f>SUM(F9:F17)</f>
        <v>54583</v>
      </c>
    </row>
    <row r="20" spans="2:6" ht="16.5" customHeight="1">
      <c r="B20" s="25"/>
      <c r="C20" s="12"/>
      <c r="D20" s="14" t="s">
        <v>16</v>
      </c>
      <c r="E20" s="15" t="s">
        <v>28</v>
      </c>
      <c r="F20" s="31">
        <v>21970</v>
      </c>
    </row>
    <row r="21" spans="2:6" ht="15.95" customHeight="1">
      <c r="B21" s="25"/>
      <c r="C21" s="12"/>
      <c r="D21" s="12"/>
      <c r="E21" s="16" t="s">
        <v>12</v>
      </c>
      <c r="F21" s="32">
        <f>F19 - F20</f>
        <v>32613</v>
      </c>
    </row>
    <row r="22" spans="2:6" ht="15.95" customHeight="1">
      <c r="B22" s="33"/>
      <c r="C22" s="34"/>
      <c r="D22" s="34"/>
      <c r="E22" s="35"/>
      <c r="F22" s="36"/>
    </row>
    <row r="23" spans="2:6" ht="38.25" customHeight="1">
      <c r="B23" s="37" t="s">
        <v>14</v>
      </c>
      <c r="C23" s="38"/>
      <c r="D23" s="46" t="s">
        <v>24</v>
      </c>
      <c r="E23" s="47"/>
      <c r="F23" s="47"/>
    </row>
    <row r="24" spans="2:6" ht="45.75" customHeight="1">
      <c r="B24" s="37" t="s">
        <v>15</v>
      </c>
      <c r="C24" s="38"/>
      <c r="D24" s="43" t="s">
        <v>29</v>
      </c>
      <c r="E24" s="44"/>
      <c r="F24" s="45"/>
    </row>
    <row r="25" spans="2:6" ht="228.75" customHeight="1">
      <c r="B25" s="37" t="s">
        <v>25</v>
      </c>
      <c r="C25" s="38"/>
      <c r="D25" s="43" t="s">
        <v>30</v>
      </c>
      <c r="E25" s="44"/>
      <c r="F25" s="45"/>
    </row>
    <row r="26" spans="2:6" ht="24.75" customHeight="1">
      <c r="B26" s="39" t="s">
        <v>19</v>
      </c>
      <c r="C26" s="40"/>
      <c r="D26" s="40"/>
      <c r="E26" s="40"/>
      <c r="F26" s="41"/>
    </row>
  </sheetData>
  <mergeCells count="27"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7:D17"/>
    <mergeCell ref="B23:C23"/>
    <mergeCell ref="D23:F23"/>
    <mergeCell ref="C9:D9"/>
    <mergeCell ref="C10:D10"/>
    <mergeCell ref="C14:D14"/>
    <mergeCell ref="C13:D13"/>
    <mergeCell ref="C16:D16"/>
    <mergeCell ref="C15:D15"/>
    <mergeCell ref="C11:D11"/>
    <mergeCell ref="C12:D12"/>
    <mergeCell ref="B24:C24"/>
    <mergeCell ref="B26:F26"/>
    <mergeCell ref="C18:D18"/>
    <mergeCell ref="D24:F24"/>
    <mergeCell ref="B25:C25"/>
    <mergeCell ref="D25:F25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2017-01-05T04:11:27Z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