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11" i="1"/>
  <c r="F12" i="1"/>
  <c r="F13" i="1"/>
  <c r="F14" i="1"/>
  <c r="F16" i="1"/>
  <c r="F18" i="1"/>
  <c r="F17" i="1"/>
  <c r="E5" i="1"/>
</calcChain>
</file>

<file path=xl/sharedStrings.xml><?xml version="1.0" encoding="utf-8"?>
<sst xmlns="http://schemas.openxmlformats.org/spreadsheetml/2006/main" count="31" uniqueCount="31">
  <si>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</si>
  <si>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</si>
  <si>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</si>
  <si>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</si>
  <si>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</si>
  <si>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</si>
  <si>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</si>
  <si>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</si>
  <si>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</si>
  <si>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</si>
  <si>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</si>
  <si>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</si>
  <si>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</si>
  <si>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</si>
  <si>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</si>
  <si>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</si>
  <si>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</si>
  <si>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</si>
  <si>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</si>
  <si>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</si>
  <si>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</si>
  <si>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>1. 此费用不包含行程以外的任何景点或车费等费用；
2. 此费用不包含客人全程住宿、用餐及景点， 客人要求自理；
3. 此费用不包含国内国际段机票</t>
  </si>
  <si>
    <t>accounts@heart-travel.co.nz</t>
  </si>
  <si>
    <t>1. 此报价包括所有以上所列景点门票费用;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</si>
  <si>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15 个工作日付支
付剩余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</si>
  <si>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10.30 皇后镇Skyline天空缆车晚餐</t>
  </si>
  <si>
    <t>10.31 皇后镇日出热气球</t>
  </si>
  <si>
    <t>10.31 皇后镇百年蒸汽船+BBQ自助午餐 + 农场动物观看与表演</t>
  </si>
  <si>
    <t>11.3 奥马鲁看企鹅</t>
  </si>
  <si>
    <t>11.4 约翰山观星团</t>
  </si>
  <si>
    <t>11.7 霍比特人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</si>
</sst>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b/>
      <sz val="9"/>
      <color theme="3" tint="-0.249977111117893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4" fillId="0" borderId="0" applyNumberFormat="0" applyFill="0" applyBorder="0" applyAlignment="0" applyProtection="0"/>
    <xf numFmtId="165" fontId="13" fillId="0" borderId="0" applyFont="0" applyFill="0" applyBorder="0" applyAlignment="0" applyProtection="0"/>
  </cellStyleXfs>
  <cellXfs count="62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5" fillId="0" borderId="0" xfId="0" applyFont="1" applyBorder="1" applyAlignment="1">
      <alignment horizontal="left" vertical="center"/>
    </xf>
    <xf numFmtId="168" fontId="17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7" fillId="6" borderId="0" xfId="2" applyNumberFormat="1" applyFont="1" applyFill="1" applyBorder="1" applyAlignment="1">
      <alignment horizontal="left" vertical="center"/>
    </xf>
    <xf numFmtId="168" fontId="17" fillId="5" borderId="0" xfId="0" applyNumberFormat="1" applyFont="1" applyFill="1" applyBorder="1" applyAlignment="1">
      <alignment horizontal="left" vertical="center"/>
    </xf>
    <xf numFmtId="166" fontId="2" fillId="0" borderId="0" xfId="0" applyFont="1" applyBorder="1"/>
    <xf numFmtId="166" fontId="2" fillId="0" borderId="0" xfId="0" applyFont="1" applyBorder="1" applyAlignment="1">
      <alignment horizontal="left"/>
    </xf>
    <xf numFmtId="166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2" fillId="0" borderId="3" xfId="0" applyFont="1" applyBorder="1"/>
    <xf numFmtId="166" fontId="11" fillId="3" borderId="4" xfId="0" applyFont="1" applyFill="1" applyBorder="1" applyAlignment="1">
      <alignment horizontal="left"/>
    </xf>
    <xf numFmtId="168" fontId="17" fillId="6" borderId="4" xfId="0" applyNumberFormat="1" applyFont="1" applyFill="1" applyBorder="1" applyAlignment="1">
      <alignment vertical="center"/>
    </xf>
    <xf numFmtId="168" fontId="17" fillId="5" borderId="4" xfId="0" applyNumberFormat="1" applyFont="1" applyFill="1" applyBorder="1" applyAlignment="1">
      <alignment vertical="center"/>
    </xf>
    <xf numFmtId="167" fontId="17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6" fillId="4" borderId="4" xfId="0" applyNumberFormat="1" applyFont="1" applyFill="1" applyBorder="1" applyAlignment="1">
      <alignment vertical="center"/>
    </xf>
    <xf numFmtId="166" fontId="2" fillId="0" borderId="4" xfId="0" applyFont="1" applyBorder="1"/>
    <xf numFmtId="0" fontId="17" fillId="5" borderId="3" xfId="0" applyNumberFormat="1" applyFont="1" applyFill="1" applyBorder="1" applyAlignment="1">
      <alignment horizontal="center" vertical="center" wrapText="1"/>
    </xf>
    <xf numFmtId="0" fontId="19" fillId="6" borderId="3" xfId="0" applyNumberFormat="1" applyFont="1" applyFill="1" applyBorder="1" applyAlignment="1">
      <alignment horizontal="center" vertical="center" wrapText="1"/>
    </xf>
    <xf numFmtId="166" fontId="12" fillId="0" borderId="2" xfId="0" applyFont="1" applyBorder="1" applyAlignment="1">
      <alignment horizontal="center" vertical="center" wrapText="1"/>
    </xf>
    <xf numFmtId="166" fontId="12" fillId="0" borderId="1" xfId="0" applyFont="1" applyBorder="1" applyAlignment="1">
      <alignment horizontal="center" vertical="center" wrapText="1"/>
    </xf>
    <xf numFmtId="166" fontId="12" fillId="0" borderId="5" xfId="0" applyFont="1" applyBorder="1" applyAlignment="1">
      <alignment horizontal="center" vertical="center" wrapText="1"/>
    </xf>
    <xf numFmtId="166" fontId="17" fillId="6" borderId="0" xfId="0" applyFont="1" applyFill="1" applyBorder="1" applyAlignment="1">
      <alignment horizontal="left" vertical="center" wrapText="1"/>
    </xf>
    <xf numFmtId="166" fontId="18" fillId="0" borderId="7" xfId="0" applyFont="1" applyBorder="1" applyAlignment="1">
      <alignment horizontal="left" vertical="center" wrapText="1"/>
    </xf>
    <xf numFmtId="166" fontId="18" fillId="0" borderId="8" xfId="0" applyFont="1" applyBorder="1" applyAlignment="1">
      <alignment horizontal="left" vertical="center" wrapText="1"/>
    </xf>
    <xf numFmtId="166" fontId="18" fillId="0" borderId="9" xfId="0" applyFont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vertical="center"/>
    </xf>
    <xf numFmtId="166" fontId="7" fillId="0" borderId="3" xfId="0" applyFont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 wrapText="1"/>
    </xf>
    <xf numFmtId="166" fontId="7" fillId="0" borderId="4" xfId="0" applyFont="1" applyBorder="1" applyAlignment="1">
      <alignment horizontal="center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4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7" fillId="5" borderId="0" xfId="0" applyFont="1" applyFill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wrapText="1"/>
    </xf>
    <xf numFmtId="166" fontId="18" fillId="2" borderId="6" xfId="0" applyFont="1" applyFill="1" applyBorder="1" applyAlignment="1">
      <alignment horizontal="center"/>
    </xf>
    <xf numFmtId="166" fontId="18" fillId="0" borderId="6" xfId="0" applyFont="1" applyBorder="1" applyAlignment="1">
      <alignment horizontal="left" vertical="center" wrapText="1"/>
    </xf>
    <xf numFmtId="166" fontId="18" fillId="0" borderId="6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8</xdr:col>
      <xdr:colOff>20416</xdr:colOff>
      <xdr:row>1</xdr:row>
      <xdr:rowOff>33158</xdr:rowOff>
    </xdr:from>
    <xdr:to>
      <xdr:col>8</xdr:col>
      <xdr:colOff>61233</xdr:colOff>
      <xdr:row>13</xdr:row>
      <xdr:rowOff>112834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487" y="849587"/>
          <a:ext cx="40817" cy="2617408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4"/>
  <sheetViews>
    <sheetView showGridLines="0" tabSelected="1" topLeftCell="A10" zoomScale="140" zoomScaleNormal="140" zoomScalePageLayoutView="160" workbookViewId="0">
      <selection activeCell="C9" sqref="C9:D9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50"/>
      <c r="C1" s="50"/>
      <c r="D1" s="51" t="s">
        <v>0</v>
      </c>
      <c r="E1" s="51"/>
      <c r="F1" s="51"/>
    </row>
    <row r="2" spans="2:7" ht="6.75" customHeight="1">
      <c r="B2" s="18"/>
      <c r="C2" s="52"/>
      <c r="D2" s="52"/>
      <c r="E2" s="52"/>
      <c r="F2" s="52"/>
    </row>
    <row r="3" spans="2:7" ht="16.5" customHeight="1">
      <c r="B3" s="56" t="s">
        <v>9</v>
      </c>
      <c r="C3" s="56"/>
      <c r="D3" s="7"/>
      <c r="E3" s="7"/>
      <c r="F3" s="7"/>
      <c r="G3" s="7"/>
    </row>
    <row r="4" spans="2:7" s="1" customFormat="1" ht="16.5" customHeight="1">
      <c r="B4" s="54" t="s">
        <v>10</v>
      </c>
      <c r="C4" s="54"/>
      <c r="D4" s="9" t="s">
        <v>5</v>
      </c>
      <c r="E4" s="54" t="s">
        <v>12</v>
      </c>
      <c r="F4" s="54"/>
      <c r="G4" s="54"/>
    </row>
    <row r="5" spans="2:7" s="1" customFormat="1" ht="16.5" customHeight="1">
      <c r="B5" s="54">
        <v>41992</v>
      </c>
      <c r="C5" s="54"/>
      <c r="D5" s="9" t="s">
        <v>6</v>
      </c>
      <c r="E5" s="10">
        <f ca="1">TODAY()</f>
        <v>42613</v>
      </c>
      <c r="F5" s="5"/>
    </row>
    <row r="6" spans="2:7" s="1" customFormat="1" ht="16.5" customHeight="1">
      <c r="B6" s="54" t="s">
        <v>14</v>
      </c>
      <c r="C6" s="54"/>
      <c r="D6" s="9" t="s">
        <v>7</v>
      </c>
      <c r="E6" s="8" t="s">
        <v>15</v>
      </c>
      <c r="F6" s="4"/>
    </row>
    <row r="7" spans="2:7" s="1" customFormat="1" ht="16.5" customHeight="1">
      <c r="B7" s="55" t="s">
        <v>22</v>
      </c>
      <c r="C7" s="54"/>
      <c r="D7" s="3"/>
      <c r="E7" s="8"/>
      <c r="F7" s="6"/>
    </row>
    <row r="8" spans="2:7" ht="27" customHeight="1">
      <c r="B8" s="24" t="s">
        <v>8</v>
      </c>
      <c r="C8" s="53" t="s">
        <v>1</v>
      </c>
      <c r="D8" s="53"/>
      <c r="E8" s="19" t="s">
        <v>2</v>
      </c>
      <c r="F8" s="28" t="s">
        <v>3</v>
      </c>
    </row>
    <row r="9" spans="2:7" ht="16.5" customHeight="1">
      <c r="B9" s="37">
        <v>1</v>
      </c>
      <c r="C9" s="41" t="s">
        <v>25</v>
      </c>
      <c r="D9" s="41"/>
      <c r="E9" s="20">
        <v>375</v>
      </c>
      <c r="F9" s="29">
        <f t="shared" ref="F9:F14" si="0">IF(SUM(B9)&gt;0,SUM(B9*E9),"")</f>
        <v>375</v>
      </c>
    </row>
    <row r="10" spans="2:7" ht="16.5" customHeight="1">
      <c r="B10" s="36">
        <v>1</v>
      </c>
      <c r="C10" s="57" t="s">
        <v>26</v>
      </c>
      <c r="D10" s="57"/>
      <c r="E10" s="21">
        <v>2550</v>
      </c>
      <c r="F10" s="30">
        <f t="shared" si="0"/>
        <v>2550</v>
      </c>
    </row>
    <row r="11" spans="2:7" ht="16.5" customHeight="1">
      <c r="B11" s="37">
        <v>1</v>
      </c>
      <c r="C11" s="41" t="s">
        <v>27</v>
      </c>
      <c r="D11" s="41"/>
      <c r="E11" s="17">
        <v>405</v>
      </c>
      <c r="F11" s="29">
        <f t="shared" si="0"/>
        <v>405</v>
      </c>
    </row>
    <row r="12" spans="2:7" ht="16.5" customHeight="1">
      <c r="B12" s="36">
        <v>1</v>
      </c>
      <c r="C12" s="57" t="s">
        <v>28</v>
      </c>
      <c r="D12" s="57"/>
      <c r="E12" s="21">
        <v>150</v>
      </c>
      <c r="F12" s="30">
        <f t="shared" si="0"/>
        <v>150</v>
      </c>
    </row>
    <row r="13" spans="2:7" ht="16.5" customHeight="1">
      <c r="B13" s="37">
        <v>1</v>
      </c>
      <c r="C13" s="41" t="s">
        <v>29</v>
      </c>
      <c r="D13" s="41"/>
      <c r="E13" s="17">
        <v>667</v>
      </c>
      <c r="F13" s="29">
        <f t="shared" si="0"/>
        <v>667</v>
      </c>
    </row>
    <row r="14" spans="2:7" ht="16.5" customHeight="1">
      <c r="B14" s="36">
        <v>1</v>
      </c>
      <c r="C14" s="57" t="s">
        <v>30</v>
      </c>
      <c r="D14" s="57"/>
      <c r="E14" s="21">
        <v>330</v>
      </c>
      <c r="F14" s="30">
        <f t="shared" si="0"/>
        <v>330</v>
      </c>
    </row>
    <row r="15" spans="2:7" ht="16.5" customHeight="1">
      <c r="B15" s="25"/>
      <c r="C15" s="41"/>
      <c r="D15" s="41"/>
      <c r="E15" s="17"/>
      <c r="F15" s="31"/>
    </row>
    <row r="16" spans="2:7" ht="16.5" customHeight="1">
      <c r="B16" s="26"/>
      <c r="C16" s="12"/>
      <c r="D16" s="12"/>
      <c r="E16" s="13" t="s">
        <v>17</v>
      </c>
      <c r="F16" s="32">
        <f>SUM(F9:F14)</f>
        <v>4477</v>
      </c>
    </row>
    <row r="17" spans="2:6" ht="16.5" customHeight="1">
      <c r="B17" s="26"/>
      <c r="C17" s="12"/>
      <c r="D17" s="14" t="s">
        <v>13</v>
      </c>
      <c r="E17" s="15">
        <v>0</v>
      </c>
      <c r="F17" s="33">
        <f>IF(SUM(F16)&gt;0,SUM(F16*E17),"")</f>
        <v>0</v>
      </c>
    </row>
    <row r="18" spans="2:6" ht="15.95" customHeight="1">
      <c r="B18" s="26"/>
      <c r="C18" s="12"/>
      <c r="D18" s="12"/>
      <c r="E18" s="16" t="s">
        <v>16</v>
      </c>
      <c r="F18" s="34">
        <f>F16</f>
        <v>4477</v>
      </c>
    </row>
    <row r="19" spans="2:6" ht="15.95" customHeight="1">
      <c r="B19" s="27"/>
      <c r="C19" s="22"/>
      <c r="D19" s="22"/>
      <c r="E19" s="23"/>
      <c r="F19" s="35"/>
    </row>
    <row r="20" spans="2:6" ht="24" customHeight="1">
      <c r="B20" s="58" t="s">
        <v>18</v>
      </c>
      <c r="C20" s="59"/>
      <c r="D20" s="60" t="s">
        <v>23</v>
      </c>
      <c r="E20" s="61"/>
      <c r="F20" s="61"/>
    </row>
    <row r="21" spans="2:6" ht="42" customHeight="1">
      <c r="B21" s="45" t="s">
        <v>19</v>
      </c>
      <c r="C21" s="46"/>
      <c r="D21" s="42" t="s">
        <v>21</v>
      </c>
      <c r="E21" s="43"/>
      <c r="F21" s="44"/>
    </row>
    <row r="22" spans="2:6" ht="147" customHeight="1">
      <c r="B22" s="45" t="s">
        <v>20</v>
      </c>
      <c r="C22" s="46"/>
      <c r="D22" s="42" t="s">
        <v>24</v>
      </c>
      <c r="E22" s="43"/>
      <c r="F22" s="44"/>
    </row>
    <row r="23" spans="2:6" ht="15.95" customHeight="1">
      <c r="B23" s="47" t="s">
        <v>11</v>
      </c>
      <c r="C23" s="48"/>
      <c r="D23" s="48"/>
      <c r="E23" s="48"/>
      <c r="F23" s="49"/>
    </row>
    <row r="24" spans="2:6" ht="15.95" customHeight="1">
      <c r="B24" s="38" t="s">
        <v>4</v>
      </c>
      <c r="C24" s="39"/>
      <c r="D24" s="39"/>
      <c r="E24" s="39"/>
      <c r="F24" s="40"/>
    </row>
  </sheetData>
  <mergeCells count="25">
    <mergeCell ref="C10:D10"/>
    <mergeCell ref="C12:D12"/>
    <mergeCell ref="C11:D11"/>
    <mergeCell ref="B20:C20"/>
    <mergeCell ref="D20:F20"/>
    <mergeCell ref="C13:D13"/>
    <mergeCell ref="C14:D14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B24:F24"/>
    <mergeCell ref="C15:D15"/>
    <mergeCell ref="D21:F21"/>
    <mergeCell ref="B22:C22"/>
    <mergeCell ref="D22:F22"/>
    <mergeCell ref="B21:C21"/>
    <mergeCell ref="B23:F23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2016-08-31T04:23:57Z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