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9" i="1"/>
  <c r="F10" i="1"/>
  <c r="F11" i="1"/>
  <c r="F16" i="1"/>
  <c r="F18" i="1"/>
  <c r="E5" i="1"/>
</calcChain>
</file>

<file path=xl/sharedStrings.xml><?xml version="1.0" encoding="utf-8"?>
<sst xmlns="http://schemas.openxmlformats.org/spreadsheetml/2006/main" count="29" uniqueCount="29">
  <si>
    <t>INVOICE</t>
  </si>
  <si>
    <t>Invoice No :</t>
  </si>
  <si>
    <t>Date :</t>
  </si>
  <si>
    <t>Customer ID :</t>
  </si>
  <si>
    <t>Heart Travel International Ltd.</t>
    <phoneticPr fontId="1" type="noConversion"/>
  </si>
  <si>
    <t xml:space="preserve">3-1 Halls Place Middleton Christchurch </t>
    <phoneticPr fontId="1" type="noConversion"/>
  </si>
  <si>
    <t>[063]</t>
    <phoneticPr fontId="1" type="noConversion"/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</si>
  <si>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</si>
  <si>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</si>
  <si>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</si>
  <si>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</si>
  <si>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</si>
  <si>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</si>
  <si>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</si>
  <si>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 xml:space="preserve"> </t>
  </si>
  <si>
    <t>其他费用</t>
  </si>
  <si>
    <t>1. 此费用不包含行程以外的任何景点或车费等费用；
2. 此费用暂不包含用餐
3. 此费用不包含国内国际段机票
3. 此费用不包所有酒店住宿</t>
  </si>
  <si>
    <t>1. 此报价包括独立包车，不与别人组团；
2. 此报价包括司机兼导游的费用（工资，住宿，餐）；</t>
  </si>
  <si>
    <r>
      <t xml:space="preserve">Make all checks payable to [Heart Travel International Ltd]
</t>
    </r>
    <r>
      <rPr>
        <sz val="9"/>
        <color theme="4" tint="-0.249977111117893"/>
        <rFont val="Segoe UI"/>
        <family val="2"/>
        <scheme val="minor"/>
      </rPr>
      <t>THANK YOU FOR YOUR BUSINESS!</t>
    </r>
  </si>
  <si>
    <t>accounts@heart-travel.co.nz</t>
  </si>
  <si>
    <t>数量</t>
  </si>
  <si>
    <t>描述</t>
  </si>
  <si>
    <t>单位价格</t>
  </si>
  <si>
    <t>总价格</t>
  </si>
  <si>
    <t>南岛接机1.20</t>
  </si>
  <si>
    <t>南岛13天（8人 12座丰田海狮）</t>
  </si>
  <si>
    <t>司导小费（春节每人每天 8nzd 8人共64nzd）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</si>
  <si>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30%定金（任何原因均不退此款）；出团前 7 天付清余款 70%；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</si>
  <si>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司导餐补（一天两顿，春节期间每顿20nzd 一天40 折合200元一天）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</si>
</sst>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19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sz val="9"/>
      <color theme="4" tint="-0.249977111117893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3" fillId="0" borderId="0" applyNumberFormat="0" applyFill="0" applyBorder="0" applyAlignment="0" applyProtection="0"/>
    <xf numFmtId="165" fontId="12" fillId="0" borderId="0" applyFont="0" applyFill="0" applyBorder="0" applyAlignment="0" applyProtection="0"/>
  </cellStyleXfs>
  <cellXfs count="56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4" fillId="0" borderId="0" xfId="0" applyFont="1" applyBorder="1" applyAlignment="1">
      <alignment horizontal="left" vertical="center"/>
    </xf>
    <xf numFmtId="168" fontId="16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6" fillId="6" borderId="0" xfId="2" applyNumberFormat="1" applyFont="1" applyFill="1" applyBorder="1" applyAlignment="1">
      <alignment horizontal="left" vertical="center"/>
    </xf>
    <xf numFmtId="168" fontId="16" fillId="5" borderId="0" xfId="0" applyNumberFormat="1" applyFont="1" applyFill="1" applyBorder="1" applyAlignment="1">
      <alignment horizontal="left" vertical="center"/>
    </xf>
    <xf numFmtId="166" fontId="11" fillId="3" borderId="3" xfId="0" applyFont="1" applyFill="1" applyBorder="1" applyAlignment="1">
      <alignment horizontal="left"/>
    </xf>
    <xf numFmtId="0" fontId="16" fillId="6" borderId="3" xfId="0" applyNumberFormat="1" applyFont="1" applyFill="1" applyBorder="1" applyAlignment="1">
      <alignment horizontal="left" vertical="center" wrapText="1"/>
    </xf>
    <xf numFmtId="0" fontId="16" fillId="5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11" fillId="3" borderId="4" xfId="0" applyFont="1" applyFill="1" applyBorder="1" applyAlignment="1">
      <alignment horizontal="left"/>
    </xf>
    <xf numFmtId="168" fontId="16" fillId="6" borderId="4" xfId="0" applyNumberFormat="1" applyFont="1" applyFill="1" applyBorder="1" applyAlignment="1">
      <alignment vertical="center"/>
    </xf>
    <xf numFmtId="168" fontId="16" fillId="5" borderId="4" xfId="0" applyNumberFormat="1" applyFont="1" applyFill="1" applyBorder="1" applyAlignment="1">
      <alignment vertical="center"/>
    </xf>
    <xf numFmtId="167" fontId="16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5" fillId="4" borderId="4" xfId="0" applyNumberFormat="1" applyFont="1" applyFill="1" applyBorder="1" applyAlignment="1">
      <alignment vertical="center"/>
    </xf>
    <xf numFmtId="166" fontId="2" fillId="0" borderId="2" xfId="0" applyFont="1" applyBorder="1"/>
    <xf numFmtId="166" fontId="2" fillId="0" borderId="1" xfId="0" applyFont="1" applyBorder="1"/>
    <xf numFmtId="166" fontId="2" fillId="0" borderId="1" xfId="0" applyFont="1" applyBorder="1" applyAlignment="1">
      <alignment horizontal="left"/>
    </xf>
    <xf numFmtId="166" fontId="2" fillId="0" borderId="5" xfId="0" applyFont="1" applyBorder="1"/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3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166" fontId="17" fillId="2" borderId="6" xfId="0" applyFont="1" applyFill="1" applyBorder="1" applyAlignment="1">
      <alignment horizontal="center" vertical="center" wrapText="1"/>
    </xf>
    <xf numFmtId="166" fontId="17" fillId="2" borderId="6" xfId="0" applyFont="1" applyFill="1" applyBorder="1" applyAlignment="1">
      <alignment horizontal="center" vertical="center"/>
    </xf>
    <xf numFmtId="166" fontId="17" fillId="0" borderId="6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/>
    </xf>
    <xf numFmtId="0" fontId="16" fillId="5" borderId="0" xfId="0" applyNumberFormat="1" applyFont="1" applyFill="1" applyBorder="1" applyAlignment="1">
      <alignment horizontal="left" vertical="center" wrapText="1"/>
    </xf>
    <xf numFmtId="166" fontId="16" fillId="6" borderId="0" xfId="0" applyFont="1" applyFill="1" applyBorder="1" applyAlignment="1">
      <alignment horizontal="left" vertical="center" wrapText="1"/>
    </xf>
    <xf numFmtId="166" fontId="7" fillId="0" borderId="7" xfId="0" applyFont="1" applyBorder="1" applyAlignment="1">
      <alignment horizontal="center" vertical="center" wrapText="1"/>
    </xf>
    <xf numFmtId="166" fontId="7" fillId="0" borderId="8" xfId="0" applyFont="1" applyBorder="1" applyAlignment="1">
      <alignment horizontal="center" vertical="center" wrapText="1"/>
    </xf>
    <xf numFmtId="166" fontId="7" fillId="0" borderId="9" xfId="0" applyFont="1" applyBorder="1" applyAlignment="1">
      <alignment horizontal="center" vertical="center" wrapText="1"/>
    </xf>
    <xf numFmtId="166" fontId="17" fillId="0" borderId="7" xfId="0" applyFont="1" applyBorder="1" applyAlignment="1">
      <alignment horizontal="left" vertical="center" wrapText="1"/>
    </xf>
    <xf numFmtId="166" fontId="17" fillId="0" borderId="8" xfId="0" applyFont="1" applyBorder="1" applyAlignment="1">
      <alignment horizontal="left" vertical="center" wrapText="1"/>
    </xf>
    <xf numFmtId="166" fontId="17" fillId="0" borderId="9" xfId="0" applyFont="1" applyBorder="1" applyAlignment="1">
      <alignment horizontal="lef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474663</xdr:colOff>
      <xdr:row>0</xdr:row>
      <xdr:rowOff>815569</xdr:rowOff>
    </xdr:from>
    <xdr:to>
      <xdr:col>1</xdr:col>
      <xdr:colOff>37328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663" y="815569"/>
          <a:ext cx="46853" cy="3087939"/>
        </a:xfrm>
        <a:prstGeom prst="rect">
          <a:avLst/>
        </a:prstGeom>
      </xdr:spPr>
    </xdr:pic>
    <xdr:clientData/>
  </xdr:twoCellAnchor>
  <xdr:twoCellAnchor editAs="oneCell">
    <xdr:from>
      <xdr:col>6</xdr:col>
      <xdr:colOff>107783</xdr:colOff>
      <xdr:row>0</xdr:row>
      <xdr:rowOff>853670</xdr:rowOff>
    </xdr:from>
    <xdr:to>
      <xdr:col>8</xdr:col>
      <xdr:colOff>1130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3"/>
  <sheetViews>
    <sheetView showGridLines="0" tabSelected="1" zoomScale="120" zoomScaleNormal="120" zoomScalePageLayoutView="160" workbookViewId="0">
      <selection activeCell="C13" sqref="C13:D13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37"/>
      <c r="C1" s="37"/>
      <c r="D1" s="38" t="s">
        <v>0</v>
      </c>
      <c r="E1" s="38"/>
      <c r="F1" s="38"/>
    </row>
    <row r="2" spans="2:7" ht="6.75" customHeight="1">
      <c r="B2" s="18"/>
      <c r="C2" s="39"/>
      <c r="D2" s="39"/>
      <c r="E2" s="39"/>
      <c r="F2" s="39"/>
    </row>
    <row r="3" spans="2:7" ht="16.5" customHeight="1">
      <c r="B3" s="43" t="s">
        <v>4</v>
      </c>
      <c r="C3" s="43"/>
      <c r="D3" s="7"/>
      <c r="E3" s="7"/>
      <c r="F3" s="7"/>
      <c r="G3" s="7"/>
    </row>
    <row r="4" spans="2:7" s="1" customFormat="1" ht="16.5" customHeight="1">
      <c r="B4" s="41" t="s">
        <v>5</v>
      </c>
      <c r="C4" s="41"/>
      <c r="D4" s="9" t="s">
        <v>1</v>
      </c>
      <c r="E4" s="41" t="s">
        <v>6</v>
      </c>
      <c r="F4" s="41"/>
      <c r="G4" s="41"/>
    </row>
    <row r="5" spans="2:7" s="1" customFormat="1" ht="16.5" customHeight="1">
      <c r="B5" s="41">
        <v>41992</v>
      </c>
      <c r="C5" s="41"/>
      <c r="D5" s="9" t="s">
        <v>2</v>
      </c>
      <c r="E5" s="10">
        <f ca="1">TODAY()</f>
        <v>42627</v>
      </c>
      <c r="F5" s="5"/>
    </row>
    <row r="6" spans="2:7" s="1" customFormat="1" ht="16.5" customHeight="1">
      <c r="B6" s="41" t="s">
        <v>7</v>
      </c>
      <c r="C6" s="41"/>
      <c r="D6" s="9" t="s">
        <v>3</v>
      </c>
      <c r="E6" s="8" t="s">
        <v>8</v>
      </c>
      <c r="F6" s="4"/>
    </row>
    <row r="7" spans="2:7" s="1" customFormat="1" ht="16.5" customHeight="1">
      <c r="B7" s="42" t="s">
        <v>19</v>
      </c>
      <c r="C7" s="41"/>
      <c r="D7" s="3"/>
      <c r="E7" s="8"/>
      <c r="F7" s="6"/>
    </row>
    <row r="8" spans="2:7" ht="27" customHeight="1">
      <c r="B8" s="22" t="s">
        <v>20</v>
      </c>
      <c r="C8" s="40" t="s">
        <v>21</v>
      </c>
      <c r="D8" s="40"/>
      <c r="E8" s="19" t="s">
        <v>22</v>
      </c>
      <c r="F8" s="26" t="s">
        <v>23</v>
      </c>
    </row>
    <row r="9" spans="2:7" ht="16.5" customHeight="1">
      <c r="B9" s="23">
        <v>1</v>
      </c>
      <c r="C9" s="49" t="s">
        <v>24</v>
      </c>
      <c r="D9" s="49"/>
      <c r="E9" s="20">
        <v>600</v>
      </c>
      <c r="F9" s="27">
        <f>IF(SUM(B9)&gt;0,SUM(B9*E9),"")</f>
        <v>600</v>
      </c>
    </row>
    <row r="10" spans="2:7" ht="16.5" customHeight="1">
      <c r="B10" s="24">
        <v>13</v>
      </c>
      <c r="C10" s="48" t="s">
        <v>25</v>
      </c>
      <c r="D10" s="48"/>
      <c r="E10" s="21">
        <v>5250</v>
      </c>
      <c r="F10" s="28">
        <f t="shared" ref="F10" si="0">IF(SUM(B10)&gt;0,SUM(B10*E10),"")</f>
        <v>68250</v>
      </c>
    </row>
    <row r="11" spans="2:7" ht="16.5" customHeight="1">
      <c r="B11" s="23">
        <v>14</v>
      </c>
      <c r="C11" s="49" t="s">
        <v>26</v>
      </c>
      <c r="D11" s="49"/>
      <c r="E11" s="20">
        <v>320</v>
      </c>
      <c r="F11" s="27">
        <f>IF(SUM(B11)&gt;0,SUM(B11*E11),"")</f>
        <v>4480</v>
      </c>
    </row>
    <row r="12" spans="2:7" ht="16.5" customHeight="1">
      <c r="B12" s="24">
        <v>13</v>
      </c>
      <c r="C12" s="48" t="s">
        <v>28</v>
      </c>
      <c r="D12" s="48"/>
      <c r="E12" s="21">
        <v>200</v>
      </c>
      <c r="F12" s="28">
        <f>IF(SUM(B12)&gt;0,SUM(B12*E12),"")</f>
        <v>2600</v>
      </c>
    </row>
    <row r="13" spans="2:7" ht="16.5" customHeight="1">
      <c r="B13" s="23"/>
      <c r="C13" s="49"/>
      <c r="D13" s="49"/>
      <c r="E13" s="20"/>
      <c r="F13" s="27"/>
    </row>
    <row r="14" spans="2:7" ht="16.5" customHeight="1">
      <c r="B14" s="24"/>
      <c r="C14" s="48"/>
      <c r="D14" s="48"/>
      <c r="E14" s="21"/>
      <c r="F14" s="28"/>
    </row>
    <row r="15" spans="2:7" ht="16.5" customHeight="1">
      <c r="B15" s="23"/>
      <c r="C15" s="49"/>
      <c r="D15" s="49"/>
      <c r="E15" s="17"/>
      <c r="F15" s="29"/>
    </row>
    <row r="16" spans="2:7" ht="16.5" customHeight="1">
      <c r="B16" s="25"/>
      <c r="C16" s="12"/>
      <c r="D16" s="12"/>
      <c r="E16" s="13" t="s">
        <v>10</v>
      </c>
      <c r="F16" s="30">
        <f>SUM(F9:F13)</f>
        <v>75930</v>
      </c>
    </row>
    <row r="17" spans="2:6" ht="16.5" customHeight="1">
      <c r="B17" s="25"/>
      <c r="C17" s="12"/>
      <c r="D17" s="14" t="s">
        <v>14</v>
      </c>
      <c r="E17" s="15" t="s">
        <v>15</v>
      </c>
      <c r="F17" s="31">
        <v>0</v>
      </c>
    </row>
    <row r="18" spans="2:6" ht="15.95" customHeight="1">
      <c r="B18" s="25"/>
      <c r="C18" s="12"/>
      <c r="D18" s="12"/>
      <c r="E18" s="16" t="s">
        <v>9</v>
      </c>
      <c r="F18" s="32">
        <f>F16</f>
        <v>75930</v>
      </c>
    </row>
    <row r="19" spans="2:6" ht="15.95" customHeight="1">
      <c r="B19" s="33"/>
      <c r="C19" s="34"/>
      <c r="D19" s="34"/>
      <c r="E19" s="35"/>
      <c r="F19" s="36"/>
    </row>
    <row r="20" spans="2:6" ht="38.25" customHeight="1">
      <c r="B20" s="44" t="s">
        <v>11</v>
      </c>
      <c r="C20" s="45"/>
      <c r="D20" s="46" t="s">
        <v>17</v>
      </c>
      <c r="E20" s="47"/>
      <c r="F20" s="47"/>
    </row>
    <row r="21" spans="2:6" ht="45.75" customHeight="1">
      <c r="B21" s="44" t="s">
        <v>12</v>
      </c>
      <c r="C21" s="45"/>
      <c r="D21" s="53" t="s">
        <v>16</v>
      </c>
      <c r="E21" s="54"/>
      <c r="F21" s="55"/>
    </row>
    <row r="22" spans="2:6" ht="148.5" customHeight="1">
      <c r="B22" s="44" t="s">
        <v>13</v>
      </c>
      <c r="C22" s="45"/>
      <c r="D22" s="53" t="s">
        <v>27</v>
      </c>
      <c r="E22" s="54"/>
      <c r="F22" s="55"/>
    </row>
    <row r="23" spans="2:6" ht="26.25" customHeight="1">
      <c r="B23" s="50" t="s">
        <v>18</v>
      </c>
      <c r="C23" s="51"/>
      <c r="D23" s="51"/>
      <c r="E23" s="51"/>
      <c r="F23" s="52"/>
    </row>
  </sheetData>
  <mergeCells count="24">
    <mergeCell ref="B21:C21"/>
    <mergeCell ref="B23:F23"/>
    <mergeCell ref="C15:D15"/>
    <mergeCell ref="D21:F21"/>
    <mergeCell ref="B22:C22"/>
    <mergeCell ref="D22:F22"/>
    <mergeCell ref="B20:C20"/>
    <mergeCell ref="D20:F20"/>
    <mergeCell ref="C13:D13"/>
    <mergeCell ref="C14:D14"/>
    <mergeCell ref="C9:D9"/>
    <mergeCell ref="C10:D10"/>
    <mergeCell ref="C12:D12"/>
    <mergeCell ref="C11:D11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2016-09-14T07:09:44Z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