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xiaoyang/Desktop/正在进行/"/>
    </mc:Choice>
  </mc:AlternateContent>
  <bookViews>
    <workbookView xWindow="0" yWindow="460" windowWidth="27320" windowHeight="14820"/>
  </bookViews>
  <sheets>
    <sheet name="Service Invoice" sheetId="1" r:id="rId1"/>
  </sheets>
  <definedNames>
    <definedName name="_xlnm.Print_Area" localSheetId="0">'Service Invoice'!$A$1:$I$24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20" i="1"/>
  <c r="G22" i="1"/>
  <c r="G21" i="1"/>
  <c r="F5" i="1"/>
</calcChain>
</file>

<file path=xl/sharedStrings.xml><?xml version="1.0" encoding="utf-8"?>
<sst xmlns="http://schemas.openxmlformats.org/spreadsheetml/2006/main" count="29" uniqueCount="29">
  <si>
    <t>QUANTITY</t>
  </si>
  <si>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</si>
  <si>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</si>
  <si>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</si>
  <si>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</si>
  <si>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</si>
  <si>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</si>
  <si>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</si>
  <si>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</si>
  <si>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</si>
  <si>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</si>
  <si>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r>
      <rPr>
        <i/>
        <sz val="9"/>
        <color theme="3" tint="-0.249977111117893"/>
        <rFont val="Segoe UI"/>
        <family val="2"/>
        <scheme val="minor"/>
      </rPr>
      <t>心开始</t>
    </r>
    <r>
      <rPr>
        <i/>
        <sz val="9"/>
        <color theme="3" tint="-0.249977111117893"/>
        <rFont val="Segoe UI"/>
        <family val="2"/>
        <scheme val="minor"/>
      </rPr>
      <t xml:space="preserve"> </t>
    </r>
    <r>
      <rPr>
        <i/>
        <sz val="9"/>
        <color theme="3" tint="-0.249977111117893"/>
        <rFont val="Segoe UI"/>
        <family val="2"/>
        <scheme val="minor"/>
      </rPr>
      <t>新旅行</t>
    </r>
    <r>
      <rPr>
        <i/>
        <sz val="9"/>
        <color theme="3" tint="-0.249977111117893"/>
        <rFont val="Segoe UI"/>
        <family val="2"/>
        <scheme val="minor"/>
      </rPr>
      <t xml:space="preserve"> </t>
    </r>
    <r>
      <rPr>
        <i/>
        <sz val="9"/>
        <color theme="3" tint="-0.249977111117893"/>
        <rFont val="Segoe UI"/>
        <family val="2"/>
        <scheme val="minor"/>
      </rPr>
      <t>心体验</t>
    </r>
    <phoneticPr fontId="1" type="noConversion"/>
  </si>
  <si>
    <t xml:space="preserve">3-1 Halls Place Middleton Christchurch </t>
    <phoneticPr fontId="1" type="noConversion"/>
  </si>
  <si>
    <t>021 046 3928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</si>
  <si>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</si>
  <si>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</si>
  <si>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</si>
  <si>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</si>
  <si>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HT160222B</t>
  </si>
  <si>
    <r>
      <rPr>
        <sz val="10"/>
        <color rgb="FFFF0000"/>
        <rFont val="宋体"/>
        <family val="3"/>
        <charset val="134"/>
      </rPr>
      <t>注1：行程为3.5天</t>
    </r>
    <r>
      <rPr>
        <sz val="10"/>
        <color rgb="FFFF0000"/>
        <rFont val="Segoe UI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</rPr>
      <t>注</t>
    </r>
    <r>
      <rPr>
        <sz val="10"/>
        <color rgb="FFFF0000"/>
        <rFont val="Segoe UI"/>
        <family val="3"/>
        <charset val="134"/>
        <scheme val="minor"/>
      </rPr>
      <t>2</t>
    </r>
    <r>
      <rPr>
        <sz val="10"/>
        <color rgb="FFFF0000"/>
        <rFont val="宋体"/>
        <family val="3"/>
        <charset val="134"/>
      </rPr>
      <t>：酒店价格为当时查询价格，最终价格以确认当天为准</t>
    </r>
    <r>
      <rPr>
        <sz val="10"/>
        <color rgb="FFFF0000"/>
        <rFont val="Segoe UI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</rPr>
      <t>注</t>
    </r>
    <r>
      <rPr>
        <sz val="10"/>
        <color rgb="FFFF0000"/>
        <rFont val="Segoe UI"/>
        <family val="3"/>
        <charset val="134"/>
        <scheme val="minor"/>
      </rPr>
      <t>3</t>
    </r>
    <r>
      <rPr>
        <sz val="10"/>
        <color rgb="FFFF0000"/>
        <rFont val="宋体"/>
        <family val="3"/>
        <charset val="134"/>
      </rPr>
      <t>：以下货币单位均为纽元，结算可按当日汇率结算人民币（参考汇率4.8）</t>
    </r>
    <rPh sb="3" eb="4">
      <t>xing'ch</t>
    </rPh>
    <rPh sb="5" eb="6">
      <t>wei</t>
    </rPh>
    <rPh sb="9" eb="10">
      <t>tian</t>
    </rPh>
    <rPh sb="14" eb="15">
      <t>jiu'dian'jia'ge</t>
    </rPh>
    <rPh sb="18" eb="19">
      <t>wei</t>
    </rPh>
    <rPh sb="19" eb="20">
      <t>dang'sh</t>
    </rPh>
    <rPh sb="21" eb="22">
      <t>cha'x</t>
    </rPh>
    <rPh sb="23" eb="24">
      <t>jia'ge</t>
    </rPh>
    <rPh sb="26" eb="27">
      <t>zui'zhong'jia'ge</t>
    </rPh>
    <rPh sb="30" eb="31">
      <t>yi</t>
    </rPh>
    <rPh sb="31" eb="32">
      <t>que'ren</t>
    </rPh>
    <rPh sb="33" eb="34">
      <t>dang't</t>
    </rPh>
    <rPh sb="35" eb="36">
      <t>wei'zhun</t>
    </rPh>
    <phoneticPr fontId="1" type="noConversion"/>
  </si>
  <si>
    <t>商务级SUV + 司机兼导游</t>
    <phoneticPr fontId="1" type="noConversion"/>
  </si>
  <si>
    <t>导游小费（每人每天NZ$6）</t>
    <rPh sb="0" eb="1">
      <t>dao'you'xiao'fei</t>
    </rPh>
    <rPh sb="5" eb="6">
      <t>mei'ren'mei't</t>
    </rPh>
    <phoneticPr fontId="1" type="noConversion"/>
  </si>
  <si>
    <t>导游餐补</t>
    <rPh sb="0" eb="1">
      <t>dao'you</t>
    </rPh>
    <rPh sb="2" eb="3">
      <t>can'bu</t>
    </rPh>
    <phoneticPr fontId="1" type="noConversion"/>
  </si>
  <si>
    <t>皇后镇3日住宿，双床房（Crowne Plaza Queenstown）</t>
    <rPh sb="0" eb="1">
      <t>huang'ho'zu</t>
    </rPh>
    <rPh sb="2" eb="3">
      <t>zhen</t>
    </rPh>
    <rPh sb="4" eb="5">
      <t>ri</t>
    </rPh>
    <rPh sb="5" eb="6">
      <t>zhu'su</t>
    </rPh>
    <rPh sb="8" eb="9">
      <t>shuang'chuang'f</t>
    </rPh>
    <phoneticPr fontId="1" type="noConversion"/>
  </si>
  <si>
    <t>6.15皇后镇山顶缆车加自助晚餐</t>
    <rPh sb="4" eb="5">
      <t>huang'hou'z</t>
    </rPh>
    <rPh sb="7" eb="8">
      <t>shan'ding</t>
    </rPh>
    <rPh sb="9" eb="10">
      <t>lan'che</t>
    </rPh>
    <rPh sb="11" eb="12">
      <t>jia</t>
    </rPh>
    <rPh sb="12" eb="13">
      <t>zi'zhu'wan'can</t>
    </rPh>
    <phoneticPr fontId="1" type="noConversion"/>
  </si>
  <si>
    <t>6.16皇后镇蒸汽船+BBQ自助晚餐</t>
    <rPh sb="4" eb="5">
      <t>huang'hou'z</t>
    </rPh>
    <rPh sb="7" eb="8">
      <t>zheng'qi'c</t>
    </rPh>
    <rPh sb="14" eb="15">
      <t>zi'zhu</t>
    </rPh>
    <rPh sb="16" eb="17">
      <t>wan'can</t>
    </rPh>
    <phoneticPr fontId="1" type="noConversion"/>
  </si>
  <si>
    <t>6.17米福峡湾游船+船上自助午餐</t>
    <rPh sb="4" eb="5">
      <t>mi'fu</t>
    </rPh>
    <rPh sb="6" eb="7">
      <t>xia'w</t>
    </rPh>
    <rPh sb="8" eb="9">
      <t>you'chuan</t>
    </rPh>
    <rPh sb="11" eb="12">
      <t>chuan'sh</t>
    </rPh>
    <rPh sb="13" eb="14">
      <t>zi'zhu</t>
    </rPh>
    <rPh sb="15" eb="16">
      <t>wu'can</t>
    </rPh>
    <phoneticPr fontId="1" type="noConversion"/>
  </si>
  <si>
    <t>小计（新西兰元）</t>
    <rPh sb="3" eb="4">
      <t>xin'xi'l</t>
    </rPh>
    <rPh sb="6" eb="7">
      <t>yuan</t>
    </rPh>
    <phoneticPr fontId="1" type="noConversion"/>
  </si>
  <si>
    <t>包车总费用(4.8)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</si>
</sst>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26" formatCode="\$#,##0.00_);[Red]\(\$#,##0.00\)"/>
    <numFmt numFmtId="176" formatCode="_(&quot;$&quot;* #,##0.00_);_(&quot;$&quot;* \(#,##0.00\);_(&quot;$&quot;* &quot;-&quot;??_);_(@_)"/>
    <numFmt numFmtId="177" formatCode="[$-409]mmmm\ d\,\ yyyy;@"/>
    <numFmt numFmtId="178" formatCode="_ [$¥-804]* #,##0.00_ ;_ [$¥-804]* \-#,##0.00_ ;_ [$¥-804]* &quot;-&quot;??_ ;_ @_ "/>
    <numFmt numFmtId="179" formatCode="[$¥-804]#,##0.00"/>
    <numFmt numFmtId="182" formatCode="\$#,##0.00"/>
  </numFmts>
  <fonts count="29" x14ac:knownFonts="1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b/>
      <sz val="10"/>
      <name val="Garamond"/>
      <family val="1"/>
    </font>
    <font>
      <b/>
      <i/>
      <sz val="10"/>
      <color indexed="46"/>
      <name val="Garamond"/>
      <family val="1"/>
    </font>
    <font>
      <sz val="10"/>
      <color indexed="46"/>
      <name val="Garamond"/>
      <family val="1"/>
    </font>
    <font>
      <b/>
      <sz val="10"/>
      <color indexed="41"/>
      <name val="Garamond"/>
      <family val="1"/>
    </font>
    <font>
      <sz val="36"/>
      <color theme="4"/>
      <name val="Segoe UI Light"/>
      <family val="2"/>
      <scheme val="major"/>
    </font>
    <font>
      <sz val="8"/>
      <name val="Segoe UI"/>
      <family val="2"/>
      <scheme val="minor"/>
    </font>
    <font>
      <i/>
      <sz val="8"/>
      <name val="Segoe UI"/>
      <family val="2"/>
      <scheme val="minor"/>
    </font>
    <font>
      <sz val="10"/>
      <color theme="3" tint="-0.249977111117893"/>
      <name val="Segoe UI"/>
      <family val="2"/>
      <scheme val="minor"/>
    </font>
    <font>
      <sz val="8"/>
      <color theme="3" tint="-0.249977111117893"/>
      <name val="Garamond"/>
      <family val="1"/>
    </font>
    <font>
      <sz val="8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10"/>
      <color rgb="FFFF0000"/>
      <name val="Segoe UI"/>
      <family val="3"/>
      <charset val="134"/>
      <scheme val="minor"/>
    </font>
    <font>
      <sz val="9"/>
      <color theme="3" tint="-0.249977111117893"/>
      <name val="宋体"/>
      <family val="3"/>
      <charset val="134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177" fontId="0" fillId="0" borderId="0"/>
    <xf numFmtId="177" fontId="23" fillId="0" borderId="0" applyNumberFormat="0" applyFill="0" applyBorder="0" applyAlignment="0" applyProtection="0"/>
    <xf numFmtId="176" fontId="22" fillId="0" borderId="0" applyFont="0" applyFill="0" applyBorder="0" applyAlignment="0" applyProtection="0"/>
  </cellStyleXfs>
  <cellXfs count="65">
    <xf numFmtId="177" fontId="0" fillId="0" borderId="0" xfId="0"/>
    <xf numFmtId="177" fontId="5" fillId="0" borderId="0" xfId="0" applyFont="1"/>
    <xf numFmtId="177" fontId="2" fillId="0" borderId="0" xfId="0" applyFont="1"/>
    <xf numFmtId="177" fontId="6" fillId="0" borderId="0" xfId="0" applyFont="1" applyAlignment="1">
      <alignment horizontal="center"/>
    </xf>
    <xf numFmtId="177" fontId="7" fillId="0" borderId="0" xfId="0" applyFont="1" applyAlignment="1">
      <alignment horizontal="center"/>
    </xf>
    <xf numFmtId="177" fontId="8" fillId="0" borderId="0" xfId="0" applyFont="1" applyAlignment="1">
      <alignment horizontal="center"/>
    </xf>
    <xf numFmtId="177" fontId="9" fillId="0" borderId="0" xfId="0" applyFont="1" applyAlignment="1">
      <alignment horizontal="center"/>
    </xf>
    <xf numFmtId="177" fontId="2" fillId="0" borderId="0" xfId="0" applyFont="1" applyBorder="1" applyAlignment="1"/>
    <xf numFmtId="177" fontId="12" fillId="2" borderId="0" xfId="0" applyFont="1" applyFill="1" applyBorder="1"/>
    <xf numFmtId="177" fontId="11" fillId="2" borderId="0" xfId="0" applyFont="1" applyFill="1" applyBorder="1" applyAlignment="1"/>
    <xf numFmtId="177" fontId="11" fillId="0" borderId="0" xfId="0" applyFont="1" applyBorder="1" applyAlignment="1"/>
    <xf numFmtId="177" fontId="11" fillId="0" borderId="0" xfId="0" applyFont="1" applyAlignment="1"/>
    <xf numFmtId="177" fontId="13" fillId="0" borderId="0" xfId="0" applyFont="1" applyAlignment="1"/>
    <xf numFmtId="177" fontId="14" fillId="0" borderId="0" xfId="0" applyFont="1"/>
    <xf numFmtId="177" fontId="15" fillId="0" borderId="0" xfId="0" applyFont="1" applyAlignment="1"/>
    <xf numFmtId="177" fontId="13" fillId="0" borderId="0" xfId="0" applyFont="1" applyAlignment="1">
      <alignment horizontal="left" indent="1"/>
    </xf>
    <xf numFmtId="177" fontId="13" fillId="0" borderId="0" xfId="0" applyNumberFormat="1" applyFont="1" applyAlignment="1">
      <alignment horizontal="left" indent="1"/>
    </xf>
    <xf numFmtId="177" fontId="13" fillId="0" borderId="0" xfId="0" applyFont="1" applyAlignment="1">
      <alignment horizontal="right"/>
    </xf>
    <xf numFmtId="177" fontId="17" fillId="0" borderId="0" xfId="0" applyFont="1" applyBorder="1" applyAlignment="1">
      <alignment horizontal="left"/>
    </xf>
    <xf numFmtId="177" fontId="20" fillId="0" borderId="0" xfId="0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center"/>
    </xf>
    <xf numFmtId="177" fontId="16" fillId="0" borderId="0" xfId="0" applyFont="1" applyAlignment="1">
      <alignment horizontal="center" vertical="center" wrapText="1"/>
    </xf>
    <xf numFmtId="177" fontId="15" fillId="0" borderId="0" xfId="0" applyNumberFormat="1" applyFont="1" applyBorder="1" applyAlignment="1">
      <alignment vertical="center"/>
    </xf>
    <xf numFmtId="177" fontId="15" fillId="0" borderId="0" xfId="0" applyFont="1" applyBorder="1" applyAlignment="1">
      <alignment vertical="center"/>
    </xf>
    <xf numFmtId="177" fontId="13" fillId="0" borderId="0" xfId="0" applyFont="1" applyAlignment="1">
      <alignment horizontal="left"/>
    </xf>
    <xf numFmtId="177" fontId="18" fillId="0" borderId="0" xfId="0" applyFont="1" applyAlignment="1">
      <alignment horizontal="right"/>
    </xf>
    <xf numFmtId="14" fontId="13" fillId="0" borderId="0" xfId="0" applyNumberFormat="1" applyFont="1" applyAlignment="1">
      <alignment horizontal="left"/>
    </xf>
    <xf numFmtId="177" fontId="11" fillId="0" borderId="0" xfId="0" applyFont="1" applyAlignment="1">
      <alignment horizontal="left"/>
    </xf>
    <xf numFmtId="177" fontId="8" fillId="0" borderId="0" xfId="0" applyFont="1" applyAlignment="1">
      <alignment horizontal="left"/>
    </xf>
    <xf numFmtId="177" fontId="2" fillId="0" borderId="0" xfId="0" applyFont="1" applyAlignment="1">
      <alignment horizontal="left"/>
    </xf>
    <xf numFmtId="177" fontId="6" fillId="0" borderId="0" xfId="0" applyFont="1" applyAlignment="1">
      <alignment horizontal="left"/>
    </xf>
    <xf numFmtId="177" fontId="16" fillId="0" borderId="0" xfId="0" applyFont="1" applyBorder="1" applyAlignment="1">
      <alignment vertical="center"/>
    </xf>
    <xf numFmtId="177" fontId="16" fillId="0" borderId="0" xfId="0" applyFont="1" applyBorder="1" applyAlignment="1">
      <alignment horizontal="left" vertical="center"/>
    </xf>
    <xf numFmtId="177" fontId="16" fillId="0" borderId="0" xfId="0" applyFont="1" applyBorder="1" applyAlignment="1">
      <alignment horizontal="right" vertical="center"/>
    </xf>
    <xf numFmtId="10" fontId="16" fillId="2" borderId="0" xfId="0" applyNumberFormat="1" applyFont="1" applyFill="1" applyBorder="1" applyAlignment="1">
      <alignment horizontal="left" vertical="center"/>
    </xf>
    <xf numFmtId="43" fontId="16" fillId="5" borderId="0" xfId="0" applyNumberFormat="1" applyFont="1" applyFill="1" applyBorder="1" applyAlignment="1">
      <alignment vertical="center"/>
    </xf>
    <xf numFmtId="177" fontId="24" fillId="0" borderId="0" xfId="0" applyFont="1" applyBorder="1" applyAlignment="1">
      <alignment horizontal="left" vertical="center"/>
    </xf>
    <xf numFmtId="0" fontId="27" fillId="5" borderId="0" xfId="0" applyNumberFormat="1" applyFont="1" applyFill="1" applyBorder="1" applyAlignment="1">
      <alignment horizontal="left" vertical="center" wrapText="1"/>
    </xf>
    <xf numFmtId="0" fontId="27" fillId="6" borderId="0" xfId="0" applyNumberFormat="1" applyFont="1" applyFill="1" applyBorder="1" applyAlignment="1">
      <alignment horizontal="left" vertical="center" wrapText="1"/>
    </xf>
    <xf numFmtId="177" fontId="20" fillId="3" borderId="0" xfId="0" applyFont="1" applyFill="1" applyBorder="1" applyAlignment="1">
      <alignment horizontal="left"/>
    </xf>
    <xf numFmtId="179" fontId="27" fillId="6" borderId="0" xfId="0" applyNumberFormat="1" applyFont="1" applyFill="1" applyBorder="1" applyAlignment="1">
      <alignment horizontal="left" vertical="center"/>
    </xf>
    <xf numFmtId="178" fontId="27" fillId="6" borderId="0" xfId="2" applyNumberFormat="1" applyFont="1" applyFill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27" fillId="5" borderId="0" xfId="0" applyNumberFormat="1" applyFont="1" applyFill="1" applyBorder="1" applyAlignment="1">
      <alignment horizontal="left" vertical="center" wrapText="1"/>
    </xf>
    <xf numFmtId="178" fontId="25" fillId="4" borderId="0" xfId="0" applyNumberFormat="1" applyFont="1" applyFill="1" applyBorder="1" applyAlignment="1">
      <alignment vertical="center"/>
    </xf>
    <xf numFmtId="177" fontId="27" fillId="6" borderId="0" xfId="0" applyFont="1" applyFill="1" applyBorder="1" applyAlignment="1">
      <alignment horizontal="left" vertical="center" wrapText="1"/>
    </xf>
    <xf numFmtId="177" fontId="19" fillId="0" borderId="0" xfId="0" applyFont="1" applyBorder="1" applyAlignment="1">
      <alignment horizontal="left"/>
    </xf>
    <xf numFmtId="177" fontId="10" fillId="0" borderId="0" xfId="0" applyFont="1" applyBorder="1" applyAlignment="1">
      <alignment horizontal="right" vertical="center"/>
    </xf>
    <xf numFmtId="177" fontId="2" fillId="0" borderId="0" xfId="0" applyFont="1" applyBorder="1" applyAlignment="1"/>
    <xf numFmtId="177" fontId="3" fillId="0" borderId="0" xfId="0" applyFont="1" applyBorder="1" applyAlignment="1"/>
    <xf numFmtId="177" fontId="4" fillId="0" borderId="0" xfId="0" applyFont="1" applyBorder="1" applyAlignment="1"/>
    <xf numFmtId="177" fontId="20" fillId="3" borderId="0" xfId="0" applyFont="1" applyFill="1" applyBorder="1" applyAlignment="1">
      <alignment horizontal="left"/>
    </xf>
    <xf numFmtId="177" fontId="26" fillId="0" borderId="0" xfId="0" applyFont="1" applyBorder="1" applyAlignment="1">
      <alignment horizontal="center" vertical="center" wrapText="1"/>
    </xf>
    <xf numFmtId="177" fontId="26" fillId="0" borderId="0" xfId="0" applyFont="1" applyBorder="1" applyAlignment="1">
      <alignment horizontal="center" vertical="center"/>
    </xf>
    <xf numFmtId="177" fontId="13" fillId="0" borderId="0" xfId="0" applyFont="1" applyAlignment="1">
      <alignment horizontal="left"/>
    </xf>
    <xf numFmtId="177" fontId="23" fillId="0" borderId="0" xfId="1" applyAlignment="1">
      <alignment horizontal="left"/>
    </xf>
    <xf numFmtId="0" fontId="27" fillId="5" borderId="0" xfId="0" applyNumberFormat="1" applyFont="1" applyFill="1" applyBorder="1" applyAlignment="1">
      <alignment horizontal="left" vertical="center" wrapText="1"/>
    </xf>
    <xf numFmtId="177" fontId="6" fillId="0" borderId="0" xfId="0" applyFont="1" applyAlignment="1">
      <alignment horizontal="center"/>
    </xf>
    <xf numFmtId="177" fontId="16" fillId="0" borderId="0" xfId="0" applyFont="1" applyAlignment="1">
      <alignment horizontal="center" vertical="center" wrapText="1"/>
    </xf>
    <xf numFmtId="177" fontId="21" fillId="0" borderId="0" xfId="0" applyFont="1" applyAlignment="1">
      <alignment horizontal="center" vertical="center" wrapText="1"/>
    </xf>
    <xf numFmtId="26" fontId="27" fillId="6" borderId="0" xfId="0" applyNumberFormat="1" applyFont="1" applyFill="1" applyBorder="1" applyAlignment="1">
      <alignment horizontal="left" vertical="center"/>
    </xf>
    <xf numFmtId="26" fontId="27" fillId="5" borderId="0" xfId="0" applyNumberFormat="1" applyFont="1" applyFill="1" applyBorder="1" applyAlignment="1">
      <alignment horizontal="left" vertical="center"/>
    </xf>
    <xf numFmtId="26" fontId="27" fillId="6" borderId="0" xfId="0" applyNumberFormat="1" applyFont="1" applyFill="1" applyBorder="1" applyAlignment="1">
      <alignment vertical="center"/>
    </xf>
    <xf numFmtId="26" fontId="27" fillId="5" borderId="0" xfId="0" applyNumberFormat="1" applyFont="1" applyFill="1" applyBorder="1" applyAlignment="1">
      <alignment vertical="center"/>
    </xf>
    <xf numFmtId="182" fontId="16" fillId="7" borderId="0" xfId="0" applyNumberFormat="1" applyFont="1" applyFill="1" applyBorder="1" applyAlignment="1">
      <alignment vertical="center"/>
    </xf>
  </cellXfs>
  <cellStyles count="3">
    <cellStyle name="常规" xfId="0" builtinId="0"/>
    <cellStyle name="超链接" xfId="1" builtinId="8"/>
    <cellStyle name="货币" xfId="2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91440</xdr:rowOff>
    </xdr:from>
    <xdr:to>
      <xdr:col>5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771525</xdr:colOff>
      <xdr:row>0</xdr:row>
      <xdr:rowOff>853670</xdr:rowOff>
    </xdr:from>
    <xdr:to>
      <xdr:col>0</xdr:col>
      <xdr:colOff>809620</xdr:colOff>
      <xdr:row>10</xdr:row>
      <xdr:rowOff>76096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853670"/>
          <a:ext cx="38095" cy="2638091"/>
        </a:xfrm>
        <a:prstGeom prst="rect">
          <a:avLst/>
        </a:prstGeom>
      </xdr:spPr>
    </xdr:pic>
    <xdr:clientData/>
  </xdr:twoCellAnchor>
  <xdr:twoCellAnchor editAs="oneCell">
    <xdr:from>
      <xdr:col>7</xdr:col>
      <xdr:colOff>107783</xdr:colOff>
      <xdr:row>0</xdr:row>
      <xdr:rowOff>853670</xdr:rowOff>
    </xdr:from>
    <xdr:to>
      <xdr:col>8</xdr:col>
      <xdr:colOff>12528</xdr:colOff>
      <xdr:row>10</xdr:row>
      <xdr:rowOff>76096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7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23813</xdr:colOff>
      <xdr:row>1</xdr:row>
      <xdr:rowOff>111125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6313" cy="976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mimhmh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30"/>
  <sheetViews>
    <sheetView showGridLines="0" tabSelected="1" topLeftCell="A7" zoomScale="160" zoomScaleNormal="160" zoomScalePageLayoutView="160" workbookViewId="0">
      <selection activeCell="D14" sqref="D14:E14"/>
    </sheetView>
  </sheetViews>
  <sheetFormatPr baseColWidth="10" defaultColWidth="9.1640625" defaultRowHeight="14" x14ac:dyDescent="0.2"/>
  <cols>
    <col min="1" max="1" width="12.5" style="2" customWidth="1"/>
    <col min="2" max="2" width="2" style="2" customWidth="1"/>
    <col min="3" max="3" width="13" style="2" customWidth="1"/>
    <col min="4" max="4" width="19.6640625" style="2" customWidth="1"/>
    <col min="5" max="5" width="33.5" style="2" customWidth="1"/>
    <col min="6" max="6" width="18.6640625" style="29" bestFit="1" customWidth="1"/>
    <col min="7" max="7" width="13.5" style="2" customWidth="1"/>
    <col min="8" max="8" width="2" style="2" customWidth="1"/>
    <col min="9" max="9" width="2.5" style="2" customWidth="1"/>
    <col min="10" max="10" width="9.5" style="2" bestFit="1" customWidth="1"/>
    <col min="11" max="16384" width="9.1640625" style="2"/>
  </cols>
  <sheetData>
    <row r="1" spans="2:8" ht="68.25" customHeight="1" x14ac:dyDescent="0.2">
      <c r="B1" s="7"/>
      <c r="C1" s="46" t="s">
        <v>11</v>
      </c>
      <c r="D1" s="46"/>
      <c r="E1" s="47" t="s">
        <v>1</v>
      </c>
      <c r="F1" s="47"/>
      <c r="G1" s="47"/>
    </row>
    <row r="2" spans="2:8" ht="11.5" customHeight="1" x14ac:dyDescent="0.2">
      <c r="B2" s="49"/>
      <c r="C2" s="50"/>
      <c r="D2" s="48"/>
      <c r="E2" s="48"/>
      <c r="F2" s="48"/>
      <c r="G2" s="48"/>
    </row>
    <row r="3" spans="2:8" ht="16.5" customHeight="1" x14ac:dyDescent="0.2">
      <c r="C3" s="18" t="s">
        <v>10</v>
      </c>
      <c r="D3" s="18"/>
      <c r="E3" s="18"/>
      <c r="F3" s="18"/>
      <c r="G3" s="18"/>
      <c r="H3" s="18"/>
    </row>
    <row r="4" spans="2:8" s="1" customFormat="1" ht="16.5" customHeight="1" x14ac:dyDescent="0.2">
      <c r="B4" s="13"/>
      <c r="C4" s="54" t="s">
        <v>12</v>
      </c>
      <c r="D4" s="54"/>
      <c r="E4" s="25" t="s">
        <v>6</v>
      </c>
      <c r="F4" s="54" t="s">
        <v>16</v>
      </c>
      <c r="G4" s="54"/>
      <c r="H4" s="54"/>
    </row>
    <row r="5" spans="2:8" s="1" customFormat="1" ht="16.5" customHeight="1" x14ac:dyDescent="0.2">
      <c r="B5" s="13"/>
      <c r="C5" s="54">
        <v>41992</v>
      </c>
      <c r="D5" s="54"/>
      <c r="E5" s="25" t="s">
        <v>7</v>
      </c>
      <c r="F5" s="26">
        <f ca="1">TODAY()</f>
        <v>42532</v>
      </c>
      <c r="G5" s="16"/>
    </row>
    <row r="6" spans="2:8" s="1" customFormat="1" ht="16.5" customHeight="1" x14ac:dyDescent="0.2">
      <c r="B6" s="13"/>
      <c r="C6" s="54" t="s">
        <v>13</v>
      </c>
      <c r="D6" s="54"/>
      <c r="E6" s="25" t="s">
        <v>8</v>
      </c>
      <c r="F6" s="24" t="s">
        <v>18</v>
      </c>
      <c r="G6" s="15"/>
    </row>
    <row r="7" spans="2:8" s="1" customFormat="1" ht="16.5" customHeight="1" x14ac:dyDescent="0.2">
      <c r="B7" s="13"/>
      <c r="C7" s="55" t="s">
        <v>14</v>
      </c>
      <c r="D7" s="54"/>
      <c r="E7" s="12"/>
      <c r="F7" s="24"/>
      <c r="G7" s="17"/>
    </row>
    <row r="8" spans="2:8" s="1" customFormat="1" ht="16.5" customHeight="1" x14ac:dyDescent="0.2">
      <c r="B8" s="14"/>
      <c r="C8" s="12"/>
      <c r="D8" s="12"/>
      <c r="E8" s="12"/>
      <c r="F8" s="24"/>
      <c r="G8" s="12"/>
    </row>
    <row r="9" spans="2:8" s="1" customFormat="1" ht="62" customHeight="1" x14ac:dyDescent="0.15">
      <c r="B9" s="52" t="s">
        <v>19</v>
      </c>
      <c r="C9" s="53"/>
      <c r="D9" s="53"/>
      <c r="E9" s="53"/>
      <c r="F9" s="53"/>
      <c r="G9" s="53"/>
    </row>
    <row r="10" spans="2:8" ht="27" customHeight="1" x14ac:dyDescent="0.2">
      <c r="B10" s="19" t="s">
        <v>0</v>
      </c>
      <c r="C10" s="39" t="s">
        <v>9</v>
      </c>
      <c r="D10" s="51" t="s">
        <v>2</v>
      </c>
      <c r="E10" s="51"/>
      <c r="F10" s="39" t="s">
        <v>3</v>
      </c>
      <c r="G10" s="39" t="s">
        <v>4</v>
      </c>
    </row>
    <row r="11" spans="2:8" ht="16.5" customHeight="1" x14ac:dyDescent="0.2">
      <c r="B11" s="20"/>
      <c r="C11" s="38">
        <v>3.5</v>
      </c>
      <c r="D11" s="45" t="s">
        <v>20</v>
      </c>
      <c r="E11" s="45"/>
      <c r="F11" s="60">
        <v>550</v>
      </c>
      <c r="G11" s="62">
        <f>IF(SUM(C11)&gt;0,SUM(C11*F11),"")</f>
        <v>1925</v>
      </c>
    </row>
    <row r="12" spans="2:8" ht="16.5" customHeight="1" x14ac:dyDescent="0.2">
      <c r="B12" s="20"/>
      <c r="C12" s="37">
        <v>3.5</v>
      </c>
      <c r="D12" s="56" t="s">
        <v>21</v>
      </c>
      <c r="E12" s="56"/>
      <c r="F12" s="61">
        <v>12</v>
      </c>
      <c r="G12" s="63">
        <f t="shared" ref="G12" si="0">IF(SUM(C12)&gt;0,SUM(C12*F12),"")</f>
        <v>42</v>
      </c>
    </row>
    <row r="13" spans="2:8" ht="16.5" customHeight="1" x14ac:dyDescent="0.2">
      <c r="B13" s="20"/>
      <c r="C13" s="38">
        <v>3</v>
      </c>
      <c r="D13" s="45" t="s">
        <v>22</v>
      </c>
      <c r="E13" s="45"/>
      <c r="F13" s="60">
        <v>50</v>
      </c>
      <c r="G13" s="62">
        <f>IF(SUM(C13)&gt;0,SUM(C13*F13),"")</f>
        <v>150</v>
      </c>
    </row>
    <row r="14" spans="2:8" ht="16.5" customHeight="1" x14ac:dyDescent="0.2">
      <c r="B14" s="20"/>
      <c r="C14" s="43">
        <v>1</v>
      </c>
      <c r="D14" s="56" t="s">
        <v>23</v>
      </c>
      <c r="E14" s="56"/>
      <c r="F14" s="61">
        <v>537</v>
      </c>
      <c r="G14" s="63">
        <f t="shared" ref="G14" si="1">IF(SUM(C14)&gt;0,SUM(C14*F14),"")</f>
        <v>537</v>
      </c>
    </row>
    <row r="15" spans="2:8" ht="16.5" customHeight="1" x14ac:dyDescent="0.2">
      <c r="B15" s="20"/>
      <c r="C15" s="38">
        <v>2</v>
      </c>
      <c r="D15" s="45" t="s">
        <v>24</v>
      </c>
      <c r="E15" s="45"/>
      <c r="F15" s="60">
        <v>82</v>
      </c>
      <c r="G15" s="62">
        <f>IF(SUM(C15)&gt;0,SUM(C15*F15),"")</f>
        <v>164</v>
      </c>
    </row>
    <row r="16" spans="2:8" ht="16.5" customHeight="1" x14ac:dyDescent="0.2">
      <c r="B16" s="20"/>
      <c r="C16" s="43">
        <v>2</v>
      </c>
      <c r="D16" s="56" t="s">
        <v>25</v>
      </c>
      <c r="E16" s="56"/>
      <c r="F16" s="61">
        <v>125</v>
      </c>
      <c r="G16" s="63">
        <f t="shared" ref="G16" si="2">IF(SUM(C16)&gt;0,SUM(C16*F16),"")</f>
        <v>250</v>
      </c>
    </row>
    <row r="17" spans="2:7" ht="16.5" customHeight="1" x14ac:dyDescent="0.2">
      <c r="B17" s="20"/>
      <c r="C17" s="38">
        <v>2</v>
      </c>
      <c r="D17" s="45" t="s">
        <v>26</v>
      </c>
      <c r="E17" s="45"/>
      <c r="F17" s="60">
        <v>108</v>
      </c>
      <c r="G17" s="62">
        <f>IF(SUM(C17)&gt;0,SUM(C17*F17),"")</f>
        <v>216</v>
      </c>
    </row>
    <row r="18" spans="2:7" ht="16.5" customHeight="1" x14ac:dyDescent="0.2">
      <c r="B18" s="20"/>
      <c r="C18" s="43"/>
      <c r="D18" s="56"/>
      <c r="E18" s="56"/>
      <c r="F18" s="61"/>
      <c r="G18" s="63"/>
    </row>
    <row r="19" spans="2:7" ht="16.5" customHeight="1" x14ac:dyDescent="0.2">
      <c r="B19" s="22"/>
      <c r="C19" s="38"/>
      <c r="D19" s="45"/>
      <c r="E19" s="45"/>
      <c r="F19" s="40"/>
      <c r="G19" s="41"/>
    </row>
    <row r="20" spans="2:7" ht="16.5" customHeight="1" x14ac:dyDescent="0.2">
      <c r="B20" s="42"/>
      <c r="C20" s="31"/>
      <c r="D20" s="31"/>
      <c r="E20" s="31"/>
      <c r="F20" s="32" t="s">
        <v>27</v>
      </c>
      <c r="G20" s="64">
        <f>SUM(G11:G17)</f>
        <v>3284</v>
      </c>
    </row>
    <row r="21" spans="2:7" ht="16.5" customHeight="1" x14ac:dyDescent="0.2">
      <c r="B21" s="23"/>
      <c r="C21" s="31"/>
      <c r="D21" s="31"/>
      <c r="E21" s="33" t="s">
        <v>17</v>
      </c>
      <c r="F21" s="34">
        <v>0</v>
      </c>
      <c r="G21" s="35">
        <f>IF(SUM(G20)&gt;0,SUM(G20*F21),"")</f>
        <v>0</v>
      </c>
    </row>
    <row r="22" spans="2:7" ht="16" customHeight="1" x14ac:dyDescent="0.2">
      <c r="B22" s="23"/>
      <c r="C22" s="31"/>
      <c r="D22" s="31"/>
      <c r="E22" s="31"/>
      <c r="F22" s="36" t="s">
        <v>28</v>
      </c>
      <c r="G22" s="44">
        <f>G20*4.8</f>
        <v>15763.199999999999</v>
      </c>
    </row>
    <row r="23" spans="2:7" ht="16" customHeight="1" x14ac:dyDescent="0.2">
      <c r="B23" s="23"/>
    </row>
    <row r="24" spans="2:7" ht="16" customHeight="1" x14ac:dyDescent="0.2">
      <c r="C24" s="58" t="s">
        <v>15</v>
      </c>
      <c r="D24" s="58"/>
      <c r="E24" s="58"/>
      <c r="F24" s="58"/>
      <c r="G24" s="58"/>
    </row>
    <row r="25" spans="2:7" ht="16" customHeight="1" x14ac:dyDescent="0.2">
      <c r="B25" s="21"/>
      <c r="C25" s="59" t="s">
        <v>5</v>
      </c>
      <c r="D25" s="59"/>
      <c r="E25" s="59"/>
      <c r="F25" s="59"/>
      <c r="G25" s="59"/>
    </row>
    <row r="26" spans="2:7" ht="16" customHeight="1" x14ac:dyDescent="0.2">
      <c r="B26" s="8"/>
      <c r="C26" s="9"/>
      <c r="D26" s="9"/>
      <c r="E26" s="10"/>
      <c r="F26" s="27"/>
      <c r="G26" s="11"/>
    </row>
    <row r="27" spans="2:7" ht="11.25" customHeight="1" x14ac:dyDescent="0.2">
      <c r="C27" s="57"/>
      <c r="D27" s="57"/>
      <c r="E27" s="57"/>
      <c r="F27" s="57"/>
    </row>
    <row r="28" spans="2:7" x14ac:dyDescent="0.2">
      <c r="C28" s="4"/>
      <c r="D28" s="5"/>
      <c r="E28" s="5"/>
      <c r="F28" s="28"/>
    </row>
    <row r="30" spans="2:7" x14ac:dyDescent="0.2">
      <c r="B30" s="6"/>
      <c r="C30" s="3"/>
      <c r="D30" s="3"/>
      <c r="E30" s="3"/>
      <c r="F30" s="30"/>
      <c r="G30" s="3"/>
    </row>
  </sheetData>
  <mergeCells count="23">
    <mergeCell ref="D12:E12"/>
    <mergeCell ref="C27:F27"/>
    <mergeCell ref="C24:G24"/>
    <mergeCell ref="C25:G25"/>
    <mergeCell ref="D19:E19"/>
    <mergeCell ref="D13:E13"/>
    <mergeCell ref="D14:E14"/>
    <mergeCell ref="D15:E15"/>
    <mergeCell ref="D16:E16"/>
    <mergeCell ref="D17:E17"/>
    <mergeCell ref="D18:E18"/>
    <mergeCell ref="D11:E11"/>
    <mergeCell ref="C1:D1"/>
    <mergeCell ref="E1:G1"/>
    <mergeCell ref="D2:G2"/>
    <mergeCell ref="B2:C2"/>
    <mergeCell ref="D10:E10"/>
    <mergeCell ref="B9:G9"/>
    <mergeCell ref="F4:H4"/>
    <mergeCell ref="C4:D4"/>
    <mergeCell ref="C5:D5"/>
    <mergeCell ref="C6:D6"/>
    <mergeCell ref="C7:D7"/>
  </mergeCells>
  <phoneticPr fontId="1" type="noConversion"/>
  <hyperlinks>
    <hyperlink ref="C7" r:id="rId1"/>
  </hyperlinks>
  <printOptions horizontalCentered="1"/>
  <pageMargins left="0.75" right="0.75" top="0.5" bottom="0.5" header="0.5" footer="0.5"/>
  <pageSetup scale="71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 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2016-06-11T06:53:14Z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