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\AutoResults\"/>
    </mc:Choice>
  </mc:AlternateContent>
  <xr:revisionPtr revIDLastSave="0" documentId="13_ncr:1_{8BC03C39-D443-47FB-9517-2A20A46D34E8}" xr6:coauthVersionLast="41" xr6:coauthVersionMax="41" xr10:uidLastSave="{00000000-0000-0000-0000-000000000000}"/>
  <bookViews>
    <workbookView xWindow="1155" yWindow="375" windowWidth="27000" windowHeight="15270" tabRatio="803" firstSheet="2" activeTab="12" xr2:uid="{00000000-000D-0000-FFFF-FFFF00000000}"/>
  </bookViews>
  <sheets>
    <sheet name="SEA Sudden" sheetId="16" r:id="rId1"/>
    <sheet name="STAGGER" sheetId="17" r:id="rId2"/>
    <sheet name="RandomTree" sheetId="22" r:id="rId3"/>
    <sheet name="LED" sheetId="18" r:id="rId4"/>
    <sheet name="WAVE" sheetId="19" r:id="rId5"/>
    <sheet name="HyperPlanes" sheetId="20" r:id="rId6"/>
    <sheet name="SEA_Mixed" sheetId="23" r:id="rId7"/>
    <sheet name="RandomRBF" sheetId="21" r:id="rId8"/>
    <sheet name="electricity" sheetId="12" r:id="rId9"/>
    <sheet name="spam_data" sheetId="15" r:id="rId10"/>
    <sheet name="Sensor" sheetId="14" r:id="rId11"/>
    <sheet name="CovType" sheetId="13" r:id="rId12"/>
    <sheet name="HDWM" sheetId="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ARF">HDWM!$O$34</definedName>
    <definedName name="_DWM_NB">HDWM!$P$34</definedName>
    <definedName name="_DWMHT">HDWM!$Q$34</definedName>
    <definedName name="_xlnm._FilterDatabase" localSheetId="12" hidden="1">HDWM!$Q$39:$U$51</definedName>
    <definedName name="_HDWM">HDWM!$S$34</definedName>
    <definedName name="_WMA">HDWM!$R$34</definedName>
    <definedName name="ARF">HDWM!$O$35</definedName>
    <definedName name="DWM_HT">HDWM!$Q$35</definedName>
    <definedName name="DWM_NB">HDWM!$P$35</definedName>
    <definedName name="HDWM">HDWM!$S$35</definedName>
    <definedName name="WMA">HDWM!$R$35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H14" i="5" l="1"/>
  <c r="H11" i="5"/>
  <c r="A11" i="5"/>
  <c r="H13" i="5"/>
  <c r="H12" i="5"/>
  <c r="H10" i="5"/>
  <c r="H9" i="5"/>
  <c r="H8" i="5"/>
  <c r="H7" i="5"/>
  <c r="H5" i="5"/>
  <c r="H6" i="5"/>
  <c r="B6" i="5"/>
  <c r="A6" i="5"/>
  <c r="A7" i="5"/>
  <c r="G35" i="5" l="1"/>
  <c r="F14" i="5"/>
  <c r="E35" i="5"/>
  <c r="E14" i="5"/>
  <c r="F35" i="5" l="1"/>
  <c r="F13" i="5" l="1"/>
  <c r="E13" i="5"/>
  <c r="E34" i="5" l="1"/>
  <c r="H16" i="5" l="1"/>
  <c r="A13" i="5"/>
  <c r="B13" i="5"/>
  <c r="B14" i="5"/>
  <c r="A14" i="5"/>
  <c r="B4" i="5"/>
  <c r="A4" i="5"/>
  <c r="A5" i="5"/>
  <c r="B5" i="5"/>
  <c r="B7" i="5"/>
  <c r="H17" i="5"/>
  <c r="H15" i="5"/>
  <c r="F25" i="5"/>
  <c r="F38" i="5" l="1"/>
  <c r="K17" i="5" l="1"/>
  <c r="L17" i="5"/>
  <c r="M17" i="5"/>
  <c r="N17" i="5"/>
  <c r="J17" i="5"/>
  <c r="F26" i="5"/>
  <c r="A12" i="5" l="1"/>
  <c r="B12" i="5"/>
  <c r="G33" i="5"/>
  <c r="F33" i="5"/>
  <c r="E33" i="5"/>
  <c r="G12" i="5"/>
  <c r="F12" i="5"/>
  <c r="E12" i="5"/>
  <c r="D12" i="5"/>
  <c r="H33" i="5" l="1"/>
  <c r="J12" i="5"/>
  <c r="N12" i="5"/>
  <c r="I33" i="5" l="1"/>
  <c r="J33" i="5"/>
  <c r="L12" i="5"/>
  <c r="M12" i="5"/>
  <c r="K12" i="5"/>
  <c r="F37" i="5"/>
  <c r="A16" i="5"/>
  <c r="A15" i="5"/>
  <c r="B16" i="5"/>
  <c r="B15" i="5"/>
  <c r="B11" i="5"/>
  <c r="B10" i="5" l="1"/>
  <c r="A10" i="5"/>
  <c r="B9" i="5" l="1"/>
  <c r="A9" i="5"/>
  <c r="B8" i="5" l="1"/>
  <c r="A8" i="5"/>
  <c r="N28" i="5" l="1"/>
  <c r="P53" i="5"/>
  <c r="F36" i="5" l="1"/>
  <c r="F34" i="5" l="1"/>
  <c r="F32" i="5" l="1"/>
  <c r="F31" i="5" l="1"/>
  <c r="F30" i="5" l="1"/>
  <c r="F29" i="5" l="1"/>
  <c r="F28" i="5" l="1"/>
  <c r="F27" i="5" l="1"/>
  <c r="F39" i="5" s="1"/>
  <c r="G25" i="5" l="1"/>
  <c r="J24" i="5"/>
  <c r="I24" i="5"/>
  <c r="H24" i="5"/>
  <c r="E37" i="5"/>
  <c r="G37" i="5"/>
  <c r="J37" i="5" s="1"/>
  <c r="H37" i="5" l="1"/>
  <c r="I37" i="5"/>
  <c r="E36" i="5"/>
  <c r="G36" i="5"/>
  <c r="I36" i="5" l="1"/>
  <c r="J36" i="5"/>
  <c r="H36" i="5"/>
  <c r="J35" i="5" l="1"/>
  <c r="I35" i="5"/>
  <c r="H35" i="5"/>
  <c r="G34" i="5"/>
  <c r="J34" i="5" l="1"/>
  <c r="H34" i="5"/>
  <c r="I34" i="5"/>
  <c r="E32" i="5"/>
  <c r="G32" i="5"/>
  <c r="J32" i="5" l="1"/>
  <c r="I32" i="5"/>
  <c r="H32" i="5"/>
  <c r="E31" i="5"/>
  <c r="G31" i="5"/>
  <c r="J31" i="5" s="1"/>
  <c r="I31" i="5" l="1"/>
  <c r="H31" i="5"/>
  <c r="E30" i="5"/>
  <c r="G30" i="5"/>
  <c r="J30" i="5" l="1"/>
  <c r="I30" i="5"/>
  <c r="H30" i="5"/>
  <c r="E29" i="5"/>
  <c r="G29" i="5"/>
  <c r="J29" i="5" s="1"/>
  <c r="I29" i="5" l="1"/>
  <c r="H29" i="5"/>
  <c r="E28" i="5"/>
  <c r="G28" i="5"/>
  <c r="J28" i="5" l="1"/>
  <c r="I28" i="5"/>
  <c r="H28" i="5"/>
  <c r="E27" i="5"/>
  <c r="G27" i="5"/>
  <c r="J27" i="5" s="1"/>
  <c r="I27" i="5" l="1"/>
  <c r="H27" i="5"/>
  <c r="E25" i="5"/>
  <c r="I25" i="5" l="1"/>
  <c r="H25" i="5"/>
  <c r="J25" i="5"/>
  <c r="E26" i="5"/>
  <c r="E39" i="5" s="1"/>
  <c r="G26" i="5"/>
  <c r="G39" i="5" s="1"/>
  <c r="J26" i="5" l="1"/>
  <c r="I26" i="5"/>
  <c r="I39" i="5" s="1"/>
  <c r="H26" i="5"/>
  <c r="E5" i="5" l="1"/>
  <c r="F5" i="5"/>
  <c r="G5" i="5"/>
  <c r="D5" i="5"/>
  <c r="M5" i="5" l="1"/>
  <c r="G58" i="5" s="1"/>
  <c r="J5" i="5"/>
  <c r="D58" i="5" s="1"/>
  <c r="L5" i="5"/>
  <c r="F58" i="5" s="1"/>
  <c r="K5" i="5"/>
  <c r="E58" i="5" s="1"/>
  <c r="N5" i="5"/>
  <c r="H58" i="5" s="1"/>
  <c r="E16" i="5"/>
  <c r="F16" i="5"/>
  <c r="G16" i="5"/>
  <c r="D16" i="5"/>
  <c r="J16" i="5" l="1"/>
  <c r="N16" i="5"/>
  <c r="H68" i="5" s="1"/>
  <c r="M16" i="5"/>
  <c r="G68" i="5" s="1"/>
  <c r="L16" i="5"/>
  <c r="F68" i="5" s="1"/>
  <c r="K16" i="5"/>
  <c r="E68" i="5" s="1"/>
  <c r="R102" i="23"/>
  <c r="R2" i="23" s="1"/>
  <c r="Q102" i="23"/>
  <c r="Q2" i="23" s="1"/>
  <c r="P102" i="23"/>
  <c r="P2" i="23" s="1"/>
  <c r="O102" i="23"/>
  <c r="N102" i="23"/>
  <c r="N2" i="23" s="1"/>
  <c r="J102" i="23"/>
  <c r="I102" i="23"/>
  <c r="H102" i="23"/>
  <c r="F102" i="23"/>
  <c r="E102" i="23"/>
  <c r="D102" i="23"/>
  <c r="C102" i="23"/>
  <c r="B102" i="23"/>
  <c r="R101" i="23"/>
  <c r="Q101" i="23"/>
  <c r="P101" i="23"/>
  <c r="O101" i="23"/>
  <c r="N101" i="23"/>
  <c r="J101" i="23"/>
  <c r="I101" i="23"/>
  <c r="H101" i="23"/>
  <c r="F101" i="23"/>
  <c r="E101" i="23"/>
  <c r="D101" i="23"/>
  <c r="C101" i="23"/>
  <c r="B101" i="23"/>
  <c r="R100" i="23"/>
  <c r="Q100" i="23"/>
  <c r="P100" i="23"/>
  <c r="O100" i="23"/>
  <c r="N100" i="23"/>
  <c r="J100" i="23"/>
  <c r="I100" i="23"/>
  <c r="H100" i="23"/>
  <c r="F100" i="23"/>
  <c r="E100" i="23"/>
  <c r="D100" i="23"/>
  <c r="C100" i="23"/>
  <c r="B100" i="23"/>
  <c r="R99" i="23"/>
  <c r="Q99" i="23"/>
  <c r="P99" i="23"/>
  <c r="O99" i="23"/>
  <c r="N99" i="23"/>
  <c r="J99" i="23"/>
  <c r="I99" i="23"/>
  <c r="H99" i="23"/>
  <c r="F99" i="23"/>
  <c r="E99" i="23"/>
  <c r="D99" i="23"/>
  <c r="C99" i="23"/>
  <c r="B99" i="23"/>
  <c r="R98" i="23"/>
  <c r="Q98" i="23"/>
  <c r="P98" i="23"/>
  <c r="O98" i="23"/>
  <c r="N98" i="23"/>
  <c r="J98" i="23"/>
  <c r="I98" i="23"/>
  <c r="H98" i="23"/>
  <c r="F98" i="23"/>
  <c r="E98" i="23"/>
  <c r="D98" i="23"/>
  <c r="C98" i="23"/>
  <c r="B98" i="23"/>
  <c r="R97" i="23"/>
  <c r="Q97" i="23"/>
  <c r="P97" i="23"/>
  <c r="O97" i="23"/>
  <c r="N97" i="23"/>
  <c r="J97" i="23"/>
  <c r="I97" i="23"/>
  <c r="H97" i="23"/>
  <c r="F97" i="23"/>
  <c r="E97" i="23"/>
  <c r="D97" i="23"/>
  <c r="C97" i="23"/>
  <c r="B97" i="23"/>
  <c r="R96" i="23"/>
  <c r="Q96" i="23"/>
  <c r="P96" i="23"/>
  <c r="O96" i="23"/>
  <c r="N96" i="23"/>
  <c r="J96" i="23"/>
  <c r="I96" i="23"/>
  <c r="H96" i="23"/>
  <c r="F96" i="23"/>
  <c r="E96" i="23"/>
  <c r="D96" i="23"/>
  <c r="C96" i="23"/>
  <c r="B96" i="23"/>
  <c r="R95" i="23"/>
  <c r="Q95" i="23"/>
  <c r="P95" i="23"/>
  <c r="O95" i="23"/>
  <c r="N95" i="23"/>
  <c r="J95" i="23"/>
  <c r="I95" i="23"/>
  <c r="H95" i="23"/>
  <c r="F95" i="23"/>
  <c r="E95" i="23"/>
  <c r="D95" i="23"/>
  <c r="C95" i="23"/>
  <c r="B95" i="23"/>
  <c r="R94" i="23"/>
  <c r="Q94" i="23"/>
  <c r="P94" i="23"/>
  <c r="O94" i="23"/>
  <c r="N94" i="23"/>
  <c r="J94" i="23"/>
  <c r="I94" i="23"/>
  <c r="H94" i="23"/>
  <c r="F94" i="23"/>
  <c r="E94" i="23"/>
  <c r="D94" i="23"/>
  <c r="C94" i="23"/>
  <c r="B94" i="23"/>
  <c r="R93" i="23"/>
  <c r="Q93" i="23"/>
  <c r="P93" i="23"/>
  <c r="O93" i="23"/>
  <c r="N93" i="23"/>
  <c r="J93" i="23"/>
  <c r="I93" i="23"/>
  <c r="H93" i="23"/>
  <c r="F93" i="23"/>
  <c r="E93" i="23"/>
  <c r="D93" i="23"/>
  <c r="C93" i="23"/>
  <c r="B93" i="23"/>
  <c r="R92" i="23"/>
  <c r="Q92" i="23"/>
  <c r="P92" i="23"/>
  <c r="O92" i="23"/>
  <c r="N92" i="23"/>
  <c r="J92" i="23"/>
  <c r="I92" i="23"/>
  <c r="H92" i="23"/>
  <c r="F92" i="23"/>
  <c r="E92" i="23"/>
  <c r="D92" i="23"/>
  <c r="C92" i="23"/>
  <c r="B92" i="23"/>
  <c r="R91" i="23"/>
  <c r="Q91" i="23"/>
  <c r="P91" i="23"/>
  <c r="O91" i="23"/>
  <c r="N91" i="23"/>
  <c r="J91" i="23"/>
  <c r="I91" i="23"/>
  <c r="H91" i="23"/>
  <c r="F91" i="23"/>
  <c r="E91" i="23"/>
  <c r="D91" i="23"/>
  <c r="C91" i="23"/>
  <c r="B91" i="23"/>
  <c r="R90" i="23"/>
  <c r="Q90" i="23"/>
  <c r="P90" i="23"/>
  <c r="O90" i="23"/>
  <c r="N90" i="23"/>
  <c r="J90" i="23"/>
  <c r="I90" i="23"/>
  <c r="H90" i="23"/>
  <c r="F90" i="23"/>
  <c r="E90" i="23"/>
  <c r="D90" i="23"/>
  <c r="C90" i="23"/>
  <c r="B90" i="23"/>
  <c r="R89" i="23"/>
  <c r="Q89" i="23"/>
  <c r="P89" i="23"/>
  <c r="O89" i="23"/>
  <c r="N89" i="23"/>
  <c r="J89" i="23"/>
  <c r="I89" i="23"/>
  <c r="H89" i="23"/>
  <c r="F89" i="23"/>
  <c r="E89" i="23"/>
  <c r="D89" i="23"/>
  <c r="C89" i="23"/>
  <c r="B89" i="23"/>
  <c r="R88" i="23"/>
  <c r="Q88" i="23"/>
  <c r="P88" i="23"/>
  <c r="O88" i="23"/>
  <c r="N88" i="23"/>
  <c r="J88" i="23"/>
  <c r="I88" i="23"/>
  <c r="H88" i="23"/>
  <c r="F88" i="23"/>
  <c r="E88" i="23"/>
  <c r="D88" i="23"/>
  <c r="C88" i="23"/>
  <c r="B88" i="23"/>
  <c r="R87" i="23"/>
  <c r="Q87" i="23"/>
  <c r="P87" i="23"/>
  <c r="O87" i="23"/>
  <c r="N87" i="23"/>
  <c r="J87" i="23"/>
  <c r="I87" i="23"/>
  <c r="H87" i="23"/>
  <c r="F87" i="23"/>
  <c r="E87" i="23"/>
  <c r="D87" i="23"/>
  <c r="C87" i="23"/>
  <c r="B87" i="23"/>
  <c r="R86" i="23"/>
  <c r="Q86" i="23"/>
  <c r="P86" i="23"/>
  <c r="O86" i="23"/>
  <c r="N86" i="23"/>
  <c r="J86" i="23"/>
  <c r="I86" i="23"/>
  <c r="H86" i="23"/>
  <c r="F86" i="23"/>
  <c r="E86" i="23"/>
  <c r="D86" i="23"/>
  <c r="C86" i="23"/>
  <c r="B86" i="23"/>
  <c r="R85" i="23"/>
  <c r="Q85" i="23"/>
  <c r="P85" i="23"/>
  <c r="O85" i="23"/>
  <c r="N85" i="23"/>
  <c r="J85" i="23"/>
  <c r="I85" i="23"/>
  <c r="H85" i="23"/>
  <c r="F85" i="23"/>
  <c r="E85" i="23"/>
  <c r="D85" i="23"/>
  <c r="C85" i="23"/>
  <c r="B85" i="23"/>
  <c r="R84" i="23"/>
  <c r="Q84" i="23"/>
  <c r="P84" i="23"/>
  <c r="O84" i="23"/>
  <c r="N84" i="23"/>
  <c r="J84" i="23"/>
  <c r="I84" i="23"/>
  <c r="H84" i="23"/>
  <c r="F84" i="23"/>
  <c r="E84" i="23"/>
  <c r="D84" i="23"/>
  <c r="C84" i="23"/>
  <c r="B84" i="23"/>
  <c r="R83" i="23"/>
  <c r="Q83" i="23"/>
  <c r="P83" i="23"/>
  <c r="O83" i="23"/>
  <c r="N83" i="23"/>
  <c r="J83" i="23"/>
  <c r="I83" i="23"/>
  <c r="H83" i="23"/>
  <c r="F83" i="23"/>
  <c r="E83" i="23"/>
  <c r="D83" i="23"/>
  <c r="C83" i="23"/>
  <c r="B83" i="23"/>
  <c r="R82" i="23"/>
  <c r="Q82" i="23"/>
  <c r="P82" i="23"/>
  <c r="O82" i="23"/>
  <c r="N82" i="23"/>
  <c r="J82" i="23"/>
  <c r="I82" i="23"/>
  <c r="H82" i="23"/>
  <c r="F82" i="23"/>
  <c r="E82" i="23"/>
  <c r="D82" i="23"/>
  <c r="C82" i="23"/>
  <c r="B82" i="23"/>
  <c r="R81" i="23"/>
  <c r="Q81" i="23"/>
  <c r="P81" i="23"/>
  <c r="O81" i="23"/>
  <c r="N81" i="23"/>
  <c r="J81" i="23"/>
  <c r="I81" i="23"/>
  <c r="H81" i="23"/>
  <c r="F81" i="23"/>
  <c r="E81" i="23"/>
  <c r="D81" i="23"/>
  <c r="C81" i="23"/>
  <c r="B81" i="23"/>
  <c r="R80" i="23"/>
  <c r="Q80" i="23"/>
  <c r="P80" i="23"/>
  <c r="O80" i="23"/>
  <c r="N80" i="23"/>
  <c r="J80" i="23"/>
  <c r="I80" i="23"/>
  <c r="H80" i="23"/>
  <c r="F80" i="23"/>
  <c r="E80" i="23"/>
  <c r="D80" i="23"/>
  <c r="C80" i="23"/>
  <c r="B80" i="23"/>
  <c r="R79" i="23"/>
  <c r="Q79" i="23"/>
  <c r="P79" i="23"/>
  <c r="O79" i="23"/>
  <c r="N79" i="23"/>
  <c r="J79" i="23"/>
  <c r="I79" i="23"/>
  <c r="H79" i="23"/>
  <c r="F79" i="23"/>
  <c r="E79" i="23"/>
  <c r="D79" i="23"/>
  <c r="C79" i="23"/>
  <c r="B79" i="23"/>
  <c r="R78" i="23"/>
  <c r="Q78" i="23"/>
  <c r="P78" i="23"/>
  <c r="O78" i="23"/>
  <c r="N78" i="23"/>
  <c r="J78" i="23"/>
  <c r="I78" i="23"/>
  <c r="H78" i="23"/>
  <c r="F78" i="23"/>
  <c r="E78" i="23"/>
  <c r="D78" i="23"/>
  <c r="C78" i="23"/>
  <c r="B78" i="23"/>
  <c r="R77" i="23"/>
  <c r="Q77" i="23"/>
  <c r="P77" i="23"/>
  <c r="O77" i="23"/>
  <c r="N77" i="23"/>
  <c r="J77" i="23"/>
  <c r="I77" i="23"/>
  <c r="H77" i="23"/>
  <c r="F77" i="23"/>
  <c r="E77" i="23"/>
  <c r="D77" i="23"/>
  <c r="C77" i="23"/>
  <c r="B77" i="23"/>
  <c r="R76" i="23"/>
  <c r="Q76" i="23"/>
  <c r="P76" i="23"/>
  <c r="O76" i="23"/>
  <c r="N76" i="23"/>
  <c r="J76" i="23"/>
  <c r="I76" i="23"/>
  <c r="H76" i="23"/>
  <c r="F76" i="23"/>
  <c r="E76" i="23"/>
  <c r="D76" i="23"/>
  <c r="C76" i="23"/>
  <c r="B76" i="23"/>
  <c r="R75" i="23"/>
  <c r="Q75" i="23"/>
  <c r="P75" i="23"/>
  <c r="O75" i="23"/>
  <c r="N75" i="23"/>
  <c r="J75" i="23"/>
  <c r="I75" i="23"/>
  <c r="H75" i="23"/>
  <c r="F75" i="23"/>
  <c r="E75" i="23"/>
  <c r="D75" i="23"/>
  <c r="C75" i="23"/>
  <c r="B75" i="23"/>
  <c r="R74" i="23"/>
  <c r="Q74" i="23"/>
  <c r="P74" i="23"/>
  <c r="O74" i="23"/>
  <c r="N74" i="23"/>
  <c r="J74" i="23"/>
  <c r="I74" i="23"/>
  <c r="H74" i="23"/>
  <c r="F74" i="23"/>
  <c r="E74" i="23"/>
  <c r="D74" i="23"/>
  <c r="C74" i="23"/>
  <c r="B74" i="23"/>
  <c r="R73" i="23"/>
  <c r="Q73" i="23"/>
  <c r="P73" i="23"/>
  <c r="O73" i="23"/>
  <c r="N73" i="23"/>
  <c r="J73" i="23"/>
  <c r="I73" i="23"/>
  <c r="H73" i="23"/>
  <c r="F73" i="23"/>
  <c r="E73" i="23"/>
  <c r="D73" i="23"/>
  <c r="C73" i="23"/>
  <c r="B73" i="23"/>
  <c r="R72" i="23"/>
  <c r="Q72" i="23"/>
  <c r="P72" i="23"/>
  <c r="O72" i="23"/>
  <c r="N72" i="23"/>
  <c r="J72" i="23"/>
  <c r="I72" i="23"/>
  <c r="H72" i="23"/>
  <c r="F72" i="23"/>
  <c r="E72" i="23"/>
  <c r="D72" i="23"/>
  <c r="C72" i="23"/>
  <c r="B72" i="23"/>
  <c r="R71" i="23"/>
  <c r="Q71" i="23"/>
  <c r="P71" i="23"/>
  <c r="O71" i="23"/>
  <c r="N71" i="23"/>
  <c r="J71" i="23"/>
  <c r="I71" i="23"/>
  <c r="H71" i="23"/>
  <c r="F71" i="23"/>
  <c r="E71" i="23"/>
  <c r="D71" i="23"/>
  <c r="C71" i="23"/>
  <c r="B71" i="23"/>
  <c r="R70" i="23"/>
  <c r="Q70" i="23"/>
  <c r="P70" i="23"/>
  <c r="O70" i="23"/>
  <c r="N70" i="23"/>
  <c r="J70" i="23"/>
  <c r="I70" i="23"/>
  <c r="H70" i="23"/>
  <c r="F70" i="23"/>
  <c r="E70" i="23"/>
  <c r="D70" i="23"/>
  <c r="C70" i="23"/>
  <c r="B70" i="23"/>
  <c r="R69" i="23"/>
  <c r="Q69" i="23"/>
  <c r="P69" i="23"/>
  <c r="O69" i="23"/>
  <c r="N69" i="23"/>
  <c r="J69" i="23"/>
  <c r="I69" i="23"/>
  <c r="H69" i="23"/>
  <c r="F69" i="23"/>
  <c r="E69" i="23"/>
  <c r="D69" i="23"/>
  <c r="C69" i="23"/>
  <c r="B69" i="23"/>
  <c r="R68" i="23"/>
  <c r="Q68" i="23"/>
  <c r="P68" i="23"/>
  <c r="O68" i="23"/>
  <c r="N68" i="23"/>
  <c r="J68" i="23"/>
  <c r="I68" i="23"/>
  <c r="H68" i="23"/>
  <c r="F68" i="23"/>
  <c r="E68" i="23"/>
  <c r="D68" i="23"/>
  <c r="C68" i="23"/>
  <c r="B68" i="23"/>
  <c r="R67" i="23"/>
  <c r="Q67" i="23"/>
  <c r="P67" i="23"/>
  <c r="O67" i="23"/>
  <c r="N67" i="23"/>
  <c r="J67" i="23"/>
  <c r="I67" i="23"/>
  <c r="H67" i="23"/>
  <c r="F67" i="23"/>
  <c r="E67" i="23"/>
  <c r="D67" i="23"/>
  <c r="C67" i="23"/>
  <c r="B67" i="23"/>
  <c r="R66" i="23"/>
  <c r="Q66" i="23"/>
  <c r="P66" i="23"/>
  <c r="O66" i="23"/>
  <c r="N66" i="23"/>
  <c r="J66" i="23"/>
  <c r="I66" i="23"/>
  <c r="H66" i="23"/>
  <c r="F66" i="23"/>
  <c r="E66" i="23"/>
  <c r="D66" i="23"/>
  <c r="C66" i="23"/>
  <c r="B66" i="23"/>
  <c r="R65" i="23"/>
  <c r="Q65" i="23"/>
  <c r="P65" i="23"/>
  <c r="O65" i="23"/>
  <c r="N65" i="23"/>
  <c r="J65" i="23"/>
  <c r="I65" i="23"/>
  <c r="H65" i="23"/>
  <c r="F65" i="23"/>
  <c r="E65" i="23"/>
  <c r="D65" i="23"/>
  <c r="C65" i="23"/>
  <c r="B65" i="23"/>
  <c r="R64" i="23"/>
  <c r="Q64" i="23"/>
  <c r="P64" i="23"/>
  <c r="O64" i="23"/>
  <c r="N64" i="23"/>
  <c r="J64" i="23"/>
  <c r="I64" i="23"/>
  <c r="H64" i="23"/>
  <c r="F64" i="23"/>
  <c r="E64" i="23"/>
  <c r="D64" i="23"/>
  <c r="C64" i="23"/>
  <c r="B64" i="23"/>
  <c r="R63" i="23"/>
  <c r="Q63" i="23"/>
  <c r="P63" i="23"/>
  <c r="O63" i="23"/>
  <c r="N63" i="23"/>
  <c r="J63" i="23"/>
  <c r="I63" i="23"/>
  <c r="H63" i="23"/>
  <c r="F63" i="23"/>
  <c r="E63" i="23"/>
  <c r="D63" i="23"/>
  <c r="C63" i="23"/>
  <c r="B63" i="23"/>
  <c r="R62" i="23"/>
  <c r="Q62" i="23"/>
  <c r="P62" i="23"/>
  <c r="O62" i="23"/>
  <c r="N62" i="23"/>
  <c r="J62" i="23"/>
  <c r="I62" i="23"/>
  <c r="H62" i="23"/>
  <c r="F62" i="23"/>
  <c r="E62" i="23"/>
  <c r="D62" i="23"/>
  <c r="C62" i="23"/>
  <c r="B62" i="23"/>
  <c r="R61" i="23"/>
  <c r="Q61" i="23"/>
  <c r="P61" i="23"/>
  <c r="O61" i="23"/>
  <c r="N61" i="23"/>
  <c r="J61" i="23"/>
  <c r="I61" i="23"/>
  <c r="H61" i="23"/>
  <c r="F61" i="23"/>
  <c r="E61" i="23"/>
  <c r="D61" i="23"/>
  <c r="C61" i="23"/>
  <c r="B61" i="23"/>
  <c r="R60" i="23"/>
  <c r="Q60" i="23"/>
  <c r="P60" i="23"/>
  <c r="O60" i="23"/>
  <c r="N60" i="23"/>
  <c r="J60" i="23"/>
  <c r="I60" i="23"/>
  <c r="H60" i="23"/>
  <c r="F60" i="23"/>
  <c r="E60" i="23"/>
  <c r="D60" i="23"/>
  <c r="C60" i="23"/>
  <c r="B60" i="23"/>
  <c r="R59" i="23"/>
  <c r="Q59" i="23"/>
  <c r="P59" i="23"/>
  <c r="O59" i="23"/>
  <c r="N59" i="23"/>
  <c r="J59" i="23"/>
  <c r="I59" i="23"/>
  <c r="H59" i="23"/>
  <c r="F59" i="23"/>
  <c r="E59" i="23"/>
  <c r="D59" i="23"/>
  <c r="C59" i="23"/>
  <c r="B59" i="23"/>
  <c r="R58" i="23"/>
  <c r="Q58" i="23"/>
  <c r="P58" i="23"/>
  <c r="O58" i="23"/>
  <c r="N58" i="23"/>
  <c r="J58" i="23"/>
  <c r="I58" i="23"/>
  <c r="H58" i="23"/>
  <c r="F58" i="23"/>
  <c r="E58" i="23"/>
  <c r="D58" i="23"/>
  <c r="C58" i="23"/>
  <c r="B58" i="23"/>
  <c r="R57" i="23"/>
  <c r="Q57" i="23"/>
  <c r="P57" i="23"/>
  <c r="O57" i="23"/>
  <c r="N57" i="23"/>
  <c r="J57" i="23"/>
  <c r="I57" i="23"/>
  <c r="H57" i="23"/>
  <c r="F57" i="23"/>
  <c r="E57" i="23"/>
  <c r="D57" i="23"/>
  <c r="C57" i="23"/>
  <c r="B57" i="23"/>
  <c r="R56" i="23"/>
  <c r="Q56" i="23"/>
  <c r="P56" i="23"/>
  <c r="O56" i="23"/>
  <c r="N56" i="23"/>
  <c r="J56" i="23"/>
  <c r="I56" i="23"/>
  <c r="H56" i="23"/>
  <c r="F56" i="23"/>
  <c r="E56" i="23"/>
  <c r="D56" i="23"/>
  <c r="C56" i="23"/>
  <c r="B56" i="23"/>
  <c r="R55" i="23"/>
  <c r="Q55" i="23"/>
  <c r="P55" i="23"/>
  <c r="O55" i="23"/>
  <c r="N55" i="23"/>
  <c r="J55" i="23"/>
  <c r="I55" i="23"/>
  <c r="H55" i="23"/>
  <c r="F55" i="23"/>
  <c r="E55" i="23"/>
  <c r="D55" i="23"/>
  <c r="C55" i="23"/>
  <c r="B55" i="23"/>
  <c r="R54" i="23"/>
  <c r="Q54" i="23"/>
  <c r="P54" i="23"/>
  <c r="O54" i="23"/>
  <c r="N54" i="23"/>
  <c r="J54" i="23"/>
  <c r="I54" i="23"/>
  <c r="H54" i="23"/>
  <c r="F54" i="23"/>
  <c r="E54" i="23"/>
  <c r="D54" i="23"/>
  <c r="C54" i="23"/>
  <c r="B54" i="23"/>
  <c r="R53" i="23"/>
  <c r="Q53" i="23"/>
  <c r="P53" i="23"/>
  <c r="O53" i="23"/>
  <c r="N53" i="23"/>
  <c r="J53" i="23"/>
  <c r="I53" i="23"/>
  <c r="H53" i="23"/>
  <c r="F53" i="23"/>
  <c r="E53" i="23"/>
  <c r="D53" i="23"/>
  <c r="C53" i="23"/>
  <c r="B53" i="23"/>
  <c r="R52" i="23"/>
  <c r="Q52" i="23"/>
  <c r="P52" i="23"/>
  <c r="O52" i="23"/>
  <c r="N52" i="23"/>
  <c r="J52" i="23"/>
  <c r="I52" i="23"/>
  <c r="H52" i="23"/>
  <c r="F52" i="23"/>
  <c r="E52" i="23"/>
  <c r="D52" i="23"/>
  <c r="C52" i="23"/>
  <c r="B52" i="23"/>
  <c r="R51" i="23"/>
  <c r="Q51" i="23"/>
  <c r="P51" i="23"/>
  <c r="O51" i="23"/>
  <c r="N51" i="23"/>
  <c r="J51" i="23"/>
  <c r="I51" i="23"/>
  <c r="H51" i="23"/>
  <c r="F51" i="23"/>
  <c r="E51" i="23"/>
  <c r="D51" i="23"/>
  <c r="C51" i="23"/>
  <c r="B51" i="23"/>
  <c r="R50" i="23"/>
  <c r="Q50" i="23"/>
  <c r="P50" i="23"/>
  <c r="O50" i="23"/>
  <c r="N50" i="23"/>
  <c r="J50" i="23"/>
  <c r="I50" i="23"/>
  <c r="H50" i="23"/>
  <c r="F50" i="23"/>
  <c r="E50" i="23"/>
  <c r="D50" i="23"/>
  <c r="C50" i="23"/>
  <c r="B50" i="23"/>
  <c r="R49" i="23"/>
  <c r="Q49" i="23"/>
  <c r="P49" i="23"/>
  <c r="O49" i="23"/>
  <c r="N49" i="23"/>
  <c r="J49" i="23"/>
  <c r="I49" i="23"/>
  <c r="H49" i="23"/>
  <c r="F49" i="23"/>
  <c r="E49" i="23"/>
  <c r="D49" i="23"/>
  <c r="C49" i="23"/>
  <c r="B49" i="23"/>
  <c r="R48" i="23"/>
  <c r="Q48" i="23"/>
  <c r="P48" i="23"/>
  <c r="O48" i="23"/>
  <c r="N48" i="23"/>
  <c r="J48" i="23"/>
  <c r="I48" i="23"/>
  <c r="H48" i="23"/>
  <c r="F48" i="23"/>
  <c r="E48" i="23"/>
  <c r="D48" i="23"/>
  <c r="C48" i="23"/>
  <c r="B48" i="23"/>
  <c r="R47" i="23"/>
  <c r="Q47" i="23"/>
  <c r="P47" i="23"/>
  <c r="O47" i="23"/>
  <c r="N47" i="23"/>
  <c r="J47" i="23"/>
  <c r="I47" i="23"/>
  <c r="H47" i="23"/>
  <c r="F47" i="23"/>
  <c r="E47" i="23"/>
  <c r="D47" i="23"/>
  <c r="C47" i="23"/>
  <c r="B47" i="23"/>
  <c r="R46" i="23"/>
  <c r="Q46" i="23"/>
  <c r="P46" i="23"/>
  <c r="O46" i="23"/>
  <c r="N46" i="23"/>
  <c r="J46" i="23"/>
  <c r="I46" i="23"/>
  <c r="H46" i="23"/>
  <c r="F46" i="23"/>
  <c r="E46" i="23"/>
  <c r="D46" i="23"/>
  <c r="C46" i="23"/>
  <c r="B46" i="23"/>
  <c r="R45" i="23"/>
  <c r="Q45" i="23"/>
  <c r="P45" i="23"/>
  <c r="O45" i="23"/>
  <c r="N45" i="23"/>
  <c r="J45" i="23"/>
  <c r="I45" i="23"/>
  <c r="H45" i="23"/>
  <c r="F45" i="23"/>
  <c r="E45" i="23"/>
  <c r="D45" i="23"/>
  <c r="C45" i="23"/>
  <c r="B45" i="23"/>
  <c r="R44" i="23"/>
  <c r="Q44" i="23"/>
  <c r="P44" i="23"/>
  <c r="O44" i="23"/>
  <c r="N44" i="23"/>
  <c r="J44" i="23"/>
  <c r="I44" i="23"/>
  <c r="H44" i="23"/>
  <c r="F44" i="23"/>
  <c r="E44" i="23"/>
  <c r="D44" i="23"/>
  <c r="C44" i="23"/>
  <c r="B44" i="23"/>
  <c r="R43" i="23"/>
  <c r="Q43" i="23"/>
  <c r="P43" i="23"/>
  <c r="O43" i="23"/>
  <c r="N43" i="23"/>
  <c r="J43" i="23"/>
  <c r="I43" i="23"/>
  <c r="H43" i="23"/>
  <c r="F43" i="23"/>
  <c r="E43" i="23"/>
  <c r="D43" i="23"/>
  <c r="C43" i="23"/>
  <c r="B43" i="23"/>
  <c r="R42" i="23"/>
  <c r="Q42" i="23"/>
  <c r="P42" i="23"/>
  <c r="O42" i="23"/>
  <c r="N42" i="23"/>
  <c r="J42" i="23"/>
  <c r="I42" i="23"/>
  <c r="H42" i="23"/>
  <c r="F42" i="23"/>
  <c r="E42" i="23"/>
  <c r="D42" i="23"/>
  <c r="C42" i="23"/>
  <c r="B42" i="23"/>
  <c r="R41" i="23"/>
  <c r="Q41" i="23"/>
  <c r="P41" i="23"/>
  <c r="O41" i="23"/>
  <c r="N41" i="23"/>
  <c r="J41" i="23"/>
  <c r="I41" i="23"/>
  <c r="H41" i="23"/>
  <c r="F41" i="23"/>
  <c r="E41" i="23"/>
  <c r="D41" i="23"/>
  <c r="C41" i="23"/>
  <c r="B41" i="23"/>
  <c r="R40" i="23"/>
  <c r="Q40" i="23"/>
  <c r="P40" i="23"/>
  <c r="O40" i="23"/>
  <c r="N40" i="23"/>
  <c r="J40" i="23"/>
  <c r="I40" i="23"/>
  <c r="H40" i="23"/>
  <c r="F40" i="23"/>
  <c r="E40" i="23"/>
  <c r="D40" i="23"/>
  <c r="C40" i="23"/>
  <c r="B40" i="23"/>
  <c r="R39" i="23"/>
  <c r="Q39" i="23"/>
  <c r="P39" i="23"/>
  <c r="O39" i="23"/>
  <c r="N39" i="23"/>
  <c r="J39" i="23"/>
  <c r="I39" i="23"/>
  <c r="H39" i="23"/>
  <c r="F39" i="23"/>
  <c r="E39" i="23"/>
  <c r="D39" i="23"/>
  <c r="C39" i="23"/>
  <c r="B39" i="23"/>
  <c r="R38" i="23"/>
  <c r="Q38" i="23"/>
  <c r="P38" i="23"/>
  <c r="O38" i="23"/>
  <c r="N38" i="23"/>
  <c r="J38" i="23"/>
  <c r="I38" i="23"/>
  <c r="H38" i="23"/>
  <c r="F38" i="23"/>
  <c r="E38" i="23"/>
  <c r="D38" i="23"/>
  <c r="C38" i="23"/>
  <c r="B38" i="23"/>
  <c r="R37" i="23"/>
  <c r="Q37" i="23"/>
  <c r="P37" i="23"/>
  <c r="O37" i="23"/>
  <c r="N37" i="23"/>
  <c r="J37" i="23"/>
  <c r="I37" i="23"/>
  <c r="H37" i="23"/>
  <c r="F37" i="23"/>
  <c r="E37" i="23"/>
  <c r="D37" i="23"/>
  <c r="C37" i="23"/>
  <c r="B37" i="23"/>
  <c r="R36" i="23"/>
  <c r="Q36" i="23"/>
  <c r="P36" i="23"/>
  <c r="O36" i="23"/>
  <c r="N36" i="23"/>
  <c r="J36" i="23"/>
  <c r="I36" i="23"/>
  <c r="H36" i="23"/>
  <c r="F36" i="23"/>
  <c r="E36" i="23"/>
  <c r="D36" i="23"/>
  <c r="C36" i="23"/>
  <c r="B36" i="23"/>
  <c r="R35" i="23"/>
  <c r="Q35" i="23"/>
  <c r="P35" i="23"/>
  <c r="O35" i="23"/>
  <c r="N35" i="23"/>
  <c r="J35" i="23"/>
  <c r="I35" i="23"/>
  <c r="H35" i="23"/>
  <c r="F35" i="23"/>
  <c r="E35" i="23"/>
  <c r="D35" i="23"/>
  <c r="C35" i="23"/>
  <c r="B35" i="23"/>
  <c r="R34" i="23"/>
  <c r="Q34" i="23"/>
  <c r="P34" i="23"/>
  <c r="O34" i="23"/>
  <c r="N34" i="23"/>
  <c r="J34" i="23"/>
  <c r="I34" i="23"/>
  <c r="H34" i="23"/>
  <c r="F34" i="23"/>
  <c r="E34" i="23"/>
  <c r="D34" i="23"/>
  <c r="C34" i="23"/>
  <c r="B34" i="23"/>
  <c r="R33" i="23"/>
  <c r="Q33" i="23"/>
  <c r="P33" i="23"/>
  <c r="O33" i="23"/>
  <c r="N33" i="23"/>
  <c r="J33" i="23"/>
  <c r="I33" i="23"/>
  <c r="H33" i="23"/>
  <c r="F33" i="23"/>
  <c r="E33" i="23"/>
  <c r="D33" i="23"/>
  <c r="C33" i="23"/>
  <c r="B33" i="23"/>
  <c r="R32" i="23"/>
  <c r="Q32" i="23"/>
  <c r="P32" i="23"/>
  <c r="O32" i="23"/>
  <c r="N32" i="23"/>
  <c r="J32" i="23"/>
  <c r="I32" i="23"/>
  <c r="H32" i="23"/>
  <c r="F32" i="23"/>
  <c r="E32" i="23"/>
  <c r="D32" i="23"/>
  <c r="C32" i="23"/>
  <c r="B32" i="23"/>
  <c r="R31" i="23"/>
  <c r="Q31" i="23"/>
  <c r="P31" i="23"/>
  <c r="O31" i="23"/>
  <c r="N31" i="23"/>
  <c r="J31" i="23"/>
  <c r="I31" i="23"/>
  <c r="H31" i="23"/>
  <c r="F31" i="23"/>
  <c r="E31" i="23"/>
  <c r="D31" i="23"/>
  <c r="C31" i="23"/>
  <c r="B31" i="23"/>
  <c r="R30" i="23"/>
  <c r="Q30" i="23"/>
  <c r="P30" i="23"/>
  <c r="O30" i="23"/>
  <c r="N30" i="23"/>
  <c r="J30" i="23"/>
  <c r="I30" i="23"/>
  <c r="H30" i="23"/>
  <c r="F30" i="23"/>
  <c r="E30" i="23"/>
  <c r="D30" i="23"/>
  <c r="C30" i="23"/>
  <c r="B30" i="23"/>
  <c r="R29" i="23"/>
  <c r="Q29" i="23"/>
  <c r="P29" i="23"/>
  <c r="O29" i="23"/>
  <c r="N29" i="23"/>
  <c r="J29" i="23"/>
  <c r="I29" i="23"/>
  <c r="H29" i="23"/>
  <c r="F29" i="23"/>
  <c r="E29" i="23"/>
  <c r="D29" i="23"/>
  <c r="C29" i="23"/>
  <c r="B29" i="23"/>
  <c r="R28" i="23"/>
  <c r="Q28" i="23"/>
  <c r="P28" i="23"/>
  <c r="O28" i="23"/>
  <c r="N28" i="23"/>
  <c r="J28" i="23"/>
  <c r="I28" i="23"/>
  <c r="H28" i="23"/>
  <c r="F28" i="23"/>
  <c r="E28" i="23"/>
  <c r="D28" i="23"/>
  <c r="C28" i="23"/>
  <c r="B28" i="23"/>
  <c r="R27" i="23"/>
  <c r="Q27" i="23"/>
  <c r="P27" i="23"/>
  <c r="O27" i="23"/>
  <c r="N27" i="23"/>
  <c r="J27" i="23"/>
  <c r="I27" i="23"/>
  <c r="H27" i="23"/>
  <c r="F27" i="23"/>
  <c r="E27" i="23"/>
  <c r="D27" i="23"/>
  <c r="C27" i="23"/>
  <c r="B27" i="23"/>
  <c r="R26" i="23"/>
  <c r="Q26" i="23"/>
  <c r="P26" i="23"/>
  <c r="O26" i="23"/>
  <c r="N26" i="23"/>
  <c r="J26" i="23"/>
  <c r="I26" i="23"/>
  <c r="H26" i="23"/>
  <c r="F26" i="23"/>
  <c r="E26" i="23"/>
  <c r="D26" i="23"/>
  <c r="C26" i="23"/>
  <c r="B26" i="23"/>
  <c r="R25" i="23"/>
  <c r="Q25" i="23"/>
  <c r="P25" i="23"/>
  <c r="O25" i="23"/>
  <c r="N25" i="23"/>
  <c r="J25" i="23"/>
  <c r="I25" i="23"/>
  <c r="H25" i="23"/>
  <c r="F25" i="23"/>
  <c r="E25" i="23"/>
  <c r="D25" i="23"/>
  <c r="C25" i="23"/>
  <c r="B25" i="23"/>
  <c r="R24" i="23"/>
  <c r="Q24" i="23"/>
  <c r="P24" i="23"/>
  <c r="O24" i="23"/>
  <c r="N24" i="23"/>
  <c r="J24" i="23"/>
  <c r="I24" i="23"/>
  <c r="H24" i="23"/>
  <c r="F24" i="23"/>
  <c r="E24" i="23"/>
  <c r="D24" i="23"/>
  <c r="C24" i="23"/>
  <c r="B24" i="23"/>
  <c r="R23" i="23"/>
  <c r="Q23" i="23"/>
  <c r="P23" i="23"/>
  <c r="O23" i="23"/>
  <c r="N23" i="23"/>
  <c r="J23" i="23"/>
  <c r="I23" i="23"/>
  <c r="H23" i="23"/>
  <c r="F23" i="23"/>
  <c r="E23" i="23"/>
  <c r="D23" i="23"/>
  <c r="C23" i="23"/>
  <c r="B23" i="23"/>
  <c r="R22" i="23"/>
  <c r="Q22" i="23"/>
  <c r="P22" i="23"/>
  <c r="O22" i="23"/>
  <c r="N22" i="23"/>
  <c r="J22" i="23"/>
  <c r="I22" i="23"/>
  <c r="H22" i="23"/>
  <c r="F22" i="23"/>
  <c r="E22" i="23"/>
  <c r="D22" i="23"/>
  <c r="C22" i="23"/>
  <c r="B22" i="23"/>
  <c r="R21" i="23"/>
  <c r="Q21" i="23"/>
  <c r="P21" i="23"/>
  <c r="O21" i="23"/>
  <c r="N21" i="23"/>
  <c r="J21" i="23"/>
  <c r="I21" i="23"/>
  <c r="H21" i="23"/>
  <c r="F21" i="23"/>
  <c r="E21" i="23"/>
  <c r="D21" i="23"/>
  <c r="C21" i="23"/>
  <c r="B21" i="23"/>
  <c r="R20" i="23"/>
  <c r="Q20" i="23"/>
  <c r="P20" i="23"/>
  <c r="O20" i="23"/>
  <c r="N20" i="23"/>
  <c r="J20" i="23"/>
  <c r="I20" i="23"/>
  <c r="H20" i="23"/>
  <c r="F20" i="23"/>
  <c r="E20" i="23"/>
  <c r="D20" i="23"/>
  <c r="C20" i="23"/>
  <c r="B20" i="23"/>
  <c r="R19" i="23"/>
  <c r="Q19" i="23"/>
  <c r="P19" i="23"/>
  <c r="O19" i="23"/>
  <c r="N19" i="23"/>
  <c r="J19" i="23"/>
  <c r="I19" i="23"/>
  <c r="H19" i="23"/>
  <c r="F19" i="23"/>
  <c r="E19" i="23"/>
  <c r="D19" i="23"/>
  <c r="C19" i="23"/>
  <c r="B19" i="23"/>
  <c r="R18" i="23"/>
  <c r="Q18" i="23"/>
  <c r="P18" i="23"/>
  <c r="O18" i="23"/>
  <c r="N18" i="23"/>
  <c r="J18" i="23"/>
  <c r="I18" i="23"/>
  <c r="H18" i="23"/>
  <c r="F18" i="23"/>
  <c r="E18" i="23"/>
  <c r="D18" i="23"/>
  <c r="C18" i="23"/>
  <c r="B18" i="23"/>
  <c r="R17" i="23"/>
  <c r="Q17" i="23"/>
  <c r="P17" i="23"/>
  <c r="O17" i="23"/>
  <c r="N17" i="23"/>
  <c r="J17" i="23"/>
  <c r="I17" i="23"/>
  <c r="H17" i="23"/>
  <c r="F17" i="23"/>
  <c r="E17" i="23"/>
  <c r="D17" i="23"/>
  <c r="C17" i="23"/>
  <c r="B17" i="23"/>
  <c r="R16" i="23"/>
  <c r="Q16" i="23"/>
  <c r="P16" i="23"/>
  <c r="O16" i="23"/>
  <c r="N16" i="23"/>
  <c r="J16" i="23"/>
  <c r="I16" i="23"/>
  <c r="H16" i="23"/>
  <c r="F16" i="23"/>
  <c r="E16" i="23"/>
  <c r="D16" i="23"/>
  <c r="C16" i="23"/>
  <c r="B16" i="23"/>
  <c r="R15" i="23"/>
  <c r="Q15" i="23"/>
  <c r="P15" i="23"/>
  <c r="O15" i="23"/>
  <c r="N15" i="23"/>
  <c r="J15" i="23"/>
  <c r="I15" i="23"/>
  <c r="H15" i="23"/>
  <c r="F15" i="23"/>
  <c r="E15" i="23"/>
  <c r="D15" i="23"/>
  <c r="C15" i="23"/>
  <c r="B15" i="23"/>
  <c r="R14" i="23"/>
  <c r="Q14" i="23"/>
  <c r="P14" i="23"/>
  <c r="O14" i="23"/>
  <c r="N14" i="23"/>
  <c r="J14" i="23"/>
  <c r="I14" i="23"/>
  <c r="H14" i="23"/>
  <c r="F14" i="23"/>
  <c r="E14" i="23"/>
  <c r="D14" i="23"/>
  <c r="C14" i="23"/>
  <c r="B14" i="23"/>
  <c r="R13" i="23"/>
  <c r="Q13" i="23"/>
  <c r="P13" i="23"/>
  <c r="O13" i="23"/>
  <c r="N13" i="23"/>
  <c r="J13" i="23"/>
  <c r="I13" i="23"/>
  <c r="H13" i="23"/>
  <c r="F13" i="23"/>
  <c r="E13" i="23"/>
  <c r="D13" i="23"/>
  <c r="C13" i="23"/>
  <c r="B13" i="23"/>
  <c r="R12" i="23"/>
  <c r="Q12" i="23"/>
  <c r="P12" i="23"/>
  <c r="O12" i="23"/>
  <c r="N12" i="23"/>
  <c r="J12" i="23"/>
  <c r="I12" i="23"/>
  <c r="H12" i="23"/>
  <c r="F12" i="23"/>
  <c r="E12" i="23"/>
  <c r="D12" i="23"/>
  <c r="C12" i="23"/>
  <c r="B12" i="23"/>
  <c r="R11" i="23"/>
  <c r="Q11" i="23"/>
  <c r="P11" i="23"/>
  <c r="O11" i="23"/>
  <c r="N11" i="23"/>
  <c r="J11" i="23"/>
  <c r="I11" i="23"/>
  <c r="H11" i="23"/>
  <c r="F11" i="23"/>
  <c r="E11" i="23"/>
  <c r="D11" i="23"/>
  <c r="C11" i="23"/>
  <c r="B11" i="23"/>
  <c r="R10" i="23"/>
  <c r="Q10" i="23"/>
  <c r="P10" i="23"/>
  <c r="O10" i="23"/>
  <c r="N10" i="23"/>
  <c r="J10" i="23"/>
  <c r="I10" i="23"/>
  <c r="H10" i="23"/>
  <c r="F10" i="23"/>
  <c r="E10" i="23"/>
  <c r="D10" i="23"/>
  <c r="C10" i="23"/>
  <c r="B10" i="23"/>
  <c r="R9" i="23"/>
  <c r="Q9" i="23"/>
  <c r="P9" i="23"/>
  <c r="O9" i="23"/>
  <c r="N9" i="23"/>
  <c r="J9" i="23"/>
  <c r="I9" i="23"/>
  <c r="H9" i="23"/>
  <c r="F9" i="23"/>
  <c r="E9" i="23"/>
  <c r="D9" i="23"/>
  <c r="C9" i="23"/>
  <c r="B9" i="23"/>
  <c r="R8" i="23"/>
  <c r="Q8" i="23"/>
  <c r="P8" i="23"/>
  <c r="O8" i="23"/>
  <c r="N8" i="23"/>
  <c r="J8" i="23"/>
  <c r="I8" i="23"/>
  <c r="H8" i="23"/>
  <c r="F8" i="23"/>
  <c r="E8" i="23"/>
  <c r="D8" i="23"/>
  <c r="C8" i="23"/>
  <c r="B8" i="23"/>
  <c r="R7" i="23"/>
  <c r="Q7" i="23"/>
  <c r="P7" i="23"/>
  <c r="O7" i="23"/>
  <c r="N7" i="23"/>
  <c r="J7" i="23"/>
  <c r="I7" i="23"/>
  <c r="H7" i="23"/>
  <c r="F7" i="23"/>
  <c r="E7" i="23"/>
  <c r="D7" i="23"/>
  <c r="C7" i="23"/>
  <c r="B7" i="23"/>
  <c r="R6" i="23"/>
  <c r="Q6" i="23"/>
  <c r="P6" i="23"/>
  <c r="O6" i="23"/>
  <c r="N6" i="23"/>
  <c r="J6" i="23"/>
  <c r="I6" i="23"/>
  <c r="H6" i="23"/>
  <c r="F6" i="23"/>
  <c r="E6" i="23"/>
  <c r="D6" i="23"/>
  <c r="C6" i="23"/>
  <c r="B6" i="23"/>
  <c r="R5" i="23"/>
  <c r="Q5" i="23"/>
  <c r="P5" i="23"/>
  <c r="O5" i="23"/>
  <c r="N5" i="23"/>
  <c r="J5" i="23"/>
  <c r="I5" i="23"/>
  <c r="H5" i="23"/>
  <c r="F5" i="23"/>
  <c r="E5" i="23"/>
  <c r="D5" i="23"/>
  <c r="C5" i="23"/>
  <c r="B5" i="23"/>
  <c r="R4" i="23"/>
  <c r="Q4" i="23"/>
  <c r="P4" i="23"/>
  <c r="O4" i="23"/>
  <c r="N4" i="23"/>
  <c r="J4" i="23"/>
  <c r="I4" i="23"/>
  <c r="H4" i="23"/>
  <c r="F4" i="23"/>
  <c r="E4" i="23"/>
  <c r="D4" i="23"/>
  <c r="C4" i="23"/>
  <c r="B4" i="23"/>
  <c r="R3" i="23"/>
  <c r="Q3" i="23"/>
  <c r="P3" i="23"/>
  <c r="O3" i="23"/>
  <c r="N3" i="23"/>
  <c r="J3" i="23"/>
  <c r="I3" i="23"/>
  <c r="H3" i="23"/>
  <c r="F3" i="23"/>
  <c r="E3" i="23"/>
  <c r="D3" i="23"/>
  <c r="C3" i="23"/>
  <c r="B3" i="23"/>
  <c r="O2" i="23"/>
  <c r="D68" i="5" l="1"/>
  <c r="E103" i="23"/>
  <c r="E2" i="23" s="1"/>
  <c r="B103" i="23"/>
  <c r="B2" i="23" s="1"/>
  <c r="H103" i="23"/>
  <c r="H2" i="23" s="1"/>
  <c r="D103" i="23"/>
  <c r="D2" i="23" s="1"/>
  <c r="J103" i="23"/>
  <c r="J2" i="23" s="1"/>
  <c r="F103" i="23"/>
  <c r="F2" i="23" s="1"/>
  <c r="C103" i="23"/>
  <c r="C2" i="23" s="1"/>
  <c r="I103" i="23"/>
  <c r="I2" i="23" s="1"/>
  <c r="Q102" i="22"/>
  <c r="Q2" i="22" s="1"/>
  <c r="P102" i="22"/>
  <c r="P2" i="22" s="1"/>
  <c r="O102" i="22"/>
  <c r="O2" i="22" s="1"/>
  <c r="N102" i="22"/>
  <c r="N2" i="22" s="1"/>
  <c r="M102" i="22"/>
  <c r="M2" i="22" s="1"/>
  <c r="J102" i="22"/>
  <c r="I102" i="22"/>
  <c r="H102" i="22"/>
  <c r="F102" i="22"/>
  <c r="E102" i="22"/>
  <c r="D102" i="22"/>
  <c r="C102" i="22"/>
  <c r="B102" i="22"/>
  <c r="Q101" i="22"/>
  <c r="P101" i="22"/>
  <c r="O101" i="22"/>
  <c r="N101" i="22"/>
  <c r="M101" i="22"/>
  <c r="J101" i="22"/>
  <c r="I101" i="22"/>
  <c r="H101" i="22"/>
  <c r="F101" i="22"/>
  <c r="E101" i="22"/>
  <c r="D101" i="22"/>
  <c r="C101" i="22"/>
  <c r="B101" i="22"/>
  <c r="Q100" i="22"/>
  <c r="P100" i="22"/>
  <c r="O100" i="22"/>
  <c r="N100" i="22"/>
  <c r="M100" i="22"/>
  <c r="J100" i="22"/>
  <c r="I100" i="22"/>
  <c r="H100" i="22"/>
  <c r="F100" i="22"/>
  <c r="E100" i="22"/>
  <c r="D100" i="22"/>
  <c r="C100" i="22"/>
  <c r="B100" i="22"/>
  <c r="Q99" i="22"/>
  <c r="P99" i="22"/>
  <c r="O99" i="22"/>
  <c r="N99" i="22"/>
  <c r="M99" i="22"/>
  <c r="J99" i="22"/>
  <c r="I99" i="22"/>
  <c r="H99" i="22"/>
  <c r="F99" i="22"/>
  <c r="E99" i="22"/>
  <c r="D99" i="22"/>
  <c r="C99" i="22"/>
  <c r="B99" i="22"/>
  <c r="Q98" i="22"/>
  <c r="P98" i="22"/>
  <c r="O98" i="22"/>
  <c r="N98" i="22"/>
  <c r="M98" i="22"/>
  <c r="J98" i="22"/>
  <c r="I98" i="22"/>
  <c r="H98" i="22"/>
  <c r="F98" i="22"/>
  <c r="E98" i="22"/>
  <c r="D98" i="22"/>
  <c r="C98" i="22"/>
  <c r="B98" i="22"/>
  <c r="Q97" i="22"/>
  <c r="P97" i="22"/>
  <c r="O97" i="22"/>
  <c r="N97" i="22"/>
  <c r="M97" i="22"/>
  <c r="J97" i="22"/>
  <c r="I97" i="22"/>
  <c r="H97" i="22"/>
  <c r="F97" i="22"/>
  <c r="E97" i="22"/>
  <c r="D97" i="22"/>
  <c r="C97" i="22"/>
  <c r="B97" i="22"/>
  <c r="Q96" i="22"/>
  <c r="P96" i="22"/>
  <c r="O96" i="22"/>
  <c r="N96" i="22"/>
  <c r="M96" i="22"/>
  <c r="J96" i="22"/>
  <c r="I96" i="22"/>
  <c r="H96" i="22"/>
  <c r="F96" i="22"/>
  <c r="E96" i="22"/>
  <c r="D96" i="22"/>
  <c r="C96" i="22"/>
  <c r="B96" i="22"/>
  <c r="Q95" i="22"/>
  <c r="P95" i="22"/>
  <c r="O95" i="22"/>
  <c r="N95" i="22"/>
  <c r="M95" i="22"/>
  <c r="J95" i="22"/>
  <c r="I95" i="22"/>
  <c r="H95" i="22"/>
  <c r="F95" i="22"/>
  <c r="E95" i="22"/>
  <c r="D95" i="22"/>
  <c r="C95" i="22"/>
  <c r="B95" i="22"/>
  <c r="Q94" i="22"/>
  <c r="P94" i="22"/>
  <c r="O94" i="22"/>
  <c r="N94" i="22"/>
  <c r="M94" i="22"/>
  <c r="J94" i="22"/>
  <c r="I94" i="22"/>
  <c r="H94" i="22"/>
  <c r="F94" i="22"/>
  <c r="E94" i="22"/>
  <c r="D94" i="22"/>
  <c r="C94" i="22"/>
  <c r="B94" i="22"/>
  <c r="Q93" i="22"/>
  <c r="P93" i="22"/>
  <c r="O93" i="22"/>
  <c r="N93" i="22"/>
  <c r="M93" i="22"/>
  <c r="J93" i="22"/>
  <c r="I93" i="22"/>
  <c r="H93" i="22"/>
  <c r="F93" i="22"/>
  <c r="E93" i="22"/>
  <c r="D93" i="22"/>
  <c r="C93" i="22"/>
  <c r="B93" i="22"/>
  <c r="Q92" i="22"/>
  <c r="P92" i="22"/>
  <c r="O92" i="22"/>
  <c r="N92" i="22"/>
  <c r="M92" i="22"/>
  <c r="J92" i="22"/>
  <c r="I92" i="22"/>
  <c r="H92" i="22"/>
  <c r="F92" i="22"/>
  <c r="E92" i="22"/>
  <c r="D92" i="22"/>
  <c r="C92" i="22"/>
  <c r="B92" i="22"/>
  <c r="Q91" i="22"/>
  <c r="P91" i="22"/>
  <c r="O91" i="22"/>
  <c r="N91" i="22"/>
  <c r="M91" i="22"/>
  <c r="J91" i="22"/>
  <c r="I91" i="22"/>
  <c r="H91" i="22"/>
  <c r="F91" i="22"/>
  <c r="E91" i="22"/>
  <c r="D91" i="22"/>
  <c r="C91" i="22"/>
  <c r="B91" i="22"/>
  <c r="Q90" i="22"/>
  <c r="P90" i="22"/>
  <c r="O90" i="22"/>
  <c r="N90" i="22"/>
  <c r="M90" i="22"/>
  <c r="J90" i="22"/>
  <c r="I90" i="22"/>
  <c r="H90" i="22"/>
  <c r="F90" i="22"/>
  <c r="E90" i="22"/>
  <c r="D90" i="22"/>
  <c r="C90" i="22"/>
  <c r="B90" i="22"/>
  <c r="Q89" i="22"/>
  <c r="P89" i="22"/>
  <c r="O89" i="22"/>
  <c r="N89" i="22"/>
  <c r="M89" i="22"/>
  <c r="J89" i="22"/>
  <c r="I89" i="22"/>
  <c r="H89" i="22"/>
  <c r="F89" i="22"/>
  <c r="E89" i="22"/>
  <c r="D89" i="22"/>
  <c r="C89" i="22"/>
  <c r="B89" i="22"/>
  <c r="Q88" i="22"/>
  <c r="P88" i="22"/>
  <c r="O88" i="22"/>
  <c r="N88" i="22"/>
  <c r="M88" i="22"/>
  <c r="J88" i="22"/>
  <c r="I88" i="22"/>
  <c r="H88" i="22"/>
  <c r="F88" i="22"/>
  <c r="E88" i="22"/>
  <c r="D88" i="22"/>
  <c r="C88" i="22"/>
  <c r="B88" i="22"/>
  <c r="Q87" i="22"/>
  <c r="P87" i="22"/>
  <c r="O87" i="22"/>
  <c r="N87" i="22"/>
  <c r="M87" i="22"/>
  <c r="J87" i="22"/>
  <c r="I87" i="22"/>
  <c r="H87" i="22"/>
  <c r="F87" i="22"/>
  <c r="E87" i="22"/>
  <c r="D87" i="22"/>
  <c r="C87" i="22"/>
  <c r="B87" i="22"/>
  <c r="Q86" i="22"/>
  <c r="P86" i="22"/>
  <c r="O86" i="22"/>
  <c r="N86" i="22"/>
  <c r="M86" i="22"/>
  <c r="J86" i="22"/>
  <c r="I86" i="22"/>
  <c r="H86" i="22"/>
  <c r="F86" i="22"/>
  <c r="E86" i="22"/>
  <c r="D86" i="22"/>
  <c r="C86" i="22"/>
  <c r="B86" i="22"/>
  <c r="Q85" i="22"/>
  <c r="P85" i="22"/>
  <c r="O85" i="22"/>
  <c r="N85" i="22"/>
  <c r="M85" i="22"/>
  <c r="J85" i="22"/>
  <c r="I85" i="22"/>
  <c r="H85" i="22"/>
  <c r="F85" i="22"/>
  <c r="E85" i="22"/>
  <c r="D85" i="22"/>
  <c r="C85" i="22"/>
  <c r="B85" i="22"/>
  <c r="Q84" i="22"/>
  <c r="P84" i="22"/>
  <c r="O84" i="22"/>
  <c r="N84" i="22"/>
  <c r="M84" i="22"/>
  <c r="J84" i="22"/>
  <c r="I84" i="22"/>
  <c r="H84" i="22"/>
  <c r="F84" i="22"/>
  <c r="E84" i="22"/>
  <c r="D84" i="22"/>
  <c r="C84" i="22"/>
  <c r="B84" i="22"/>
  <c r="Q83" i="22"/>
  <c r="P83" i="22"/>
  <c r="O83" i="22"/>
  <c r="N83" i="22"/>
  <c r="M83" i="22"/>
  <c r="J83" i="22"/>
  <c r="I83" i="22"/>
  <c r="H83" i="22"/>
  <c r="F83" i="22"/>
  <c r="E83" i="22"/>
  <c r="D83" i="22"/>
  <c r="C83" i="22"/>
  <c r="B83" i="22"/>
  <c r="Q82" i="22"/>
  <c r="P82" i="22"/>
  <c r="O82" i="22"/>
  <c r="N82" i="22"/>
  <c r="M82" i="22"/>
  <c r="J82" i="22"/>
  <c r="I82" i="22"/>
  <c r="H82" i="22"/>
  <c r="F82" i="22"/>
  <c r="E82" i="22"/>
  <c r="D82" i="22"/>
  <c r="C82" i="22"/>
  <c r="B82" i="22"/>
  <c r="Q81" i="22"/>
  <c r="P81" i="22"/>
  <c r="O81" i="22"/>
  <c r="N81" i="22"/>
  <c r="M81" i="22"/>
  <c r="J81" i="22"/>
  <c r="I81" i="22"/>
  <c r="H81" i="22"/>
  <c r="F81" i="22"/>
  <c r="E81" i="22"/>
  <c r="D81" i="22"/>
  <c r="C81" i="22"/>
  <c r="B81" i="22"/>
  <c r="Q80" i="22"/>
  <c r="P80" i="22"/>
  <c r="O80" i="22"/>
  <c r="N80" i="22"/>
  <c r="M80" i="22"/>
  <c r="J80" i="22"/>
  <c r="I80" i="22"/>
  <c r="H80" i="22"/>
  <c r="F80" i="22"/>
  <c r="E80" i="22"/>
  <c r="D80" i="22"/>
  <c r="C80" i="22"/>
  <c r="B80" i="22"/>
  <c r="Q79" i="22"/>
  <c r="P79" i="22"/>
  <c r="O79" i="22"/>
  <c r="N79" i="22"/>
  <c r="M79" i="22"/>
  <c r="J79" i="22"/>
  <c r="I79" i="22"/>
  <c r="H79" i="22"/>
  <c r="F79" i="22"/>
  <c r="E79" i="22"/>
  <c r="D79" i="22"/>
  <c r="C79" i="22"/>
  <c r="B79" i="22"/>
  <c r="Q78" i="22"/>
  <c r="P78" i="22"/>
  <c r="O78" i="22"/>
  <c r="N78" i="22"/>
  <c r="M78" i="22"/>
  <c r="J78" i="22"/>
  <c r="I78" i="22"/>
  <c r="H78" i="22"/>
  <c r="F78" i="22"/>
  <c r="E78" i="22"/>
  <c r="D78" i="22"/>
  <c r="C78" i="22"/>
  <c r="B78" i="22"/>
  <c r="Q77" i="22"/>
  <c r="P77" i="22"/>
  <c r="O77" i="22"/>
  <c r="N77" i="22"/>
  <c r="M77" i="22"/>
  <c r="J77" i="22"/>
  <c r="I77" i="22"/>
  <c r="H77" i="22"/>
  <c r="F77" i="22"/>
  <c r="E77" i="22"/>
  <c r="D77" i="22"/>
  <c r="C77" i="22"/>
  <c r="B77" i="22"/>
  <c r="Q76" i="22"/>
  <c r="P76" i="22"/>
  <c r="O76" i="22"/>
  <c r="N76" i="22"/>
  <c r="M76" i="22"/>
  <c r="J76" i="22"/>
  <c r="I76" i="22"/>
  <c r="H76" i="22"/>
  <c r="F76" i="22"/>
  <c r="E76" i="22"/>
  <c r="D76" i="22"/>
  <c r="C76" i="22"/>
  <c r="B76" i="22"/>
  <c r="Q75" i="22"/>
  <c r="P75" i="22"/>
  <c r="O75" i="22"/>
  <c r="N75" i="22"/>
  <c r="M75" i="22"/>
  <c r="J75" i="22"/>
  <c r="I75" i="22"/>
  <c r="H75" i="22"/>
  <c r="F75" i="22"/>
  <c r="E75" i="22"/>
  <c r="D75" i="22"/>
  <c r="C75" i="22"/>
  <c r="B75" i="22"/>
  <c r="Q74" i="22"/>
  <c r="P74" i="22"/>
  <c r="O74" i="22"/>
  <c r="N74" i="22"/>
  <c r="M74" i="22"/>
  <c r="J74" i="22"/>
  <c r="I74" i="22"/>
  <c r="H74" i="22"/>
  <c r="F74" i="22"/>
  <c r="E74" i="22"/>
  <c r="D74" i="22"/>
  <c r="C74" i="22"/>
  <c r="B74" i="22"/>
  <c r="Q73" i="22"/>
  <c r="P73" i="22"/>
  <c r="O73" i="22"/>
  <c r="N73" i="22"/>
  <c r="M73" i="22"/>
  <c r="J73" i="22"/>
  <c r="I73" i="22"/>
  <c r="H73" i="22"/>
  <c r="F73" i="22"/>
  <c r="E73" i="22"/>
  <c r="D73" i="22"/>
  <c r="C73" i="22"/>
  <c r="B73" i="22"/>
  <c r="Q72" i="22"/>
  <c r="P72" i="22"/>
  <c r="O72" i="22"/>
  <c r="N72" i="22"/>
  <c r="M72" i="22"/>
  <c r="J72" i="22"/>
  <c r="I72" i="22"/>
  <c r="H72" i="22"/>
  <c r="F72" i="22"/>
  <c r="E72" i="22"/>
  <c r="D72" i="22"/>
  <c r="C72" i="22"/>
  <c r="B72" i="22"/>
  <c r="Q71" i="22"/>
  <c r="P71" i="22"/>
  <c r="O71" i="22"/>
  <c r="N71" i="22"/>
  <c r="M71" i="22"/>
  <c r="J71" i="22"/>
  <c r="I71" i="22"/>
  <c r="H71" i="22"/>
  <c r="F71" i="22"/>
  <c r="E71" i="22"/>
  <c r="D71" i="22"/>
  <c r="C71" i="22"/>
  <c r="B71" i="22"/>
  <c r="Q70" i="22"/>
  <c r="P70" i="22"/>
  <c r="O70" i="22"/>
  <c r="N70" i="22"/>
  <c r="M70" i="22"/>
  <c r="J70" i="22"/>
  <c r="I70" i="22"/>
  <c r="H70" i="22"/>
  <c r="F70" i="22"/>
  <c r="E70" i="22"/>
  <c r="D70" i="22"/>
  <c r="C70" i="22"/>
  <c r="B70" i="22"/>
  <c r="Q69" i="22"/>
  <c r="P69" i="22"/>
  <c r="O69" i="22"/>
  <c r="N69" i="22"/>
  <c r="M69" i="22"/>
  <c r="J69" i="22"/>
  <c r="I69" i="22"/>
  <c r="H69" i="22"/>
  <c r="F69" i="22"/>
  <c r="E69" i="22"/>
  <c r="D69" i="22"/>
  <c r="C69" i="22"/>
  <c r="B69" i="22"/>
  <c r="Q68" i="22"/>
  <c r="P68" i="22"/>
  <c r="O68" i="22"/>
  <c r="N68" i="22"/>
  <c r="M68" i="22"/>
  <c r="J68" i="22"/>
  <c r="I68" i="22"/>
  <c r="H68" i="22"/>
  <c r="F68" i="22"/>
  <c r="E68" i="22"/>
  <c r="D68" i="22"/>
  <c r="C68" i="22"/>
  <c r="B68" i="22"/>
  <c r="Q67" i="22"/>
  <c r="P67" i="22"/>
  <c r="O67" i="22"/>
  <c r="N67" i="22"/>
  <c r="M67" i="22"/>
  <c r="J67" i="22"/>
  <c r="I67" i="22"/>
  <c r="H67" i="22"/>
  <c r="F67" i="22"/>
  <c r="E67" i="22"/>
  <c r="D67" i="22"/>
  <c r="C67" i="22"/>
  <c r="B67" i="22"/>
  <c r="Q66" i="22"/>
  <c r="P66" i="22"/>
  <c r="O66" i="22"/>
  <c r="N66" i="22"/>
  <c r="M66" i="22"/>
  <c r="J66" i="22"/>
  <c r="I66" i="22"/>
  <c r="H66" i="22"/>
  <c r="F66" i="22"/>
  <c r="E66" i="22"/>
  <c r="D66" i="22"/>
  <c r="C66" i="22"/>
  <c r="B66" i="22"/>
  <c r="Q65" i="22"/>
  <c r="P65" i="22"/>
  <c r="O65" i="22"/>
  <c r="N65" i="22"/>
  <c r="M65" i="22"/>
  <c r="J65" i="22"/>
  <c r="I65" i="22"/>
  <c r="H65" i="22"/>
  <c r="F65" i="22"/>
  <c r="E65" i="22"/>
  <c r="D65" i="22"/>
  <c r="C65" i="22"/>
  <c r="B65" i="22"/>
  <c r="Q64" i="22"/>
  <c r="P64" i="22"/>
  <c r="O64" i="22"/>
  <c r="N64" i="22"/>
  <c r="M64" i="22"/>
  <c r="J64" i="22"/>
  <c r="I64" i="22"/>
  <c r="H64" i="22"/>
  <c r="F64" i="22"/>
  <c r="E64" i="22"/>
  <c r="D64" i="22"/>
  <c r="C64" i="22"/>
  <c r="B64" i="22"/>
  <c r="Q63" i="22"/>
  <c r="P63" i="22"/>
  <c r="O63" i="22"/>
  <c r="N63" i="22"/>
  <c r="M63" i="22"/>
  <c r="J63" i="22"/>
  <c r="I63" i="22"/>
  <c r="H63" i="22"/>
  <c r="F63" i="22"/>
  <c r="E63" i="22"/>
  <c r="D63" i="22"/>
  <c r="C63" i="22"/>
  <c r="B63" i="22"/>
  <c r="Q62" i="22"/>
  <c r="P62" i="22"/>
  <c r="O62" i="22"/>
  <c r="N62" i="22"/>
  <c r="M62" i="22"/>
  <c r="J62" i="22"/>
  <c r="I62" i="22"/>
  <c r="H62" i="22"/>
  <c r="F62" i="22"/>
  <c r="E62" i="22"/>
  <c r="D62" i="22"/>
  <c r="C62" i="22"/>
  <c r="B62" i="22"/>
  <c r="Q61" i="22"/>
  <c r="P61" i="22"/>
  <c r="O61" i="22"/>
  <c r="N61" i="22"/>
  <c r="M61" i="22"/>
  <c r="J61" i="22"/>
  <c r="I61" i="22"/>
  <c r="H61" i="22"/>
  <c r="F61" i="22"/>
  <c r="E61" i="22"/>
  <c r="D61" i="22"/>
  <c r="C61" i="22"/>
  <c r="B61" i="22"/>
  <c r="Q60" i="22"/>
  <c r="P60" i="22"/>
  <c r="O60" i="22"/>
  <c r="N60" i="22"/>
  <c r="M60" i="22"/>
  <c r="J60" i="22"/>
  <c r="I60" i="22"/>
  <c r="H60" i="22"/>
  <c r="F60" i="22"/>
  <c r="E60" i="22"/>
  <c r="D60" i="22"/>
  <c r="C60" i="22"/>
  <c r="B60" i="22"/>
  <c r="Q59" i="22"/>
  <c r="P59" i="22"/>
  <c r="O59" i="22"/>
  <c r="N59" i="22"/>
  <c r="M59" i="22"/>
  <c r="J59" i="22"/>
  <c r="I59" i="22"/>
  <c r="H59" i="22"/>
  <c r="F59" i="22"/>
  <c r="E59" i="22"/>
  <c r="D59" i="22"/>
  <c r="C59" i="22"/>
  <c r="B59" i="22"/>
  <c r="Q58" i="22"/>
  <c r="P58" i="22"/>
  <c r="O58" i="22"/>
  <c r="N58" i="22"/>
  <c r="M58" i="22"/>
  <c r="J58" i="22"/>
  <c r="I58" i="22"/>
  <c r="H58" i="22"/>
  <c r="F58" i="22"/>
  <c r="E58" i="22"/>
  <c r="D58" i="22"/>
  <c r="C58" i="22"/>
  <c r="B58" i="22"/>
  <c r="Q57" i="22"/>
  <c r="P57" i="22"/>
  <c r="O57" i="22"/>
  <c r="N57" i="22"/>
  <c r="M57" i="22"/>
  <c r="J57" i="22"/>
  <c r="I57" i="22"/>
  <c r="H57" i="22"/>
  <c r="F57" i="22"/>
  <c r="E57" i="22"/>
  <c r="D57" i="22"/>
  <c r="C57" i="22"/>
  <c r="B57" i="22"/>
  <c r="Q56" i="22"/>
  <c r="P56" i="22"/>
  <c r="O56" i="22"/>
  <c r="N56" i="22"/>
  <c r="M56" i="22"/>
  <c r="J56" i="22"/>
  <c r="I56" i="22"/>
  <c r="H56" i="22"/>
  <c r="F56" i="22"/>
  <c r="E56" i="22"/>
  <c r="D56" i="22"/>
  <c r="C56" i="22"/>
  <c r="B56" i="22"/>
  <c r="Q55" i="22"/>
  <c r="P55" i="22"/>
  <c r="O55" i="22"/>
  <c r="N55" i="22"/>
  <c r="M55" i="22"/>
  <c r="J55" i="22"/>
  <c r="I55" i="22"/>
  <c r="H55" i="22"/>
  <c r="F55" i="22"/>
  <c r="E55" i="22"/>
  <c r="D55" i="22"/>
  <c r="C55" i="22"/>
  <c r="B55" i="22"/>
  <c r="Q54" i="22"/>
  <c r="P54" i="22"/>
  <c r="O54" i="22"/>
  <c r="N54" i="22"/>
  <c r="M54" i="22"/>
  <c r="J54" i="22"/>
  <c r="I54" i="22"/>
  <c r="H54" i="22"/>
  <c r="F54" i="22"/>
  <c r="E54" i="22"/>
  <c r="D54" i="22"/>
  <c r="C54" i="22"/>
  <c r="B54" i="22"/>
  <c r="Q53" i="22"/>
  <c r="P53" i="22"/>
  <c r="O53" i="22"/>
  <c r="N53" i="22"/>
  <c r="M53" i="22"/>
  <c r="J53" i="22"/>
  <c r="I53" i="22"/>
  <c r="H53" i="22"/>
  <c r="F53" i="22"/>
  <c r="E53" i="22"/>
  <c r="D53" i="22"/>
  <c r="C53" i="22"/>
  <c r="B53" i="22"/>
  <c r="Q52" i="22"/>
  <c r="P52" i="22"/>
  <c r="O52" i="22"/>
  <c r="N52" i="22"/>
  <c r="M52" i="22"/>
  <c r="J52" i="22"/>
  <c r="I52" i="22"/>
  <c r="H52" i="22"/>
  <c r="F52" i="22"/>
  <c r="E52" i="22"/>
  <c r="D52" i="22"/>
  <c r="C52" i="22"/>
  <c r="B52" i="22"/>
  <c r="Q51" i="22"/>
  <c r="P51" i="22"/>
  <c r="O51" i="22"/>
  <c r="N51" i="22"/>
  <c r="M51" i="22"/>
  <c r="J51" i="22"/>
  <c r="I51" i="22"/>
  <c r="H51" i="22"/>
  <c r="F51" i="22"/>
  <c r="E51" i="22"/>
  <c r="D51" i="22"/>
  <c r="C51" i="22"/>
  <c r="B51" i="22"/>
  <c r="Q50" i="22"/>
  <c r="P50" i="22"/>
  <c r="O50" i="22"/>
  <c r="N50" i="22"/>
  <c r="M50" i="22"/>
  <c r="J50" i="22"/>
  <c r="I50" i="22"/>
  <c r="H50" i="22"/>
  <c r="F50" i="22"/>
  <c r="E50" i="22"/>
  <c r="D50" i="22"/>
  <c r="C50" i="22"/>
  <c r="B50" i="22"/>
  <c r="Q49" i="22"/>
  <c r="P49" i="22"/>
  <c r="O49" i="22"/>
  <c r="N49" i="22"/>
  <c r="M49" i="22"/>
  <c r="J49" i="22"/>
  <c r="I49" i="22"/>
  <c r="H49" i="22"/>
  <c r="F49" i="22"/>
  <c r="E49" i="22"/>
  <c r="D49" i="22"/>
  <c r="C49" i="22"/>
  <c r="B49" i="22"/>
  <c r="Q48" i="22"/>
  <c r="P48" i="22"/>
  <c r="O48" i="22"/>
  <c r="N48" i="22"/>
  <c r="M48" i="22"/>
  <c r="J48" i="22"/>
  <c r="I48" i="22"/>
  <c r="H48" i="22"/>
  <c r="F48" i="22"/>
  <c r="E48" i="22"/>
  <c r="D48" i="22"/>
  <c r="C48" i="22"/>
  <c r="B48" i="22"/>
  <c r="Q47" i="22"/>
  <c r="P47" i="22"/>
  <c r="O47" i="22"/>
  <c r="N47" i="22"/>
  <c r="M47" i="22"/>
  <c r="J47" i="22"/>
  <c r="I47" i="22"/>
  <c r="H47" i="22"/>
  <c r="F47" i="22"/>
  <c r="E47" i="22"/>
  <c r="D47" i="22"/>
  <c r="C47" i="22"/>
  <c r="B47" i="22"/>
  <c r="Q46" i="22"/>
  <c r="P46" i="22"/>
  <c r="O46" i="22"/>
  <c r="N46" i="22"/>
  <c r="M46" i="22"/>
  <c r="J46" i="22"/>
  <c r="I46" i="22"/>
  <c r="H46" i="22"/>
  <c r="F46" i="22"/>
  <c r="E46" i="22"/>
  <c r="D46" i="22"/>
  <c r="C46" i="22"/>
  <c r="B46" i="22"/>
  <c r="Q45" i="22"/>
  <c r="P45" i="22"/>
  <c r="O45" i="22"/>
  <c r="N45" i="22"/>
  <c r="M45" i="22"/>
  <c r="J45" i="22"/>
  <c r="I45" i="22"/>
  <c r="H45" i="22"/>
  <c r="F45" i="22"/>
  <c r="E45" i="22"/>
  <c r="D45" i="22"/>
  <c r="C45" i="22"/>
  <c r="B45" i="22"/>
  <c r="Q44" i="22"/>
  <c r="P44" i="22"/>
  <c r="O44" i="22"/>
  <c r="N44" i="22"/>
  <c r="M44" i="22"/>
  <c r="J44" i="22"/>
  <c r="I44" i="22"/>
  <c r="H44" i="22"/>
  <c r="F44" i="22"/>
  <c r="E44" i="22"/>
  <c r="D44" i="22"/>
  <c r="C44" i="22"/>
  <c r="B44" i="22"/>
  <c r="Q43" i="22"/>
  <c r="P43" i="22"/>
  <c r="O43" i="22"/>
  <c r="N43" i="22"/>
  <c r="M43" i="22"/>
  <c r="J43" i="22"/>
  <c r="I43" i="22"/>
  <c r="H43" i="22"/>
  <c r="F43" i="22"/>
  <c r="E43" i="22"/>
  <c r="D43" i="22"/>
  <c r="C43" i="22"/>
  <c r="B43" i="22"/>
  <c r="Q42" i="22"/>
  <c r="P42" i="22"/>
  <c r="O42" i="22"/>
  <c r="N42" i="22"/>
  <c r="M42" i="22"/>
  <c r="J42" i="22"/>
  <c r="I42" i="22"/>
  <c r="H42" i="22"/>
  <c r="F42" i="22"/>
  <c r="E42" i="22"/>
  <c r="D42" i="22"/>
  <c r="C42" i="22"/>
  <c r="B42" i="22"/>
  <c r="Q41" i="22"/>
  <c r="P41" i="22"/>
  <c r="O41" i="22"/>
  <c r="N41" i="22"/>
  <c r="M41" i="22"/>
  <c r="J41" i="22"/>
  <c r="I41" i="22"/>
  <c r="H41" i="22"/>
  <c r="F41" i="22"/>
  <c r="E41" i="22"/>
  <c r="D41" i="22"/>
  <c r="C41" i="22"/>
  <c r="B41" i="22"/>
  <c r="Q40" i="22"/>
  <c r="P40" i="22"/>
  <c r="O40" i="22"/>
  <c r="N40" i="22"/>
  <c r="M40" i="22"/>
  <c r="J40" i="22"/>
  <c r="I40" i="22"/>
  <c r="H40" i="22"/>
  <c r="F40" i="22"/>
  <c r="E40" i="22"/>
  <c r="D40" i="22"/>
  <c r="C40" i="22"/>
  <c r="B40" i="22"/>
  <c r="Q39" i="22"/>
  <c r="P39" i="22"/>
  <c r="O39" i="22"/>
  <c r="N39" i="22"/>
  <c r="M39" i="22"/>
  <c r="J39" i="22"/>
  <c r="I39" i="22"/>
  <c r="H39" i="22"/>
  <c r="F39" i="22"/>
  <c r="E39" i="22"/>
  <c r="D39" i="22"/>
  <c r="C39" i="22"/>
  <c r="B39" i="22"/>
  <c r="Q38" i="22"/>
  <c r="P38" i="22"/>
  <c r="O38" i="22"/>
  <c r="N38" i="22"/>
  <c r="M38" i="22"/>
  <c r="J38" i="22"/>
  <c r="I38" i="22"/>
  <c r="H38" i="22"/>
  <c r="F38" i="22"/>
  <c r="E38" i="22"/>
  <c r="D38" i="22"/>
  <c r="C38" i="22"/>
  <c r="B38" i="22"/>
  <c r="Q37" i="22"/>
  <c r="P37" i="22"/>
  <c r="O37" i="22"/>
  <c r="N37" i="22"/>
  <c r="M37" i="22"/>
  <c r="J37" i="22"/>
  <c r="I37" i="22"/>
  <c r="H37" i="22"/>
  <c r="F37" i="22"/>
  <c r="E37" i="22"/>
  <c r="D37" i="22"/>
  <c r="C37" i="22"/>
  <c r="B37" i="22"/>
  <c r="Q36" i="22"/>
  <c r="P36" i="22"/>
  <c r="O36" i="22"/>
  <c r="N36" i="22"/>
  <c r="M36" i="22"/>
  <c r="J36" i="22"/>
  <c r="I36" i="22"/>
  <c r="H36" i="22"/>
  <c r="F36" i="22"/>
  <c r="E36" i="22"/>
  <c r="D36" i="22"/>
  <c r="C36" i="22"/>
  <c r="B36" i="22"/>
  <c r="Q35" i="22"/>
  <c r="P35" i="22"/>
  <c r="O35" i="22"/>
  <c r="N35" i="22"/>
  <c r="M35" i="22"/>
  <c r="J35" i="22"/>
  <c r="I35" i="22"/>
  <c r="H35" i="22"/>
  <c r="F35" i="22"/>
  <c r="E35" i="22"/>
  <c r="D35" i="22"/>
  <c r="C35" i="22"/>
  <c r="B35" i="22"/>
  <c r="Q34" i="22"/>
  <c r="P34" i="22"/>
  <c r="O34" i="22"/>
  <c r="N34" i="22"/>
  <c r="M34" i="22"/>
  <c r="J34" i="22"/>
  <c r="I34" i="22"/>
  <c r="H34" i="22"/>
  <c r="F34" i="22"/>
  <c r="E34" i="22"/>
  <c r="D34" i="22"/>
  <c r="C34" i="22"/>
  <c r="B34" i="22"/>
  <c r="Q33" i="22"/>
  <c r="P33" i="22"/>
  <c r="O33" i="22"/>
  <c r="N33" i="22"/>
  <c r="M33" i="22"/>
  <c r="J33" i="22"/>
  <c r="I33" i="22"/>
  <c r="H33" i="22"/>
  <c r="F33" i="22"/>
  <c r="E33" i="22"/>
  <c r="D33" i="22"/>
  <c r="C33" i="22"/>
  <c r="B33" i="22"/>
  <c r="Q32" i="22"/>
  <c r="P32" i="22"/>
  <c r="O32" i="22"/>
  <c r="N32" i="22"/>
  <c r="M32" i="22"/>
  <c r="J32" i="22"/>
  <c r="I32" i="22"/>
  <c r="H32" i="22"/>
  <c r="F32" i="22"/>
  <c r="E32" i="22"/>
  <c r="D32" i="22"/>
  <c r="C32" i="22"/>
  <c r="B32" i="22"/>
  <c r="Q31" i="22"/>
  <c r="P31" i="22"/>
  <c r="O31" i="22"/>
  <c r="N31" i="22"/>
  <c r="M31" i="22"/>
  <c r="J31" i="22"/>
  <c r="I31" i="22"/>
  <c r="H31" i="22"/>
  <c r="F31" i="22"/>
  <c r="E31" i="22"/>
  <c r="D31" i="22"/>
  <c r="C31" i="22"/>
  <c r="B31" i="22"/>
  <c r="Q30" i="22"/>
  <c r="P30" i="22"/>
  <c r="O30" i="22"/>
  <c r="N30" i="22"/>
  <c r="M30" i="22"/>
  <c r="J30" i="22"/>
  <c r="I30" i="22"/>
  <c r="H30" i="22"/>
  <c r="F30" i="22"/>
  <c r="E30" i="22"/>
  <c r="D30" i="22"/>
  <c r="C30" i="22"/>
  <c r="B30" i="22"/>
  <c r="Q29" i="22"/>
  <c r="P29" i="22"/>
  <c r="O29" i="22"/>
  <c r="N29" i="22"/>
  <c r="M29" i="22"/>
  <c r="J29" i="22"/>
  <c r="I29" i="22"/>
  <c r="H29" i="22"/>
  <c r="F29" i="22"/>
  <c r="E29" i="22"/>
  <c r="D29" i="22"/>
  <c r="C29" i="22"/>
  <c r="B29" i="22"/>
  <c r="Q28" i="22"/>
  <c r="P28" i="22"/>
  <c r="O28" i="22"/>
  <c r="N28" i="22"/>
  <c r="M28" i="22"/>
  <c r="J28" i="22"/>
  <c r="I28" i="22"/>
  <c r="H28" i="22"/>
  <c r="F28" i="22"/>
  <c r="E28" i="22"/>
  <c r="D28" i="22"/>
  <c r="C28" i="22"/>
  <c r="B28" i="22"/>
  <c r="Q27" i="22"/>
  <c r="P27" i="22"/>
  <c r="O27" i="22"/>
  <c r="N27" i="22"/>
  <c r="M27" i="22"/>
  <c r="J27" i="22"/>
  <c r="I27" i="22"/>
  <c r="H27" i="22"/>
  <c r="F27" i="22"/>
  <c r="E27" i="22"/>
  <c r="D27" i="22"/>
  <c r="C27" i="22"/>
  <c r="B27" i="22"/>
  <c r="Q26" i="22"/>
  <c r="P26" i="22"/>
  <c r="O26" i="22"/>
  <c r="N26" i="22"/>
  <c r="M26" i="22"/>
  <c r="J26" i="22"/>
  <c r="I26" i="22"/>
  <c r="H26" i="22"/>
  <c r="F26" i="22"/>
  <c r="E26" i="22"/>
  <c r="D26" i="22"/>
  <c r="C26" i="22"/>
  <c r="B26" i="22"/>
  <c r="Q25" i="22"/>
  <c r="P25" i="22"/>
  <c r="O25" i="22"/>
  <c r="N25" i="22"/>
  <c r="M25" i="22"/>
  <c r="J25" i="22"/>
  <c r="I25" i="22"/>
  <c r="H25" i="22"/>
  <c r="F25" i="22"/>
  <c r="E25" i="22"/>
  <c r="D25" i="22"/>
  <c r="C25" i="22"/>
  <c r="B25" i="22"/>
  <c r="Q24" i="22"/>
  <c r="P24" i="22"/>
  <c r="O24" i="22"/>
  <c r="N24" i="22"/>
  <c r="M24" i="22"/>
  <c r="J24" i="22"/>
  <c r="I24" i="22"/>
  <c r="H24" i="22"/>
  <c r="F24" i="22"/>
  <c r="E24" i="22"/>
  <c r="D24" i="22"/>
  <c r="C24" i="22"/>
  <c r="B24" i="22"/>
  <c r="Q23" i="22"/>
  <c r="P23" i="22"/>
  <c r="O23" i="22"/>
  <c r="N23" i="22"/>
  <c r="M23" i="22"/>
  <c r="J23" i="22"/>
  <c r="I23" i="22"/>
  <c r="H23" i="22"/>
  <c r="F23" i="22"/>
  <c r="E23" i="22"/>
  <c r="D23" i="22"/>
  <c r="C23" i="22"/>
  <c r="B23" i="22"/>
  <c r="Q22" i="22"/>
  <c r="P22" i="22"/>
  <c r="O22" i="22"/>
  <c r="N22" i="22"/>
  <c r="M22" i="22"/>
  <c r="J22" i="22"/>
  <c r="I22" i="22"/>
  <c r="H22" i="22"/>
  <c r="F22" i="22"/>
  <c r="E22" i="22"/>
  <c r="D22" i="22"/>
  <c r="C22" i="22"/>
  <c r="B22" i="22"/>
  <c r="Q21" i="22"/>
  <c r="P21" i="22"/>
  <c r="O21" i="22"/>
  <c r="N21" i="22"/>
  <c r="M21" i="22"/>
  <c r="J21" i="22"/>
  <c r="I21" i="22"/>
  <c r="H21" i="22"/>
  <c r="F21" i="22"/>
  <c r="E21" i="22"/>
  <c r="D21" i="22"/>
  <c r="C21" i="22"/>
  <c r="B21" i="22"/>
  <c r="Q20" i="22"/>
  <c r="P20" i="22"/>
  <c r="O20" i="22"/>
  <c r="N20" i="22"/>
  <c r="M20" i="22"/>
  <c r="J20" i="22"/>
  <c r="I20" i="22"/>
  <c r="H20" i="22"/>
  <c r="F20" i="22"/>
  <c r="E20" i="22"/>
  <c r="D20" i="22"/>
  <c r="C20" i="22"/>
  <c r="B20" i="22"/>
  <c r="Q19" i="22"/>
  <c r="P19" i="22"/>
  <c r="O19" i="22"/>
  <c r="N19" i="22"/>
  <c r="M19" i="22"/>
  <c r="J19" i="22"/>
  <c r="I19" i="22"/>
  <c r="H19" i="22"/>
  <c r="F19" i="22"/>
  <c r="E19" i="22"/>
  <c r="D19" i="22"/>
  <c r="C19" i="22"/>
  <c r="B19" i="22"/>
  <c r="Q18" i="22"/>
  <c r="P18" i="22"/>
  <c r="O18" i="22"/>
  <c r="N18" i="22"/>
  <c r="M18" i="22"/>
  <c r="J18" i="22"/>
  <c r="I18" i="22"/>
  <c r="H18" i="22"/>
  <c r="F18" i="22"/>
  <c r="E18" i="22"/>
  <c r="D18" i="22"/>
  <c r="C18" i="22"/>
  <c r="B18" i="22"/>
  <c r="Q17" i="22"/>
  <c r="P17" i="22"/>
  <c r="O17" i="22"/>
  <c r="N17" i="22"/>
  <c r="M17" i="22"/>
  <c r="J17" i="22"/>
  <c r="I17" i="22"/>
  <c r="H17" i="22"/>
  <c r="F17" i="22"/>
  <c r="E17" i="22"/>
  <c r="D17" i="22"/>
  <c r="C17" i="22"/>
  <c r="B17" i="22"/>
  <c r="Q16" i="22"/>
  <c r="P16" i="22"/>
  <c r="O16" i="22"/>
  <c r="N16" i="22"/>
  <c r="M16" i="22"/>
  <c r="J16" i="22"/>
  <c r="I16" i="22"/>
  <c r="H16" i="22"/>
  <c r="F16" i="22"/>
  <c r="E16" i="22"/>
  <c r="D16" i="22"/>
  <c r="C16" i="22"/>
  <c r="B16" i="22"/>
  <c r="Q15" i="22"/>
  <c r="P15" i="22"/>
  <c r="O15" i="22"/>
  <c r="N15" i="22"/>
  <c r="M15" i="22"/>
  <c r="J15" i="22"/>
  <c r="I15" i="22"/>
  <c r="H15" i="22"/>
  <c r="F15" i="22"/>
  <c r="E15" i="22"/>
  <c r="D15" i="22"/>
  <c r="C15" i="22"/>
  <c r="B15" i="22"/>
  <c r="Q14" i="22"/>
  <c r="P14" i="22"/>
  <c r="O14" i="22"/>
  <c r="N14" i="22"/>
  <c r="M14" i="22"/>
  <c r="J14" i="22"/>
  <c r="I14" i="22"/>
  <c r="H14" i="22"/>
  <c r="F14" i="22"/>
  <c r="E14" i="22"/>
  <c r="D14" i="22"/>
  <c r="C14" i="22"/>
  <c r="B14" i="22"/>
  <c r="Q13" i="22"/>
  <c r="P13" i="22"/>
  <c r="O13" i="22"/>
  <c r="N13" i="22"/>
  <c r="M13" i="22"/>
  <c r="J13" i="22"/>
  <c r="I13" i="22"/>
  <c r="H13" i="22"/>
  <c r="F13" i="22"/>
  <c r="E13" i="22"/>
  <c r="D13" i="22"/>
  <c r="C13" i="22"/>
  <c r="B13" i="22"/>
  <c r="Q12" i="22"/>
  <c r="P12" i="22"/>
  <c r="O12" i="22"/>
  <c r="N12" i="22"/>
  <c r="M12" i="22"/>
  <c r="J12" i="22"/>
  <c r="I12" i="22"/>
  <c r="H12" i="22"/>
  <c r="F12" i="22"/>
  <c r="E12" i="22"/>
  <c r="D12" i="22"/>
  <c r="C12" i="22"/>
  <c r="B12" i="22"/>
  <c r="Q11" i="22"/>
  <c r="P11" i="22"/>
  <c r="O11" i="22"/>
  <c r="N11" i="22"/>
  <c r="M11" i="22"/>
  <c r="J11" i="22"/>
  <c r="I11" i="22"/>
  <c r="H11" i="22"/>
  <c r="F11" i="22"/>
  <c r="E11" i="22"/>
  <c r="D11" i="22"/>
  <c r="C11" i="22"/>
  <c r="B11" i="22"/>
  <c r="Q10" i="22"/>
  <c r="P10" i="22"/>
  <c r="O10" i="22"/>
  <c r="N10" i="22"/>
  <c r="M10" i="22"/>
  <c r="J10" i="22"/>
  <c r="I10" i="22"/>
  <c r="H10" i="22"/>
  <c r="F10" i="22"/>
  <c r="E10" i="22"/>
  <c r="D10" i="22"/>
  <c r="C10" i="22"/>
  <c r="B10" i="22"/>
  <c r="Q9" i="22"/>
  <c r="P9" i="22"/>
  <c r="O9" i="22"/>
  <c r="N9" i="22"/>
  <c r="M9" i="22"/>
  <c r="J9" i="22"/>
  <c r="I9" i="22"/>
  <c r="H9" i="22"/>
  <c r="F9" i="22"/>
  <c r="E9" i="22"/>
  <c r="D9" i="22"/>
  <c r="C9" i="22"/>
  <c r="B9" i="22"/>
  <c r="Q8" i="22"/>
  <c r="P8" i="22"/>
  <c r="O8" i="22"/>
  <c r="N8" i="22"/>
  <c r="M8" i="22"/>
  <c r="J8" i="22"/>
  <c r="I8" i="22"/>
  <c r="H8" i="22"/>
  <c r="F8" i="22"/>
  <c r="E8" i="22"/>
  <c r="D8" i="22"/>
  <c r="C8" i="22"/>
  <c r="B8" i="22"/>
  <c r="Q7" i="22"/>
  <c r="P7" i="22"/>
  <c r="O7" i="22"/>
  <c r="N7" i="22"/>
  <c r="M7" i="22"/>
  <c r="J7" i="22"/>
  <c r="I7" i="22"/>
  <c r="H7" i="22"/>
  <c r="F7" i="22"/>
  <c r="E7" i="22"/>
  <c r="D7" i="22"/>
  <c r="C7" i="22"/>
  <c r="B7" i="22"/>
  <c r="Q6" i="22"/>
  <c r="P6" i="22"/>
  <c r="O6" i="22"/>
  <c r="N6" i="22"/>
  <c r="M6" i="22"/>
  <c r="J6" i="22"/>
  <c r="I6" i="22"/>
  <c r="H6" i="22"/>
  <c r="F6" i="22"/>
  <c r="E6" i="22"/>
  <c r="D6" i="22"/>
  <c r="C6" i="22"/>
  <c r="B6" i="22"/>
  <c r="Q5" i="22"/>
  <c r="P5" i="22"/>
  <c r="O5" i="22"/>
  <c r="N5" i="22"/>
  <c r="M5" i="22"/>
  <c r="J5" i="22"/>
  <c r="I5" i="22"/>
  <c r="H5" i="22"/>
  <c r="F5" i="22"/>
  <c r="E5" i="22"/>
  <c r="D5" i="22"/>
  <c r="C5" i="22"/>
  <c r="B5" i="22"/>
  <c r="Q4" i="22"/>
  <c r="P4" i="22"/>
  <c r="O4" i="22"/>
  <c r="N4" i="22"/>
  <c r="M4" i="22"/>
  <c r="J4" i="22"/>
  <c r="I4" i="22"/>
  <c r="H4" i="22"/>
  <c r="F4" i="22"/>
  <c r="E4" i="22"/>
  <c r="D4" i="22"/>
  <c r="C4" i="22"/>
  <c r="B4" i="22"/>
  <c r="Q3" i="22"/>
  <c r="P3" i="22"/>
  <c r="O3" i="22"/>
  <c r="N3" i="22"/>
  <c r="M3" i="22"/>
  <c r="J3" i="22"/>
  <c r="I3" i="22"/>
  <c r="H3" i="22"/>
  <c r="F3" i="22"/>
  <c r="E3" i="22"/>
  <c r="D3" i="22"/>
  <c r="C3" i="22"/>
  <c r="B3" i="22"/>
  <c r="E103" i="22" l="1"/>
  <c r="E2" i="22" s="1"/>
  <c r="P103" i="22"/>
  <c r="F103" i="22"/>
  <c r="F2" i="22" s="1"/>
  <c r="Q103" i="22"/>
  <c r="H103" i="22"/>
  <c r="H2" i="22" s="1"/>
  <c r="I103" i="22"/>
  <c r="I2" i="22" s="1"/>
  <c r="J103" i="22"/>
  <c r="J2" i="22" s="1"/>
  <c r="B103" i="22"/>
  <c r="B2" i="22" s="1"/>
  <c r="M103" i="22"/>
  <c r="C103" i="22"/>
  <c r="C2" i="22" s="1"/>
  <c r="N103" i="22"/>
  <c r="D103" i="22"/>
  <c r="D2" i="22" s="1"/>
  <c r="O103" i="22"/>
  <c r="R102" i="21"/>
  <c r="R2" i="21" s="1"/>
  <c r="Q102" i="21"/>
  <c r="Q2" i="21" s="1"/>
  <c r="P102" i="21"/>
  <c r="P2" i="21" s="1"/>
  <c r="O102" i="21"/>
  <c r="O2" i="21" s="1"/>
  <c r="N102" i="21"/>
  <c r="J102" i="21"/>
  <c r="I102" i="21"/>
  <c r="H102" i="21"/>
  <c r="F102" i="21"/>
  <c r="E102" i="21"/>
  <c r="D102" i="21"/>
  <c r="C102" i="21"/>
  <c r="B102" i="21"/>
  <c r="R101" i="21"/>
  <c r="Q101" i="21"/>
  <c r="P101" i="21"/>
  <c r="O101" i="21"/>
  <c r="N101" i="21"/>
  <c r="J101" i="21"/>
  <c r="I101" i="21"/>
  <c r="H101" i="21"/>
  <c r="F101" i="21"/>
  <c r="E101" i="21"/>
  <c r="D101" i="21"/>
  <c r="C101" i="21"/>
  <c r="B101" i="21"/>
  <c r="R100" i="21"/>
  <c r="Q100" i="21"/>
  <c r="P100" i="21"/>
  <c r="O100" i="21"/>
  <c r="N100" i="21"/>
  <c r="J100" i="21"/>
  <c r="I100" i="21"/>
  <c r="H100" i="21"/>
  <c r="F100" i="21"/>
  <c r="E100" i="21"/>
  <c r="D100" i="21"/>
  <c r="C100" i="21"/>
  <c r="B100" i="21"/>
  <c r="R99" i="21"/>
  <c r="Q99" i="21"/>
  <c r="P99" i="21"/>
  <c r="O99" i="21"/>
  <c r="N99" i="21"/>
  <c r="J99" i="21"/>
  <c r="I99" i="21"/>
  <c r="H99" i="21"/>
  <c r="F99" i="21"/>
  <c r="E99" i="21"/>
  <c r="D99" i="21"/>
  <c r="C99" i="21"/>
  <c r="B99" i="21"/>
  <c r="R98" i="21"/>
  <c r="Q98" i="21"/>
  <c r="P98" i="21"/>
  <c r="O98" i="21"/>
  <c r="N98" i="21"/>
  <c r="J98" i="21"/>
  <c r="I98" i="21"/>
  <c r="H98" i="21"/>
  <c r="F98" i="21"/>
  <c r="E98" i="21"/>
  <c r="D98" i="21"/>
  <c r="C98" i="21"/>
  <c r="B98" i="21"/>
  <c r="R97" i="21"/>
  <c r="Q97" i="21"/>
  <c r="P97" i="21"/>
  <c r="O97" i="21"/>
  <c r="N97" i="21"/>
  <c r="J97" i="21"/>
  <c r="I97" i="21"/>
  <c r="H97" i="21"/>
  <c r="F97" i="21"/>
  <c r="E97" i="21"/>
  <c r="D97" i="21"/>
  <c r="C97" i="21"/>
  <c r="B97" i="21"/>
  <c r="R96" i="21"/>
  <c r="Q96" i="21"/>
  <c r="P96" i="21"/>
  <c r="O96" i="21"/>
  <c r="N96" i="21"/>
  <c r="J96" i="21"/>
  <c r="I96" i="21"/>
  <c r="H96" i="21"/>
  <c r="F96" i="21"/>
  <c r="E96" i="21"/>
  <c r="D96" i="21"/>
  <c r="C96" i="21"/>
  <c r="B96" i="21"/>
  <c r="R95" i="21"/>
  <c r="Q95" i="21"/>
  <c r="P95" i="21"/>
  <c r="O95" i="21"/>
  <c r="N95" i="21"/>
  <c r="J95" i="21"/>
  <c r="I95" i="21"/>
  <c r="H95" i="21"/>
  <c r="F95" i="21"/>
  <c r="E95" i="21"/>
  <c r="D95" i="21"/>
  <c r="C95" i="21"/>
  <c r="B95" i="21"/>
  <c r="R94" i="21"/>
  <c r="Q94" i="21"/>
  <c r="P94" i="21"/>
  <c r="O94" i="21"/>
  <c r="N94" i="21"/>
  <c r="J94" i="21"/>
  <c r="I94" i="21"/>
  <c r="H94" i="21"/>
  <c r="F94" i="21"/>
  <c r="E94" i="21"/>
  <c r="D94" i="21"/>
  <c r="C94" i="21"/>
  <c r="B94" i="21"/>
  <c r="R93" i="21"/>
  <c r="Q93" i="21"/>
  <c r="P93" i="21"/>
  <c r="O93" i="21"/>
  <c r="N93" i="21"/>
  <c r="J93" i="21"/>
  <c r="I93" i="21"/>
  <c r="H93" i="21"/>
  <c r="F93" i="21"/>
  <c r="E93" i="21"/>
  <c r="D93" i="21"/>
  <c r="C93" i="21"/>
  <c r="B93" i="21"/>
  <c r="R92" i="21"/>
  <c r="Q92" i="21"/>
  <c r="P92" i="21"/>
  <c r="O92" i="21"/>
  <c r="N92" i="21"/>
  <c r="J92" i="21"/>
  <c r="I92" i="21"/>
  <c r="H92" i="21"/>
  <c r="F92" i="21"/>
  <c r="E92" i="21"/>
  <c r="D92" i="21"/>
  <c r="C92" i="21"/>
  <c r="B92" i="21"/>
  <c r="R91" i="21"/>
  <c r="Q91" i="21"/>
  <c r="P91" i="21"/>
  <c r="O91" i="21"/>
  <c r="N91" i="21"/>
  <c r="J91" i="21"/>
  <c r="I91" i="21"/>
  <c r="H91" i="21"/>
  <c r="F91" i="21"/>
  <c r="E91" i="21"/>
  <c r="D91" i="21"/>
  <c r="C91" i="21"/>
  <c r="B91" i="21"/>
  <c r="R90" i="21"/>
  <c r="Q90" i="21"/>
  <c r="P90" i="21"/>
  <c r="O90" i="21"/>
  <c r="N90" i="21"/>
  <c r="J90" i="21"/>
  <c r="I90" i="21"/>
  <c r="H90" i="21"/>
  <c r="F90" i="21"/>
  <c r="E90" i="21"/>
  <c r="D90" i="21"/>
  <c r="C90" i="21"/>
  <c r="B90" i="21"/>
  <c r="R89" i="21"/>
  <c r="Q89" i="21"/>
  <c r="P89" i="21"/>
  <c r="O89" i="21"/>
  <c r="N89" i="21"/>
  <c r="J89" i="21"/>
  <c r="I89" i="21"/>
  <c r="H89" i="21"/>
  <c r="F89" i="21"/>
  <c r="E89" i="21"/>
  <c r="D89" i="21"/>
  <c r="C89" i="21"/>
  <c r="B89" i="21"/>
  <c r="R88" i="21"/>
  <c r="Q88" i="21"/>
  <c r="P88" i="21"/>
  <c r="O88" i="21"/>
  <c r="N88" i="21"/>
  <c r="J88" i="21"/>
  <c r="I88" i="21"/>
  <c r="H88" i="21"/>
  <c r="F88" i="21"/>
  <c r="E88" i="21"/>
  <c r="D88" i="21"/>
  <c r="C88" i="21"/>
  <c r="B88" i="21"/>
  <c r="R87" i="21"/>
  <c r="Q87" i="21"/>
  <c r="P87" i="21"/>
  <c r="O87" i="21"/>
  <c r="N87" i="21"/>
  <c r="J87" i="21"/>
  <c r="I87" i="21"/>
  <c r="H87" i="21"/>
  <c r="F87" i="21"/>
  <c r="E87" i="21"/>
  <c r="D87" i="21"/>
  <c r="C87" i="21"/>
  <c r="B87" i="21"/>
  <c r="R86" i="21"/>
  <c r="Q86" i="21"/>
  <c r="P86" i="21"/>
  <c r="O86" i="21"/>
  <c r="N86" i="21"/>
  <c r="J86" i="21"/>
  <c r="I86" i="21"/>
  <c r="H86" i="21"/>
  <c r="F86" i="21"/>
  <c r="E86" i="21"/>
  <c r="D86" i="21"/>
  <c r="C86" i="21"/>
  <c r="B86" i="21"/>
  <c r="R85" i="21"/>
  <c r="Q85" i="21"/>
  <c r="P85" i="21"/>
  <c r="O85" i="21"/>
  <c r="N85" i="21"/>
  <c r="J85" i="21"/>
  <c r="I85" i="21"/>
  <c r="H85" i="21"/>
  <c r="F85" i="21"/>
  <c r="E85" i="21"/>
  <c r="D85" i="21"/>
  <c r="C85" i="21"/>
  <c r="B85" i="21"/>
  <c r="R84" i="21"/>
  <c r="Q84" i="21"/>
  <c r="P84" i="21"/>
  <c r="O84" i="21"/>
  <c r="N84" i="21"/>
  <c r="J84" i="21"/>
  <c r="I84" i="21"/>
  <c r="H84" i="21"/>
  <c r="F84" i="21"/>
  <c r="E84" i="21"/>
  <c r="D84" i="21"/>
  <c r="C84" i="21"/>
  <c r="B84" i="21"/>
  <c r="R83" i="21"/>
  <c r="Q83" i="21"/>
  <c r="P83" i="21"/>
  <c r="O83" i="21"/>
  <c r="N83" i="21"/>
  <c r="J83" i="21"/>
  <c r="I83" i="21"/>
  <c r="H83" i="21"/>
  <c r="F83" i="21"/>
  <c r="E83" i="21"/>
  <c r="D83" i="21"/>
  <c r="C83" i="21"/>
  <c r="B83" i="21"/>
  <c r="R82" i="21"/>
  <c r="Q82" i="21"/>
  <c r="P82" i="21"/>
  <c r="O82" i="21"/>
  <c r="N82" i="21"/>
  <c r="J82" i="21"/>
  <c r="I82" i="21"/>
  <c r="H82" i="21"/>
  <c r="F82" i="21"/>
  <c r="E82" i="21"/>
  <c r="D82" i="21"/>
  <c r="C82" i="21"/>
  <c r="B82" i="21"/>
  <c r="R81" i="21"/>
  <c r="Q81" i="21"/>
  <c r="P81" i="21"/>
  <c r="O81" i="21"/>
  <c r="N81" i="21"/>
  <c r="J81" i="21"/>
  <c r="I81" i="21"/>
  <c r="H81" i="21"/>
  <c r="F81" i="21"/>
  <c r="E81" i="21"/>
  <c r="D81" i="21"/>
  <c r="C81" i="21"/>
  <c r="B81" i="21"/>
  <c r="R80" i="21"/>
  <c r="Q80" i="21"/>
  <c r="P80" i="21"/>
  <c r="O80" i="21"/>
  <c r="N80" i="21"/>
  <c r="J80" i="21"/>
  <c r="I80" i="21"/>
  <c r="H80" i="21"/>
  <c r="F80" i="21"/>
  <c r="E80" i="21"/>
  <c r="D80" i="21"/>
  <c r="C80" i="21"/>
  <c r="B80" i="21"/>
  <c r="R79" i="21"/>
  <c r="Q79" i="21"/>
  <c r="P79" i="21"/>
  <c r="O79" i="21"/>
  <c r="N79" i="21"/>
  <c r="J79" i="21"/>
  <c r="I79" i="21"/>
  <c r="H79" i="21"/>
  <c r="F79" i="21"/>
  <c r="E79" i="21"/>
  <c r="D79" i="21"/>
  <c r="C79" i="21"/>
  <c r="B79" i="21"/>
  <c r="R78" i="21"/>
  <c r="Q78" i="21"/>
  <c r="P78" i="21"/>
  <c r="O78" i="21"/>
  <c r="N78" i="21"/>
  <c r="J78" i="21"/>
  <c r="I78" i="21"/>
  <c r="H78" i="21"/>
  <c r="F78" i="21"/>
  <c r="E78" i="21"/>
  <c r="D78" i="21"/>
  <c r="C78" i="21"/>
  <c r="B78" i="21"/>
  <c r="R77" i="21"/>
  <c r="Q77" i="21"/>
  <c r="P77" i="21"/>
  <c r="O77" i="21"/>
  <c r="N77" i="21"/>
  <c r="J77" i="21"/>
  <c r="I77" i="21"/>
  <c r="H77" i="21"/>
  <c r="F77" i="21"/>
  <c r="E77" i="21"/>
  <c r="D77" i="21"/>
  <c r="C77" i="21"/>
  <c r="B77" i="21"/>
  <c r="R76" i="21"/>
  <c r="Q76" i="21"/>
  <c r="P76" i="21"/>
  <c r="O76" i="21"/>
  <c r="N76" i="21"/>
  <c r="J76" i="21"/>
  <c r="I76" i="21"/>
  <c r="H76" i="21"/>
  <c r="F76" i="21"/>
  <c r="E76" i="21"/>
  <c r="D76" i="21"/>
  <c r="C76" i="21"/>
  <c r="B76" i="21"/>
  <c r="R75" i="21"/>
  <c r="Q75" i="21"/>
  <c r="P75" i="21"/>
  <c r="O75" i="21"/>
  <c r="N75" i="21"/>
  <c r="J75" i="21"/>
  <c r="I75" i="21"/>
  <c r="H75" i="21"/>
  <c r="F75" i="21"/>
  <c r="E75" i="21"/>
  <c r="D75" i="21"/>
  <c r="C75" i="21"/>
  <c r="B75" i="21"/>
  <c r="R74" i="21"/>
  <c r="Q74" i="21"/>
  <c r="P74" i="21"/>
  <c r="O74" i="21"/>
  <c r="N74" i="21"/>
  <c r="J74" i="21"/>
  <c r="I74" i="21"/>
  <c r="H74" i="21"/>
  <c r="F74" i="21"/>
  <c r="E74" i="21"/>
  <c r="D74" i="21"/>
  <c r="C74" i="21"/>
  <c r="B74" i="21"/>
  <c r="R73" i="21"/>
  <c r="Q73" i="21"/>
  <c r="P73" i="21"/>
  <c r="O73" i="21"/>
  <c r="N73" i="21"/>
  <c r="J73" i="21"/>
  <c r="I73" i="21"/>
  <c r="H73" i="21"/>
  <c r="F73" i="21"/>
  <c r="E73" i="21"/>
  <c r="D73" i="21"/>
  <c r="C73" i="21"/>
  <c r="B73" i="21"/>
  <c r="R72" i="21"/>
  <c r="Q72" i="21"/>
  <c r="P72" i="21"/>
  <c r="O72" i="21"/>
  <c r="N72" i="21"/>
  <c r="J72" i="21"/>
  <c r="I72" i="21"/>
  <c r="H72" i="21"/>
  <c r="F72" i="21"/>
  <c r="E72" i="21"/>
  <c r="D72" i="21"/>
  <c r="C72" i="21"/>
  <c r="B72" i="21"/>
  <c r="R71" i="21"/>
  <c r="Q71" i="21"/>
  <c r="P71" i="21"/>
  <c r="O71" i="21"/>
  <c r="N71" i="21"/>
  <c r="J71" i="21"/>
  <c r="I71" i="21"/>
  <c r="H71" i="21"/>
  <c r="F71" i="21"/>
  <c r="E71" i="21"/>
  <c r="D71" i="21"/>
  <c r="C71" i="21"/>
  <c r="B71" i="21"/>
  <c r="R70" i="21"/>
  <c r="Q70" i="21"/>
  <c r="P70" i="21"/>
  <c r="O70" i="21"/>
  <c r="N70" i="21"/>
  <c r="J70" i="21"/>
  <c r="I70" i="21"/>
  <c r="H70" i="21"/>
  <c r="F70" i="21"/>
  <c r="E70" i="21"/>
  <c r="D70" i="21"/>
  <c r="C70" i="21"/>
  <c r="B70" i="21"/>
  <c r="R69" i="21"/>
  <c r="Q69" i="21"/>
  <c r="P69" i="21"/>
  <c r="O69" i="21"/>
  <c r="N69" i="21"/>
  <c r="J69" i="21"/>
  <c r="I69" i="21"/>
  <c r="H69" i="21"/>
  <c r="F69" i="21"/>
  <c r="E69" i="21"/>
  <c r="D69" i="21"/>
  <c r="C69" i="21"/>
  <c r="B69" i="21"/>
  <c r="R68" i="21"/>
  <c r="Q68" i="21"/>
  <c r="P68" i="21"/>
  <c r="O68" i="21"/>
  <c r="N68" i="21"/>
  <c r="J68" i="21"/>
  <c r="I68" i="21"/>
  <c r="H68" i="21"/>
  <c r="F68" i="21"/>
  <c r="E68" i="21"/>
  <c r="D68" i="21"/>
  <c r="C68" i="21"/>
  <c r="B68" i="21"/>
  <c r="R67" i="21"/>
  <c r="Q67" i="21"/>
  <c r="P67" i="21"/>
  <c r="O67" i="21"/>
  <c r="N67" i="21"/>
  <c r="J67" i="21"/>
  <c r="I67" i="21"/>
  <c r="H67" i="21"/>
  <c r="F67" i="21"/>
  <c r="E67" i="21"/>
  <c r="D67" i="21"/>
  <c r="C67" i="21"/>
  <c r="B67" i="21"/>
  <c r="R66" i="21"/>
  <c r="Q66" i="21"/>
  <c r="P66" i="21"/>
  <c r="O66" i="21"/>
  <c r="N66" i="21"/>
  <c r="J66" i="21"/>
  <c r="I66" i="21"/>
  <c r="H66" i="21"/>
  <c r="F66" i="21"/>
  <c r="E66" i="21"/>
  <c r="D66" i="21"/>
  <c r="C66" i="21"/>
  <c r="B66" i="21"/>
  <c r="R65" i="21"/>
  <c r="Q65" i="21"/>
  <c r="P65" i="21"/>
  <c r="O65" i="21"/>
  <c r="N65" i="21"/>
  <c r="J65" i="21"/>
  <c r="I65" i="21"/>
  <c r="H65" i="21"/>
  <c r="F65" i="21"/>
  <c r="E65" i="21"/>
  <c r="D65" i="21"/>
  <c r="C65" i="21"/>
  <c r="B65" i="21"/>
  <c r="R64" i="21"/>
  <c r="Q64" i="21"/>
  <c r="P64" i="21"/>
  <c r="O64" i="21"/>
  <c r="N64" i="21"/>
  <c r="J64" i="21"/>
  <c r="I64" i="21"/>
  <c r="H64" i="21"/>
  <c r="F64" i="21"/>
  <c r="E64" i="21"/>
  <c r="D64" i="21"/>
  <c r="C64" i="21"/>
  <c r="B64" i="21"/>
  <c r="R63" i="21"/>
  <c r="Q63" i="21"/>
  <c r="P63" i="21"/>
  <c r="O63" i="21"/>
  <c r="N63" i="21"/>
  <c r="J63" i="21"/>
  <c r="I63" i="21"/>
  <c r="H63" i="21"/>
  <c r="F63" i="21"/>
  <c r="E63" i="21"/>
  <c r="D63" i="21"/>
  <c r="C63" i="21"/>
  <c r="B63" i="21"/>
  <c r="R62" i="21"/>
  <c r="Q62" i="21"/>
  <c r="P62" i="21"/>
  <c r="O62" i="21"/>
  <c r="N62" i="21"/>
  <c r="J62" i="21"/>
  <c r="I62" i="21"/>
  <c r="H62" i="21"/>
  <c r="F62" i="21"/>
  <c r="E62" i="21"/>
  <c r="D62" i="21"/>
  <c r="C62" i="21"/>
  <c r="B62" i="21"/>
  <c r="R61" i="21"/>
  <c r="Q61" i="21"/>
  <c r="P61" i="21"/>
  <c r="O61" i="21"/>
  <c r="N61" i="21"/>
  <c r="J61" i="21"/>
  <c r="I61" i="21"/>
  <c r="H61" i="21"/>
  <c r="F61" i="21"/>
  <c r="E61" i="21"/>
  <c r="D61" i="21"/>
  <c r="C61" i="21"/>
  <c r="B61" i="21"/>
  <c r="R60" i="21"/>
  <c r="Q60" i="21"/>
  <c r="P60" i="21"/>
  <c r="O60" i="21"/>
  <c r="N60" i="21"/>
  <c r="J60" i="21"/>
  <c r="I60" i="21"/>
  <c r="H60" i="21"/>
  <c r="F60" i="21"/>
  <c r="E60" i="21"/>
  <c r="D60" i="21"/>
  <c r="C60" i="21"/>
  <c r="B60" i="21"/>
  <c r="R59" i="21"/>
  <c r="Q59" i="21"/>
  <c r="P59" i="21"/>
  <c r="O59" i="21"/>
  <c r="N59" i="21"/>
  <c r="J59" i="21"/>
  <c r="I59" i="21"/>
  <c r="H59" i="21"/>
  <c r="F59" i="21"/>
  <c r="E59" i="21"/>
  <c r="D59" i="21"/>
  <c r="C59" i="21"/>
  <c r="B59" i="21"/>
  <c r="R58" i="21"/>
  <c r="Q58" i="21"/>
  <c r="P58" i="21"/>
  <c r="O58" i="21"/>
  <c r="N58" i="21"/>
  <c r="J58" i="21"/>
  <c r="I58" i="21"/>
  <c r="H58" i="21"/>
  <c r="F58" i="21"/>
  <c r="E58" i="21"/>
  <c r="D58" i="21"/>
  <c r="C58" i="21"/>
  <c r="B58" i="21"/>
  <c r="R57" i="21"/>
  <c r="Q57" i="21"/>
  <c r="P57" i="21"/>
  <c r="O57" i="21"/>
  <c r="N57" i="21"/>
  <c r="J57" i="21"/>
  <c r="I57" i="21"/>
  <c r="H57" i="21"/>
  <c r="F57" i="21"/>
  <c r="E57" i="21"/>
  <c r="D57" i="21"/>
  <c r="C57" i="21"/>
  <c r="B57" i="21"/>
  <c r="R56" i="21"/>
  <c r="Q56" i="21"/>
  <c r="P56" i="21"/>
  <c r="O56" i="21"/>
  <c r="N56" i="21"/>
  <c r="J56" i="21"/>
  <c r="I56" i="21"/>
  <c r="H56" i="21"/>
  <c r="F56" i="21"/>
  <c r="E56" i="21"/>
  <c r="D56" i="21"/>
  <c r="C56" i="21"/>
  <c r="B56" i="21"/>
  <c r="R55" i="21"/>
  <c r="Q55" i="21"/>
  <c r="P55" i="21"/>
  <c r="O55" i="21"/>
  <c r="N55" i="21"/>
  <c r="J55" i="21"/>
  <c r="I55" i="21"/>
  <c r="H55" i="21"/>
  <c r="F55" i="21"/>
  <c r="E55" i="21"/>
  <c r="D55" i="21"/>
  <c r="C55" i="21"/>
  <c r="B55" i="21"/>
  <c r="R54" i="21"/>
  <c r="Q54" i="21"/>
  <c r="P54" i="21"/>
  <c r="O54" i="21"/>
  <c r="N54" i="21"/>
  <c r="J54" i="21"/>
  <c r="I54" i="21"/>
  <c r="H54" i="21"/>
  <c r="F54" i="21"/>
  <c r="E54" i="21"/>
  <c r="D54" i="21"/>
  <c r="C54" i="21"/>
  <c r="B54" i="21"/>
  <c r="R53" i="21"/>
  <c r="Q53" i="21"/>
  <c r="P53" i="21"/>
  <c r="O53" i="21"/>
  <c r="N53" i="21"/>
  <c r="J53" i="21"/>
  <c r="I53" i="21"/>
  <c r="H53" i="21"/>
  <c r="F53" i="21"/>
  <c r="E53" i="21"/>
  <c r="D53" i="21"/>
  <c r="C53" i="21"/>
  <c r="B53" i="21"/>
  <c r="R52" i="21"/>
  <c r="Q52" i="21"/>
  <c r="P52" i="21"/>
  <c r="O52" i="21"/>
  <c r="N52" i="21"/>
  <c r="J52" i="21"/>
  <c r="I52" i="21"/>
  <c r="H52" i="21"/>
  <c r="F52" i="21"/>
  <c r="E52" i="21"/>
  <c r="D52" i="21"/>
  <c r="C52" i="21"/>
  <c r="B52" i="21"/>
  <c r="R51" i="21"/>
  <c r="Q51" i="21"/>
  <c r="P51" i="21"/>
  <c r="O51" i="21"/>
  <c r="N51" i="21"/>
  <c r="J51" i="21"/>
  <c r="I51" i="21"/>
  <c r="H51" i="21"/>
  <c r="F51" i="21"/>
  <c r="E51" i="21"/>
  <c r="D51" i="21"/>
  <c r="C51" i="21"/>
  <c r="B51" i="21"/>
  <c r="R50" i="21"/>
  <c r="Q50" i="21"/>
  <c r="P50" i="21"/>
  <c r="O50" i="21"/>
  <c r="N50" i="21"/>
  <c r="J50" i="21"/>
  <c r="I50" i="21"/>
  <c r="H50" i="21"/>
  <c r="F50" i="21"/>
  <c r="E50" i="21"/>
  <c r="D50" i="21"/>
  <c r="C50" i="21"/>
  <c r="B50" i="21"/>
  <c r="R49" i="21"/>
  <c r="Q49" i="21"/>
  <c r="P49" i="21"/>
  <c r="O49" i="21"/>
  <c r="N49" i="21"/>
  <c r="J49" i="21"/>
  <c r="I49" i="21"/>
  <c r="H49" i="21"/>
  <c r="F49" i="21"/>
  <c r="E49" i="21"/>
  <c r="D49" i="21"/>
  <c r="C49" i="21"/>
  <c r="B49" i="21"/>
  <c r="R48" i="21"/>
  <c r="Q48" i="21"/>
  <c r="P48" i="21"/>
  <c r="O48" i="21"/>
  <c r="N48" i="21"/>
  <c r="J48" i="21"/>
  <c r="I48" i="21"/>
  <c r="H48" i="21"/>
  <c r="F48" i="21"/>
  <c r="E48" i="21"/>
  <c r="D48" i="21"/>
  <c r="C48" i="21"/>
  <c r="B48" i="21"/>
  <c r="R47" i="21"/>
  <c r="Q47" i="21"/>
  <c r="P47" i="21"/>
  <c r="O47" i="21"/>
  <c r="N47" i="21"/>
  <c r="J47" i="21"/>
  <c r="I47" i="21"/>
  <c r="H47" i="21"/>
  <c r="F47" i="21"/>
  <c r="E47" i="21"/>
  <c r="D47" i="21"/>
  <c r="C47" i="21"/>
  <c r="B47" i="21"/>
  <c r="R46" i="21"/>
  <c r="Q46" i="21"/>
  <c r="P46" i="21"/>
  <c r="O46" i="21"/>
  <c r="N46" i="21"/>
  <c r="J46" i="21"/>
  <c r="I46" i="21"/>
  <c r="H46" i="21"/>
  <c r="F46" i="21"/>
  <c r="E46" i="21"/>
  <c r="D46" i="21"/>
  <c r="C46" i="21"/>
  <c r="B46" i="21"/>
  <c r="R45" i="21"/>
  <c r="Q45" i="21"/>
  <c r="P45" i="21"/>
  <c r="O45" i="21"/>
  <c r="N45" i="21"/>
  <c r="J45" i="21"/>
  <c r="I45" i="21"/>
  <c r="H45" i="21"/>
  <c r="F45" i="21"/>
  <c r="E45" i="21"/>
  <c r="D45" i="21"/>
  <c r="C45" i="21"/>
  <c r="B45" i="21"/>
  <c r="R44" i="21"/>
  <c r="Q44" i="21"/>
  <c r="P44" i="21"/>
  <c r="O44" i="21"/>
  <c r="N44" i="21"/>
  <c r="J44" i="21"/>
  <c r="I44" i="21"/>
  <c r="H44" i="21"/>
  <c r="F44" i="21"/>
  <c r="E44" i="21"/>
  <c r="D44" i="21"/>
  <c r="C44" i="21"/>
  <c r="B44" i="21"/>
  <c r="R43" i="21"/>
  <c r="Q43" i="21"/>
  <c r="P43" i="21"/>
  <c r="O43" i="21"/>
  <c r="N43" i="21"/>
  <c r="J43" i="21"/>
  <c r="I43" i="21"/>
  <c r="H43" i="21"/>
  <c r="F43" i="21"/>
  <c r="E43" i="21"/>
  <c r="D43" i="21"/>
  <c r="C43" i="21"/>
  <c r="B43" i="21"/>
  <c r="R42" i="21"/>
  <c r="Q42" i="21"/>
  <c r="P42" i="21"/>
  <c r="O42" i="21"/>
  <c r="N42" i="21"/>
  <c r="J42" i="21"/>
  <c r="I42" i="21"/>
  <c r="H42" i="21"/>
  <c r="F42" i="21"/>
  <c r="E42" i="21"/>
  <c r="D42" i="21"/>
  <c r="C42" i="21"/>
  <c r="B42" i="21"/>
  <c r="R41" i="21"/>
  <c r="Q41" i="21"/>
  <c r="P41" i="21"/>
  <c r="O41" i="21"/>
  <c r="N41" i="21"/>
  <c r="J41" i="21"/>
  <c r="I41" i="21"/>
  <c r="H41" i="21"/>
  <c r="F41" i="21"/>
  <c r="E41" i="21"/>
  <c r="D41" i="21"/>
  <c r="C41" i="21"/>
  <c r="B41" i="21"/>
  <c r="R40" i="21"/>
  <c r="Q40" i="21"/>
  <c r="P40" i="21"/>
  <c r="O40" i="21"/>
  <c r="N40" i="21"/>
  <c r="J40" i="21"/>
  <c r="I40" i="21"/>
  <c r="H40" i="21"/>
  <c r="F40" i="21"/>
  <c r="E40" i="21"/>
  <c r="D40" i="21"/>
  <c r="C40" i="21"/>
  <c r="B40" i="21"/>
  <c r="R39" i="21"/>
  <c r="Q39" i="21"/>
  <c r="P39" i="21"/>
  <c r="O39" i="21"/>
  <c r="N39" i="21"/>
  <c r="J39" i="21"/>
  <c r="I39" i="21"/>
  <c r="H39" i="21"/>
  <c r="F39" i="21"/>
  <c r="E39" i="21"/>
  <c r="D39" i="21"/>
  <c r="C39" i="21"/>
  <c r="B39" i="21"/>
  <c r="R38" i="21"/>
  <c r="Q38" i="21"/>
  <c r="P38" i="21"/>
  <c r="O38" i="21"/>
  <c r="N38" i="21"/>
  <c r="J38" i="21"/>
  <c r="I38" i="21"/>
  <c r="H38" i="21"/>
  <c r="F38" i="21"/>
  <c r="E38" i="21"/>
  <c r="D38" i="21"/>
  <c r="C38" i="21"/>
  <c r="B38" i="21"/>
  <c r="R37" i="21"/>
  <c r="Q37" i="21"/>
  <c r="P37" i="21"/>
  <c r="O37" i="21"/>
  <c r="N37" i="21"/>
  <c r="J37" i="21"/>
  <c r="I37" i="21"/>
  <c r="H37" i="21"/>
  <c r="F37" i="21"/>
  <c r="E37" i="21"/>
  <c r="D37" i="21"/>
  <c r="C37" i="21"/>
  <c r="B37" i="21"/>
  <c r="R36" i="21"/>
  <c r="Q36" i="21"/>
  <c r="P36" i="21"/>
  <c r="O36" i="21"/>
  <c r="N36" i="21"/>
  <c r="J36" i="21"/>
  <c r="I36" i="21"/>
  <c r="H36" i="21"/>
  <c r="F36" i="21"/>
  <c r="E36" i="21"/>
  <c r="D36" i="21"/>
  <c r="C36" i="21"/>
  <c r="B36" i="21"/>
  <c r="R35" i="21"/>
  <c r="Q35" i="21"/>
  <c r="P35" i="21"/>
  <c r="O35" i="21"/>
  <c r="N35" i="21"/>
  <c r="J35" i="21"/>
  <c r="I35" i="21"/>
  <c r="H35" i="21"/>
  <c r="F35" i="21"/>
  <c r="E35" i="21"/>
  <c r="D35" i="21"/>
  <c r="C35" i="21"/>
  <c r="B35" i="21"/>
  <c r="R34" i="21"/>
  <c r="Q34" i="21"/>
  <c r="P34" i="21"/>
  <c r="O34" i="21"/>
  <c r="N34" i="21"/>
  <c r="J34" i="21"/>
  <c r="I34" i="21"/>
  <c r="H34" i="21"/>
  <c r="F34" i="21"/>
  <c r="E34" i="21"/>
  <c r="D34" i="21"/>
  <c r="C34" i="21"/>
  <c r="B34" i="21"/>
  <c r="R33" i="21"/>
  <c r="Q33" i="21"/>
  <c r="P33" i="21"/>
  <c r="O33" i="21"/>
  <c r="N33" i="21"/>
  <c r="J33" i="21"/>
  <c r="I33" i="21"/>
  <c r="H33" i="21"/>
  <c r="F33" i="21"/>
  <c r="E33" i="21"/>
  <c r="D33" i="21"/>
  <c r="C33" i="21"/>
  <c r="B33" i="21"/>
  <c r="R32" i="21"/>
  <c r="Q32" i="21"/>
  <c r="P32" i="21"/>
  <c r="O32" i="21"/>
  <c r="N32" i="21"/>
  <c r="J32" i="21"/>
  <c r="I32" i="21"/>
  <c r="H32" i="21"/>
  <c r="F32" i="21"/>
  <c r="E32" i="21"/>
  <c r="D32" i="21"/>
  <c r="C32" i="21"/>
  <c r="B32" i="21"/>
  <c r="R31" i="21"/>
  <c r="Q31" i="21"/>
  <c r="P31" i="21"/>
  <c r="O31" i="21"/>
  <c r="N31" i="21"/>
  <c r="J31" i="21"/>
  <c r="I31" i="21"/>
  <c r="H31" i="21"/>
  <c r="F31" i="21"/>
  <c r="E31" i="21"/>
  <c r="D31" i="21"/>
  <c r="C31" i="21"/>
  <c r="B31" i="21"/>
  <c r="R30" i="21"/>
  <c r="Q30" i="21"/>
  <c r="P30" i="21"/>
  <c r="O30" i="21"/>
  <c r="N30" i="21"/>
  <c r="J30" i="21"/>
  <c r="I30" i="21"/>
  <c r="H30" i="21"/>
  <c r="F30" i="21"/>
  <c r="E30" i="21"/>
  <c r="D30" i="21"/>
  <c r="C30" i="21"/>
  <c r="B30" i="21"/>
  <c r="R29" i="21"/>
  <c r="Q29" i="21"/>
  <c r="P29" i="21"/>
  <c r="O29" i="21"/>
  <c r="N29" i="21"/>
  <c r="J29" i="21"/>
  <c r="I29" i="21"/>
  <c r="H29" i="21"/>
  <c r="F29" i="21"/>
  <c r="E29" i="21"/>
  <c r="D29" i="21"/>
  <c r="C29" i="21"/>
  <c r="B29" i="21"/>
  <c r="R28" i="21"/>
  <c r="Q28" i="21"/>
  <c r="P28" i="21"/>
  <c r="O28" i="21"/>
  <c r="N28" i="21"/>
  <c r="J28" i="21"/>
  <c r="I28" i="21"/>
  <c r="H28" i="21"/>
  <c r="F28" i="21"/>
  <c r="E28" i="21"/>
  <c r="D28" i="21"/>
  <c r="C28" i="21"/>
  <c r="B28" i="21"/>
  <c r="R27" i="21"/>
  <c r="Q27" i="21"/>
  <c r="P27" i="21"/>
  <c r="O27" i="21"/>
  <c r="N27" i="21"/>
  <c r="J27" i="21"/>
  <c r="I27" i="21"/>
  <c r="H27" i="21"/>
  <c r="F27" i="21"/>
  <c r="E27" i="21"/>
  <c r="D27" i="21"/>
  <c r="C27" i="21"/>
  <c r="B27" i="21"/>
  <c r="R26" i="21"/>
  <c r="Q26" i="21"/>
  <c r="P26" i="21"/>
  <c r="O26" i="21"/>
  <c r="N26" i="21"/>
  <c r="J26" i="21"/>
  <c r="I26" i="21"/>
  <c r="H26" i="21"/>
  <c r="F26" i="21"/>
  <c r="E26" i="21"/>
  <c r="D26" i="21"/>
  <c r="C26" i="21"/>
  <c r="B26" i="21"/>
  <c r="R25" i="21"/>
  <c r="Q25" i="21"/>
  <c r="P25" i="21"/>
  <c r="O25" i="21"/>
  <c r="N25" i="21"/>
  <c r="J25" i="21"/>
  <c r="I25" i="21"/>
  <c r="H25" i="21"/>
  <c r="F25" i="21"/>
  <c r="E25" i="21"/>
  <c r="D25" i="21"/>
  <c r="C25" i="21"/>
  <c r="B25" i="21"/>
  <c r="R24" i="21"/>
  <c r="Q24" i="21"/>
  <c r="P24" i="21"/>
  <c r="O24" i="21"/>
  <c r="N24" i="21"/>
  <c r="J24" i="21"/>
  <c r="I24" i="21"/>
  <c r="H24" i="21"/>
  <c r="F24" i="21"/>
  <c r="E24" i="21"/>
  <c r="D24" i="21"/>
  <c r="C24" i="21"/>
  <c r="B24" i="21"/>
  <c r="R23" i="21"/>
  <c r="Q23" i="21"/>
  <c r="P23" i="21"/>
  <c r="O23" i="21"/>
  <c r="N23" i="21"/>
  <c r="J23" i="21"/>
  <c r="I23" i="21"/>
  <c r="H23" i="21"/>
  <c r="F23" i="21"/>
  <c r="E23" i="21"/>
  <c r="D23" i="21"/>
  <c r="C23" i="21"/>
  <c r="B23" i="21"/>
  <c r="R22" i="21"/>
  <c r="Q22" i="21"/>
  <c r="P22" i="21"/>
  <c r="O22" i="21"/>
  <c r="N22" i="21"/>
  <c r="J22" i="21"/>
  <c r="I22" i="21"/>
  <c r="H22" i="21"/>
  <c r="F22" i="21"/>
  <c r="E22" i="21"/>
  <c r="D22" i="21"/>
  <c r="C22" i="21"/>
  <c r="B22" i="21"/>
  <c r="R21" i="21"/>
  <c r="Q21" i="21"/>
  <c r="P21" i="21"/>
  <c r="O21" i="21"/>
  <c r="N21" i="21"/>
  <c r="J21" i="21"/>
  <c r="I21" i="21"/>
  <c r="H21" i="21"/>
  <c r="F21" i="21"/>
  <c r="E21" i="21"/>
  <c r="D21" i="21"/>
  <c r="C21" i="21"/>
  <c r="B21" i="21"/>
  <c r="R20" i="21"/>
  <c r="Q20" i="21"/>
  <c r="P20" i="21"/>
  <c r="O20" i="21"/>
  <c r="N20" i="21"/>
  <c r="J20" i="21"/>
  <c r="I20" i="21"/>
  <c r="H20" i="21"/>
  <c r="F20" i="21"/>
  <c r="E20" i="21"/>
  <c r="D20" i="21"/>
  <c r="C20" i="21"/>
  <c r="B20" i="21"/>
  <c r="R19" i="21"/>
  <c r="Q19" i="21"/>
  <c r="P19" i="21"/>
  <c r="O19" i="21"/>
  <c r="N19" i="21"/>
  <c r="J19" i="21"/>
  <c r="I19" i="21"/>
  <c r="H19" i="21"/>
  <c r="F19" i="21"/>
  <c r="E19" i="21"/>
  <c r="D19" i="21"/>
  <c r="C19" i="21"/>
  <c r="B19" i="21"/>
  <c r="R18" i="21"/>
  <c r="Q18" i="21"/>
  <c r="P18" i="21"/>
  <c r="O18" i="21"/>
  <c r="N18" i="21"/>
  <c r="J18" i="21"/>
  <c r="I18" i="21"/>
  <c r="H18" i="21"/>
  <c r="F18" i="21"/>
  <c r="E18" i="21"/>
  <c r="D18" i="21"/>
  <c r="C18" i="21"/>
  <c r="B18" i="21"/>
  <c r="R17" i="21"/>
  <c r="Q17" i="21"/>
  <c r="P17" i="21"/>
  <c r="O17" i="21"/>
  <c r="N17" i="21"/>
  <c r="J17" i="21"/>
  <c r="I17" i="21"/>
  <c r="H17" i="21"/>
  <c r="F17" i="21"/>
  <c r="E17" i="21"/>
  <c r="D17" i="21"/>
  <c r="C17" i="21"/>
  <c r="B17" i="21"/>
  <c r="R16" i="21"/>
  <c r="Q16" i="21"/>
  <c r="P16" i="21"/>
  <c r="O16" i="21"/>
  <c r="N16" i="21"/>
  <c r="J16" i="21"/>
  <c r="I16" i="21"/>
  <c r="H16" i="21"/>
  <c r="F16" i="21"/>
  <c r="E16" i="21"/>
  <c r="D16" i="21"/>
  <c r="C16" i="21"/>
  <c r="B16" i="21"/>
  <c r="R15" i="21"/>
  <c r="Q15" i="21"/>
  <c r="P15" i="21"/>
  <c r="O15" i="21"/>
  <c r="N15" i="21"/>
  <c r="J15" i="21"/>
  <c r="I15" i="21"/>
  <c r="H15" i="21"/>
  <c r="F15" i="21"/>
  <c r="E15" i="21"/>
  <c r="D15" i="21"/>
  <c r="C15" i="21"/>
  <c r="B15" i="21"/>
  <c r="R14" i="21"/>
  <c r="Q14" i="21"/>
  <c r="P14" i="21"/>
  <c r="O14" i="21"/>
  <c r="N14" i="21"/>
  <c r="J14" i="21"/>
  <c r="I14" i="21"/>
  <c r="H14" i="21"/>
  <c r="F14" i="21"/>
  <c r="E14" i="21"/>
  <c r="D14" i="21"/>
  <c r="C14" i="21"/>
  <c r="B14" i="21"/>
  <c r="R13" i="21"/>
  <c r="Q13" i="21"/>
  <c r="P13" i="21"/>
  <c r="O13" i="21"/>
  <c r="N13" i="21"/>
  <c r="J13" i="21"/>
  <c r="I13" i="21"/>
  <c r="H13" i="21"/>
  <c r="F13" i="21"/>
  <c r="E13" i="21"/>
  <c r="D13" i="21"/>
  <c r="C13" i="21"/>
  <c r="B13" i="21"/>
  <c r="R12" i="21"/>
  <c r="Q12" i="21"/>
  <c r="P12" i="21"/>
  <c r="O12" i="21"/>
  <c r="N12" i="21"/>
  <c r="J12" i="21"/>
  <c r="I12" i="21"/>
  <c r="H12" i="21"/>
  <c r="F12" i="21"/>
  <c r="E12" i="21"/>
  <c r="D12" i="21"/>
  <c r="C12" i="21"/>
  <c r="B12" i="21"/>
  <c r="R11" i="21"/>
  <c r="Q11" i="21"/>
  <c r="P11" i="21"/>
  <c r="O11" i="21"/>
  <c r="N11" i="21"/>
  <c r="J11" i="21"/>
  <c r="I11" i="21"/>
  <c r="H11" i="21"/>
  <c r="F11" i="21"/>
  <c r="E11" i="21"/>
  <c r="D11" i="21"/>
  <c r="C11" i="21"/>
  <c r="B11" i="21"/>
  <c r="R10" i="21"/>
  <c r="Q10" i="21"/>
  <c r="P10" i="21"/>
  <c r="O10" i="21"/>
  <c r="N10" i="21"/>
  <c r="J10" i="21"/>
  <c r="I10" i="21"/>
  <c r="H10" i="21"/>
  <c r="F10" i="21"/>
  <c r="E10" i="21"/>
  <c r="D10" i="21"/>
  <c r="C10" i="21"/>
  <c r="B10" i="21"/>
  <c r="R9" i="21"/>
  <c r="Q9" i="21"/>
  <c r="P9" i="21"/>
  <c r="O9" i="21"/>
  <c r="N9" i="21"/>
  <c r="J9" i="21"/>
  <c r="I9" i="21"/>
  <c r="H9" i="21"/>
  <c r="F9" i="21"/>
  <c r="E9" i="21"/>
  <c r="D9" i="21"/>
  <c r="C9" i="21"/>
  <c r="B9" i="21"/>
  <c r="R8" i="21"/>
  <c r="Q8" i="21"/>
  <c r="P8" i="21"/>
  <c r="O8" i="21"/>
  <c r="N8" i="21"/>
  <c r="J8" i="21"/>
  <c r="I8" i="21"/>
  <c r="H8" i="21"/>
  <c r="F8" i="21"/>
  <c r="E8" i="21"/>
  <c r="D8" i="21"/>
  <c r="C8" i="21"/>
  <c r="B8" i="21"/>
  <c r="R7" i="21"/>
  <c r="Q7" i="21"/>
  <c r="P7" i="21"/>
  <c r="O7" i="21"/>
  <c r="N7" i="21"/>
  <c r="J7" i="21"/>
  <c r="I7" i="21"/>
  <c r="H7" i="21"/>
  <c r="F7" i="21"/>
  <c r="E7" i="21"/>
  <c r="D7" i="21"/>
  <c r="C7" i="21"/>
  <c r="B7" i="21"/>
  <c r="R6" i="21"/>
  <c r="Q6" i="21"/>
  <c r="P6" i="21"/>
  <c r="O6" i="21"/>
  <c r="N6" i="21"/>
  <c r="J6" i="21"/>
  <c r="I6" i="21"/>
  <c r="H6" i="21"/>
  <c r="F6" i="21"/>
  <c r="E6" i="21"/>
  <c r="D6" i="21"/>
  <c r="C6" i="21"/>
  <c r="B6" i="21"/>
  <c r="R5" i="21"/>
  <c r="Q5" i="21"/>
  <c r="P5" i="21"/>
  <c r="O5" i="21"/>
  <c r="N5" i="21"/>
  <c r="J5" i="21"/>
  <c r="I5" i="21"/>
  <c r="H5" i="21"/>
  <c r="F5" i="21"/>
  <c r="E5" i="21"/>
  <c r="D5" i="21"/>
  <c r="C5" i="21"/>
  <c r="B5" i="21"/>
  <c r="R4" i="21"/>
  <c r="Q4" i="21"/>
  <c r="P4" i="21"/>
  <c r="O4" i="21"/>
  <c r="N4" i="21"/>
  <c r="J4" i="21"/>
  <c r="I4" i="21"/>
  <c r="H4" i="21"/>
  <c r="F4" i="21"/>
  <c r="E4" i="21"/>
  <c r="D4" i="21"/>
  <c r="C4" i="21"/>
  <c r="B4" i="21"/>
  <c r="R3" i="21"/>
  <c r="Q3" i="21"/>
  <c r="P3" i="21"/>
  <c r="O3" i="21"/>
  <c r="N3" i="21"/>
  <c r="J3" i="21"/>
  <c r="I3" i="21"/>
  <c r="H3" i="21"/>
  <c r="F3" i="21"/>
  <c r="E3" i="21"/>
  <c r="D3" i="21"/>
  <c r="C3" i="21"/>
  <c r="B3" i="21"/>
  <c r="N2" i="21"/>
  <c r="J103" i="21" l="1"/>
  <c r="J2" i="21" s="1"/>
  <c r="C103" i="21"/>
  <c r="C2" i="21" s="1"/>
  <c r="D103" i="21"/>
  <c r="D2" i="21" s="1"/>
  <c r="F103" i="21"/>
  <c r="F2" i="21" s="1"/>
  <c r="B103" i="21"/>
  <c r="B2" i="21" s="1"/>
  <c r="E103" i="21"/>
  <c r="E2" i="21" s="1"/>
  <c r="H103" i="21"/>
  <c r="H2" i="21" s="1"/>
  <c r="I103" i="21"/>
  <c r="I2" i="21" s="1"/>
  <c r="R102" i="20"/>
  <c r="R2" i="20" s="1"/>
  <c r="Q102" i="20"/>
  <c r="P102" i="20"/>
  <c r="O102" i="20"/>
  <c r="O2" i="20" s="1"/>
  <c r="N102" i="20"/>
  <c r="N2" i="20" s="1"/>
  <c r="J102" i="20"/>
  <c r="I102" i="20"/>
  <c r="H102" i="20"/>
  <c r="F102" i="20"/>
  <c r="E102" i="20"/>
  <c r="D102" i="20"/>
  <c r="C102" i="20"/>
  <c r="B102" i="20"/>
  <c r="R101" i="20"/>
  <c r="Q101" i="20"/>
  <c r="P101" i="20"/>
  <c r="O101" i="20"/>
  <c r="N101" i="20"/>
  <c r="J101" i="20"/>
  <c r="I101" i="20"/>
  <c r="H101" i="20"/>
  <c r="F101" i="20"/>
  <c r="E101" i="20"/>
  <c r="D101" i="20"/>
  <c r="C101" i="20"/>
  <c r="B101" i="20"/>
  <c r="R100" i="20"/>
  <c r="Q100" i="20"/>
  <c r="P100" i="20"/>
  <c r="O100" i="20"/>
  <c r="N100" i="20"/>
  <c r="J100" i="20"/>
  <c r="I100" i="20"/>
  <c r="H100" i="20"/>
  <c r="F100" i="20"/>
  <c r="E100" i="20"/>
  <c r="D100" i="20"/>
  <c r="C100" i="20"/>
  <c r="B100" i="20"/>
  <c r="R99" i="20"/>
  <c r="Q99" i="20"/>
  <c r="P99" i="20"/>
  <c r="O99" i="20"/>
  <c r="N99" i="20"/>
  <c r="J99" i="20"/>
  <c r="I99" i="20"/>
  <c r="H99" i="20"/>
  <c r="F99" i="20"/>
  <c r="E99" i="20"/>
  <c r="D99" i="20"/>
  <c r="C99" i="20"/>
  <c r="B99" i="20"/>
  <c r="R98" i="20"/>
  <c r="Q98" i="20"/>
  <c r="P98" i="20"/>
  <c r="O98" i="20"/>
  <c r="N98" i="20"/>
  <c r="J98" i="20"/>
  <c r="I98" i="20"/>
  <c r="H98" i="20"/>
  <c r="F98" i="20"/>
  <c r="E98" i="20"/>
  <c r="D98" i="20"/>
  <c r="C98" i="20"/>
  <c r="B98" i="20"/>
  <c r="R97" i="20"/>
  <c r="Q97" i="20"/>
  <c r="P97" i="20"/>
  <c r="O97" i="20"/>
  <c r="N97" i="20"/>
  <c r="J97" i="20"/>
  <c r="I97" i="20"/>
  <c r="H97" i="20"/>
  <c r="F97" i="20"/>
  <c r="E97" i="20"/>
  <c r="D97" i="20"/>
  <c r="C97" i="20"/>
  <c r="B97" i="20"/>
  <c r="R96" i="20"/>
  <c r="Q96" i="20"/>
  <c r="P96" i="20"/>
  <c r="O96" i="20"/>
  <c r="N96" i="20"/>
  <c r="J96" i="20"/>
  <c r="I96" i="20"/>
  <c r="H96" i="20"/>
  <c r="F96" i="20"/>
  <c r="E96" i="20"/>
  <c r="D96" i="20"/>
  <c r="C96" i="20"/>
  <c r="B96" i="20"/>
  <c r="R95" i="20"/>
  <c r="Q95" i="20"/>
  <c r="P95" i="20"/>
  <c r="O95" i="20"/>
  <c r="N95" i="20"/>
  <c r="J95" i="20"/>
  <c r="I95" i="20"/>
  <c r="H95" i="20"/>
  <c r="F95" i="20"/>
  <c r="E95" i="20"/>
  <c r="D95" i="20"/>
  <c r="C95" i="20"/>
  <c r="B95" i="20"/>
  <c r="R94" i="20"/>
  <c r="Q94" i="20"/>
  <c r="P94" i="20"/>
  <c r="O94" i="20"/>
  <c r="N94" i="20"/>
  <c r="J94" i="20"/>
  <c r="I94" i="20"/>
  <c r="H94" i="20"/>
  <c r="F94" i="20"/>
  <c r="E94" i="20"/>
  <c r="D94" i="20"/>
  <c r="C94" i="20"/>
  <c r="B94" i="20"/>
  <c r="R93" i="20"/>
  <c r="Q93" i="20"/>
  <c r="P93" i="20"/>
  <c r="O93" i="20"/>
  <c r="N93" i="20"/>
  <c r="J93" i="20"/>
  <c r="I93" i="20"/>
  <c r="H93" i="20"/>
  <c r="F93" i="20"/>
  <c r="E93" i="20"/>
  <c r="D93" i="20"/>
  <c r="C93" i="20"/>
  <c r="B93" i="20"/>
  <c r="R92" i="20"/>
  <c r="Q92" i="20"/>
  <c r="P92" i="20"/>
  <c r="O92" i="20"/>
  <c r="N92" i="20"/>
  <c r="J92" i="20"/>
  <c r="I92" i="20"/>
  <c r="H92" i="20"/>
  <c r="F92" i="20"/>
  <c r="E92" i="20"/>
  <c r="D92" i="20"/>
  <c r="C92" i="20"/>
  <c r="B92" i="20"/>
  <c r="R91" i="20"/>
  <c r="Q91" i="20"/>
  <c r="P91" i="20"/>
  <c r="O91" i="20"/>
  <c r="N91" i="20"/>
  <c r="J91" i="20"/>
  <c r="I91" i="20"/>
  <c r="H91" i="20"/>
  <c r="F91" i="20"/>
  <c r="E91" i="20"/>
  <c r="D91" i="20"/>
  <c r="C91" i="20"/>
  <c r="B91" i="20"/>
  <c r="R90" i="20"/>
  <c r="Q90" i="20"/>
  <c r="P90" i="20"/>
  <c r="O90" i="20"/>
  <c r="N90" i="20"/>
  <c r="J90" i="20"/>
  <c r="I90" i="20"/>
  <c r="H90" i="20"/>
  <c r="F90" i="20"/>
  <c r="E90" i="20"/>
  <c r="D90" i="20"/>
  <c r="C90" i="20"/>
  <c r="B90" i="20"/>
  <c r="R89" i="20"/>
  <c r="Q89" i="20"/>
  <c r="P89" i="20"/>
  <c r="O89" i="20"/>
  <c r="N89" i="20"/>
  <c r="J89" i="20"/>
  <c r="I89" i="20"/>
  <c r="H89" i="20"/>
  <c r="F89" i="20"/>
  <c r="E89" i="20"/>
  <c r="D89" i="20"/>
  <c r="C89" i="20"/>
  <c r="B89" i="20"/>
  <c r="R88" i="20"/>
  <c r="Q88" i="20"/>
  <c r="P88" i="20"/>
  <c r="O88" i="20"/>
  <c r="N88" i="20"/>
  <c r="J88" i="20"/>
  <c r="I88" i="20"/>
  <c r="H88" i="20"/>
  <c r="F88" i="20"/>
  <c r="E88" i="20"/>
  <c r="D88" i="20"/>
  <c r="C88" i="20"/>
  <c r="B88" i="20"/>
  <c r="R87" i="20"/>
  <c r="Q87" i="20"/>
  <c r="P87" i="20"/>
  <c r="O87" i="20"/>
  <c r="N87" i="20"/>
  <c r="J87" i="20"/>
  <c r="I87" i="20"/>
  <c r="H87" i="20"/>
  <c r="F87" i="20"/>
  <c r="E87" i="20"/>
  <c r="D87" i="20"/>
  <c r="C87" i="20"/>
  <c r="B87" i="20"/>
  <c r="R86" i="20"/>
  <c r="Q86" i="20"/>
  <c r="P86" i="20"/>
  <c r="O86" i="20"/>
  <c r="N86" i="20"/>
  <c r="J86" i="20"/>
  <c r="I86" i="20"/>
  <c r="H86" i="20"/>
  <c r="F86" i="20"/>
  <c r="E86" i="20"/>
  <c r="D86" i="20"/>
  <c r="C86" i="20"/>
  <c r="B86" i="20"/>
  <c r="R85" i="20"/>
  <c r="Q85" i="20"/>
  <c r="P85" i="20"/>
  <c r="O85" i="20"/>
  <c r="N85" i="20"/>
  <c r="J85" i="20"/>
  <c r="I85" i="20"/>
  <c r="H85" i="20"/>
  <c r="F85" i="20"/>
  <c r="E85" i="20"/>
  <c r="D85" i="20"/>
  <c r="C85" i="20"/>
  <c r="B85" i="20"/>
  <c r="R84" i="20"/>
  <c r="Q84" i="20"/>
  <c r="P84" i="20"/>
  <c r="O84" i="20"/>
  <c r="N84" i="20"/>
  <c r="J84" i="20"/>
  <c r="I84" i="20"/>
  <c r="H84" i="20"/>
  <c r="F84" i="20"/>
  <c r="E84" i="20"/>
  <c r="D84" i="20"/>
  <c r="C84" i="20"/>
  <c r="B84" i="20"/>
  <c r="R83" i="20"/>
  <c r="Q83" i="20"/>
  <c r="P83" i="20"/>
  <c r="O83" i="20"/>
  <c r="N83" i="20"/>
  <c r="J83" i="20"/>
  <c r="I83" i="20"/>
  <c r="H83" i="20"/>
  <c r="F83" i="20"/>
  <c r="E83" i="20"/>
  <c r="D83" i="20"/>
  <c r="C83" i="20"/>
  <c r="B83" i="20"/>
  <c r="R82" i="20"/>
  <c r="Q82" i="20"/>
  <c r="P82" i="20"/>
  <c r="O82" i="20"/>
  <c r="N82" i="20"/>
  <c r="J82" i="20"/>
  <c r="I82" i="20"/>
  <c r="H82" i="20"/>
  <c r="F82" i="20"/>
  <c r="E82" i="20"/>
  <c r="D82" i="20"/>
  <c r="C82" i="20"/>
  <c r="B82" i="20"/>
  <c r="R81" i="20"/>
  <c r="Q81" i="20"/>
  <c r="P81" i="20"/>
  <c r="O81" i="20"/>
  <c r="N81" i="20"/>
  <c r="J81" i="20"/>
  <c r="I81" i="20"/>
  <c r="H81" i="20"/>
  <c r="F81" i="20"/>
  <c r="E81" i="20"/>
  <c r="D81" i="20"/>
  <c r="C81" i="20"/>
  <c r="B81" i="20"/>
  <c r="R80" i="20"/>
  <c r="Q80" i="20"/>
  <c r="P80" i="20"/>
  <c r="O80" i="20"/>
  <c r="N80" i="20"/>
  <c r="J80" i="20"/>
  <c r="I80" i="20"/>
  <c r="H80" i="20"/>
  <c r="F80" i="20"/>
  <c r="E80" i="20"/>
  <c r="D80" i="20"/>
  <c r="C80" i="20"/>
  <c r="B80" i="20"/>
  <c r="R79" i="20"/>
  <c r="Q79" i="20"/>
  <c r="P79" i="20"/>
  <c r="O79" i="20"/>
  <c r="N79" i="20"/>
  <c r="J79" i="20"/>
  <c r="I79" i="20"/>
  <c r="H79" i="20"/>
  <c r="F79" i="20"/>
  <c r="E79" i="20"/>
  <c r="D79" i="20"/>
  <c r="C79" i="20"/>
  <c r="B79" i="20"/>
  <c r="R78" i="20"/>
  <c r="Q78" i="20"/>
  <c r="P78" i="20"/>
  <c r="O78" i="20"/>
  <c r="N78" i="20"/>
  <c r="J78" i="20"/>
  <c r="I78" i="20"/>
  <c r="H78" i="20"/>
  <c r="F78" i="20"/>
  <c r="E78" i="20"/>
  <c r="D78" i="20"/>
  <c r="C78" i="20"/>
  <c r="B78" i="20"/>
  <c r="R77" i="20"/>
  <c r="Q77" i="20"/>
  <c r="P77" i="20"/>
  <c r="O77" i="20"/>
  <c r="N77" i="20"/>
  <c r="J77" i="20"/>
  <c r="I77" i="20"/>
  <c r="H77" i="20"/>
  <c r="F77" i="20"/>
  <c r="E77" i="20"/>
  <c r="D77" i="20"/>
  <c r="C77" i="20"/>
  <c r="B77" i="20"/>
  <c r="R76" i="20"/>
  <c r="Q76" i="20"/>
  <c r="P76" i="20"/>
  <c r="O76" i="20"/>
  <c r="N76" i="20"/>
  <c r="J76" i="20"/>
  <c r="I76" i="20"/>
  <c r="H76" i="20"/>
  <c r="F76" i="20"/>
  <c r="E76" i="20"/>
  <c r="D76" i="20"/>
  <c r="C76" i="20"/>
  <c r="B76" i="20"/>
  <c r="R75" i="20"/>
  <c r="Q75" i="20"/>
  <c r="P75" i="20"/>
  <c r="O75" i="20"/>
  <c r="N75" i="20"/>
  <c r="J75" i="20"/>
  <c r="I75" i="20"/>
  <c r="H75" i="20"/>
  <c r="F75" i="20"/>
  <c r="E75" i="20"/>
  <c r="D75" i="20"/>
  <c r="C75" i="20"/>
  <c r="B75" i="20"/>
  <c r="R74" i="20"/>
  <c r="Q74" i="20"/>
  <c r="P74" i="20"/>
  <c r="O74" i="20"/>
  <c r="N74" i="20"/>
  <c r="J74" i="20"/>
  <c r="I74" i="20"/>
  <c r="H74" i="20"/>
  <c r="F74" i="20"/>
  <c r="E74" i="20"/>
  <c r="D74" i="20"/>
  <c r="C74" i="20"/>
  <c r="B74" i="20"/>
  <c r="R73" i="20"/>
  <c r="Q73" i="20"/>
  <c r="P73" i="20"/>
  <c r="O73" i="20"/>
  <c r="N73" i="20"/>
  <c r="J73" i="20"/>
  <c r="I73" i="20"/>
  <c r="H73" i="20"/>
  <c r="F73" i="20"/>
  <c r="E73" i="20"/>
  <c r="D73" i="20"/>
  <c r="C73" i="20"/>
  <c r="B73" i="20"/>
  <c r="R72" i="20"/>
  <c r="Q72" i="20"/>
  <c r="P72" i="20"/>
  <c r="O72" i="20"/>
  <c r="N72" i="20"/>
  <c r="J72" i="20"/>
  <c r="I72" i="20"/>
  <c r="H72" i="20"/>
  <c r="F72" i="20"/>
  <c r="E72" i="20"/>
  <c r="D72" i="20"/>
  <c r="C72" i="20"/>
  <c r="B72" i="20"/>
  <c r="R71" i="20"/>
  <c r="Q71" i="20"/>
  <c r="P71" i="20"/>
  <c r="O71" i="20"/>
  <c r="N71" i="20"/>
  <c r="J71" i="20"/>
  <c r="I71" i="20"/>
  <c r="H71" i="20"/>
  <c r="F71" i="20"/>
  <c r="E71" i="20"/>
  <c r="D71" i="20"/>
  <c r="C71" i="20"/>
  <c r="B71" i="20"/>
  <c r="R70" i="20"/>
  <c r="Q70" i="20"/>
  <c r="P70" i="20"/>
  <c r="O70" i="20"/>
  <c r="N70" i="20"/>
  <c r="J70" i="20"/>
  <c r="I70" i="20"/>
  <c r="H70" i="20"/>
  <c r="F70" i="20"/>
  <c r="E70" i="20"/>
  <c r="D70" i="20"/>
  <c r="C70" i="20"/>
  <c r="B70" i="20"/>
  <c r="R69" i="20"/>
  <c r="Q69" i="20"/>
  <c r="P69" i="20"/>
  <c r="O69" i="20"/>
  <c r="N69" i="20"/>
  <c r="J69" i="20"/>
  <c r="I69" i="20"/>
  <c r="H69" i="20"/>
  <c r="F69" i="20"/>
  <c r="E69" i="20"/>
  <c r="D69" i="20"/>
  <c r="C69" i="20"/>
  <c r="B69" i="20"/>
  <c r="R68" i="20"/>
  <c r="Q68" i="20"/>
  <c r="P68" i="20"/>
  <c r="O68" i="20"/>
  <c r="N68" i="20"/>
  <c r="J68" i="20"/>
  <c r="I68" i="20"/>
  <c r="H68" i="20"/>
  <c r="F68" i="20"/>
  <c r="E68" i="20"/>
  <c r="D68" i="20"/>
  <c r="C68" i="20"/>
  <c r="B68" i="20"/>
  <c r="R67" i="20"/>
  <c r="Q67" i="20"/>
  <c r="P67" i="20"/>
  <c r="O67" i="20"/>
  <c r="N67" i="20"/>
  <c r="J67" i="20"/>
  <c r="I67" i="20"/>
  <c r="H67" i="20"/>
  <c r="F67" i="20"/>
  <c r="E67" i="20"/>
  <c r="D67" i="20"/>
  <c r="C67" i="20"/>
  <c r="B67" i="20"/>
  <c r="R66" i="20"/>
  <c r="Q66" i="20"/>
  <c r="P66" i="20"/>
  <c r="O66" i="20"/>
  <c r="N66" i="20"/>
  <c r="J66" i="20"/>
  <c r="I66" i="20"/>
  <c r="H66" i="20"/>
  <c r="F66" i="20"/>
  <c r="E66" i="20"/>
  <c r="D66" i="20"/>
  <c r="C66" i="20"/>
  <c r="B66" i="20"/>
  <c r="R65" i="20"/>
  <c r="Q65" i="20"/>
  <c r="P65" i="20"/>
  <c r="O65" i="20"/>
  <c r="N65" i="20"/>
  <c r="J65" i="20"/>
  <c r="I65" i="20"/>
  <c r="H65" i="20"/>
  <c r="F65" i="20"/>
  <c r="E65" i="20"/>
  <c r="D65" i="20"/>
  <c r="C65" i="20"/>
  <c r="B65" i="20"/>
  <c r="R64" i="20"/>
  <c r="Q64" i="20"/>
  <c r="P64" i="20"/>
  <c r="O64" i="20"/>
  <c r="N64" i="20"/>
  <c r="J64" i="20"/>
  <c r="I64" i="20"/>
  <c r="H64" i="20"/>
  <c r="F64" i="20"/>
  <c r="E64" i="20"/>
  <c r="D64" i="20"/>
  <c r="C64" i="20"/>
  <c r="B64" i="20"/>
  <c r="R63" i="20"/>
  <c r="Q63" i="20"/>
  <c r="P63" i="20"/>
  <c r="O63" i="20"/>
  <c r="N63" i="20"/>
  <c r="J63" i="20"/>
  <c r="I63" i="20"/>
  <c r="H63" i="20"/>
  <c r="F63" i="20"/>
  <c r="E63" i="20"/>
  <c r="D63" i="20"/>
  <c r="C63" i="20"/>
  <c r="B63" i="20"/>
  <c r="R62" i="20"/>
  <c r="Q62" i="20"/>
  <c r="P62" i="20"/>
  <c r="O62" i="20"/>
  <c r="N62" i="20"/>
  <c r="J62" i="20"/>
  <c r="I62" i="20"/>
  <c r="H62" i="20"/>
  <c r="F62" i="20"/>
  <c r="E62" i="20"/>
  <c r="D62" i="20"/>
  <c r="C62" i="20"/>
  <c r="B62" i="20"/>
  <c r="R61" i="20"/>
  <c r="Q61" i="20"/>
  <c r="P61" i="20"/>
  <c r="O61" i="20"/>
  <c r="N61" i="20"/>
  <c r="J61" i="20"/>
  <c r="I61" i="20"/>
  <c r="H61" i="20"/>
  <c r="F61" i="20"/>
  <c r="E61" i="20"/>
  <c r="D61" i="20"/>
  <c r="C61" i="20"/>
  <c r="B61" i="20"/>
  <c r="R60" i="20"/>
  <c r="Q60" i="20"/>
  <c r="P60" i="20"/>
  <c r="O60" i="20"/>
  <c r="N60" i="20"/>
  <c r="J60" i="20"/>
  <c r="I60" i="20"/>
  <c r="H60" i="20"/>
  <c r="F60" i="20"/>
  <c r="E60" i="20"/>
  <c r="D60" i="20"/>
  <c r="C60" i="20"/>
  <c r="B60" i="20"/>
  <c r="R59" i="20"/>
  <c r="Q59" i="20"/>
  <c r="P59" i="20"/>
  <c r="O59" i="20"/>
  <c r="N59" i="20"/>
  <c r="J59" i="20"/>
  <c r="I59" i="20"/>
  <c r="H59" i="20"/>
  <c r="F59" i="20"/>
  <c r="E59" i="20"/>
  <c r="D59" i="20"/>
  <c r="C59" i="20"/>
  <c r="B59" i="20"/>
  <c r="R58" i="20"/>
  <c r="Q58" i="20"/>
  <c r="P58" i="20"/>
  <c r="O58" i="20"/>
  <c r="N58" i="20"/>
  <c r="J58" i="20"/>
  <c r="I58" i="20"/>
  <c r="H58" i="20"/>
  <c r="F58" i="20"/>
  <c r="E58" i="20"/>
  <c r="D58" i="20"/>
  <c r="C58" i="20"/>
  <c r="B58" i="20"/>
  <c r="R57" i="20"/>
  <c r="Q57" i="20"/>
  <c r="P57" i="20"/>
  <c r="O57" i="20"/>
  <c r="N57" i="20"/>
  <c r="J57" i="20"/>
  <c r="I57" i="20"/>
  <c r="H57" i="20"/>
  <c r="F57" i="20"/>
  <c r="E57" i="20"/>
  <c r="D57" i="20"/>
  <c r="C57" i="20"/>
  <c r="B57" i="20"/>
  <c r="R56" i="20"/>
  <c r="Q56" i="20"/>
  <c r="P56" i="20"/>
  <c r="O56" i="20"/>
  <c r="N56" i="20"/>
  <c r="J56" i="20"/>
  <c r="I56" i="20"/>
  <c r="H56" i="20"/>
  <c r="F56" i="20"/>
  <c r="E56" i="20"/>
  <c r="D56" i="20"/>
  <c r="C56" i="20"/>
  <c r="B56" i="20"/>
  <c r="R55" i="20"/>
  <c r="Q55" i="20"/>
  <c r="P55" i="20"/>
  <c r="O55" i="20"/>
  <c r="N55" i="20"/>
  <c r="J55" i="20"/>
  <c r="I55" i="20"/>
  <c r="H55" i="20"/>
  <c r="F55" i="20"/>
  <c r="E55" i="20"/>
  <c r="D55" i="20"/>
  <c r="C55" i="20"/>
  <c r="B55" i="20"/>
  <c r="R54" i="20"/>
  <c r="Q54" i="20"/>
  <c r="P54" i="20"/>
  <c r="O54" i="20"/>
  <c r="N54" i="20"/>
  <c r="J54" i="20"/>
  <c r="I54" i="20"/>
  <c r="H54" i="20"/>
  <c r="F54" i="20"/>
  <c r="E54" i="20"/>
  <c r="D54" i="20"/>
  <c r="C54" i="20"/>
  <c r="B54" i="20"/>
  <c r="R53" i="20"/>
  <c r="Q53" i="20"/>
  <c r="P53" i="20"/>
  <c r="O53" i="20"/>
  <c r="N53" i="20"/>
  <c r="J53" i="20"/>
  <c r="I53" i="20"/>
  <c r="H53" i="20"/>
  <c r="F53" i="20"/>
  <c r="E53" i="20"/>
  <c r="D53" i="20"/>
  <c r="C53" i="20"/>
  <c r="B53" i="20"/>
  <c r="R52" i="20"/>
  <c r="Q52" i="20"/>
  <c r="P52" i="20"/>
  <c r="O52" i="20"/>
  <c r="N52" i="20"/>
  <c r="J52" i="20"/>
  <c r="I52" i="20"/>
  <c r="H52" i="20"/>
  <c r="F52" i="20"/>
  <c r="E52" i="20"/>
  <c r="D52" i="20"/>
  <c r="C52" i="20"/>
  <c r="B52" i="20"/>
  <c r="R51" i="20"/>
  <c r="Q51" i="20"/>
  <c r="P51" i="20"/>
  <c r="O51" i="20"/>
  <c r="N51" i="20"/>
  <c r="J51" i="20"/>
  <c r="I51" i="20"/>
  <c r="H51" i="20"/>
  <c r="F51" i="20"/>
  <c r="E51" i="20"/>
  <c r="D51" i="20"/>
  <c r="C51" i="20"/>
  <c r="B51" i="20"/>
  <c r="R50" i="20"/>
  <c r="Q50" i="20"/>
  <c r="P50" i="20"/>
  <c r="O50" i="20"/>
  <c r="N50" i="20"/>
  <c r="J50" i="20"/>
  <c r="I50" i="20"/>
  <c r="H50" i="20"/>
  <c r="F50" i="20"/>
  <c r="E50" i="20"/>
  <c r="D50" i="20"/>
  <c r="C50" i="20"/>
  <c r="B50" i="20"/>
  <c r="R49" i="20"/>
  <c r="Q49" i="20"/>
  <c r="P49" i="20"/>
  <c r="O49" i="20"/>
  <c r="N49" i="20"/>
  <c r="J49" i="20"/>
  <c r="I49" i="20"/>
  <c r="H49" i="20"/>
  <c r="F49" i="20"/>
  <c r="E49" i="20"/>
  <c r="D49" i="20"/>
  <c r="C49" i="20"/>
  <c r="B49" i="20"/>
  <c r="R48" i="20"/>
  <c r="Q48" i="20"/>
  <c r="P48" i="20"/>
  <c r="O48" i="20"/>
  <c r="N48" i="20"/>
  <c r="J48" i="20"/>
  <c r="I48" i="20"/>
  <c r="H48" i="20"/>
  <c r="F48" i="20"/>
  <c r="E48" i="20"/>
  <c r="D48" i="20"/>
  <c r="C48" i="20"/>
  <c r="B48" i="20"/>
  <c r="R47" i="20"/>
  <c r="Q47" i="20"/>
  <c r="P47" i="20"/>
  <c r="O47" i="20"/>
  <c r="N47" i="20"/>
  <c r="J47" i="20"/>
  <c r="I47" i="20"/>
  <c r="H47" i="20"/>
  <c r="F47" i="20"/>
  <c r="E47" i="20"/>
  <c r="D47" i="20"/>
  <c r="C47" i="20"/>
  <c r="B47" i="20"/>
  <c r="R46" i="20"/>
  <c r="Q46" i="20"/>
  <c r="P46" i="20"/>
  <c r="O46" i="20"/>
  <c r="N46" i="20"/>
  <c r="J46" i="20"/>
  <c r="I46" i="20"/>
  <c r="H46" i="20"/>
  <c r="F46" i="20"/>
  <c r="E46" i="20"/>
  <c r="D46" i="20"/>
  <c r="C46" i="20"/>
  <c r="B46" i="20"/>
  <c r="R45" i="20"/>
  <c r="Q45" i="20"/>
  <c r="P45" i="20"/>
  <c r="O45" i="20"/>
  <c r="N45" i="20"/>
  <c r="J45" i="20"/>
  <c r="I45" i="20"/>
  <c r="H45" i="20"/>
  <c r="F45" i="20"/>
  <c r="E45" i="20"/>
  <c r="D45" i="20"/>
  <c r="C45" i="20"/>
  <c r="B45" i="20"/>
  <c r="R44" i="20"/>
  <c r="Q44" i="20"/>
  <c r="P44" i="20"/>
  <c r="O44" i="20"/>
  <c r="N44" i="20"/>
  <c r="J44" i="20"/>
  <c r="I44" i="20"/>
  <c r="H44" i="20"/>
  <c r="F44" i="20"/>
  <c r="E44" i="20"/>
  <c r="D44" i="20"/>
  <c r="C44" i="20"/>
  <c r="B44" i="20"/>
  <c r="R43" i="20"/>
  <c r="Q43" i="20"/>
  <c r="P43" i="20"/>
  <c r="O43" i="20"/>
  <c r="N43" i="20"/>
  <c r="J43" i="20"/>
  <c r="I43" i="20"/>
  <c r="H43" i="20"/>
  <c r="F43" i="20"/>
  <c r="E43" i="20"/>
  <c r="D43" i="20"/>
  <c r="C43" i="20"/>
  <c r="B43" i="20"/>
  <c r="R42" i="20"/>
  <c r="Q42" i="20"/>
  <c r="P42" i="20"/>
  <c r="O42" i="20"/>
  <c r="N42" i="20"/>
  <c r="J42" i="20"/>
  <c r="I42" i="20"/>
  <c r="H42" i="20"/>
  <c r="F42" i="20"/>
  <c r="E42" i="20"/>
  <c r="D42" i="20"/>
  <c r="C42" i="20"/>
  <c r="B42" i="20"/>
  <c r="R41" i="20"/>
  <c r="Q41" i="20"/>
  <c r="P41" i="20"/>
  <c r="O41" i="20"/>
  <c r="N41" i="20"/>
  <c r="J41" i="20"/>
  <c r="I41" i="20"/>
  <c r="H41" i="20"/>
  <c r="F41" i="20"/>
  <c r="E41" i="20"/>
  <c r="D41" i="20"/>
  <c r="C41" i="20"/>
  <c r="B41" i="20"/>
  <c r="R40" i="20"/>
  <c r="Q40" i="20"/>
  <c r="P40" i="20"/>
  <c r="O40" i="20"/>
  <c r="N40" i="20"/>
  <c r="J40" i="20"/>
  <c r="I40" i="20"/>
  <c r="H40" i="20"/>
  <c r="F40" i="20"/>
  <c r="E40" i="20"/>
  <c r="D40" i="20"/>
  <c r="C40" i="20"/>
  <c r="B40" i="20"/>
  <c r="R39" i="20"/>
  <c r="Q39" i="20"/>
  <c r="P39" i="20"/>
  <c r="O39" i="20"/>
  <c r="N39" i="20"/>
  <c r="J39" i="20"/>
  <c r="I39" i="20"/>
  <c r="H39" i="20"/>
  <c r="F39" i="20"/>
  <c r="E39" i="20"/>
  <c r="D39" i="20"/>
  <c r="C39" i="20"/>
  <c r="B39" i="20"/>
  <c r="R38" i="20"/>
  <c r="Q38" i="20"/>
  <c r="P38" i="20"/>
  <c r="O38" i="20"/>
  <c r="N38" i="20"/>
  <c r="J38" i="20"/>
  <c r="I38" i="20"/>
  <c r="H38" i="20"/>
  <c r="F38" i="20"/>
  <c r="E38" i="20"/>
  <c r="D38" i="20"/>
  <c r="C38" i="20"/>
  <c r="B38" i="20"/>
  <c r="R37" i="20"/>
  <c r="Q37" i="20"/>
  <c r="P37" i="20"/>
  <c r="O37" i="20"/>
  <c r="N37" i="20"/>
  <c r="J37" i="20"/>
  <c r="I37" i="20"/>
  <c r="H37" i="20"/>
  <c r="F37" i="20"/>
  <c r="E37" i="20"/>
  <c r="D37" i="20"/>
  <c r="C37" i="20"/>
  <c r="B37" i="20"/>
  <c r="R36" i="20"/>
  <c r="Q36" i="20"/>
  <c r="P36" i="20"/>
  <c r="O36" i="20"/>
  <c r="N36" i="20"/>
  <c r="J36" i="20"/>
  <c r="I36" i="20"/>
  <c r="H36" i="20"/>
  <c r="F36" i="20"/>
  <c r="E36" i="20"/>
  <c r="D36" i="20"/>
  <c r="C36" i="20"/>
  <c r="B36" i="20"/>
  <c r="R35" i="20"/>
  <c r="Q35" i="20"/>
  <c r="P35" i="20"/>
  <c r="O35" i="20"/>
  <c r="N35" i="20"/>
  <c r="J35" i="20"/>
  <c r="I35" i="20"/>
  <c r="H35" i="20"/>
  <c r="F35" i="20"/>
  <c r="E35" i="20"/>
  <c r="D35" i="20"/>
  <c r="C35" i="20"/>
  <c r="B35" i="20"/>
  <c r="R34" i="20"/>
  <c r="Q34" i="20"/>
  <c r="P34" i="20"/>
  <c r="O34" i="20"/>
  <c r="N34" i="20"/>
  <c r="J34" i="20"/>
  <c r="I34" i="20"/>
  <c r="H34" i="20"/>
  <c r="F34" i="20"/>
  <c r="E34" i="20"/>
  <c r="D34" i="20"/>
  <c r="C34" i="20"/>
  <c r="B34" i="20"/>
  <c r="R33" i="20"/>
  <c r="Q33" i="20"/>
  <c r="P33" i="20"/>
  <c r="O33" i="20"/>
  <c r="N33" i="20"/>
  <c r="J33" i="20"/>
  <c r="I33" i="20"/>
  <c r="H33" i="20"/>
  <c r="F33" i="20"/>
  <c r="E33" i="20"/>
  <c r="D33" i="20"/>
  <c r="C33" i="20"/>
  <c r="B33" i="20"/>
  <c r="R32" i="20"/>
  <c r="Q32" i="20"/>
  <c r="P32" i="20"/>
  <c r="O32" i="20"/>
  <c r="N32" i="20"/>
  <c r="J32" i="20"/>
  <c r="I32" i="20"/>
  <c r="H32" i="20"/>
  <c r="F32" i="20"/>
  <c r="E32" i="20"/>
  <c r="D32" i="20"/>
  <c r="C32" i="20"/>
  <c r="B32" i="20"/>
  <c r="R31" i="20"/>
  <c r="Q31" i="20"/>
  <c r="P31" i="20"/>
  <c r="O31" i="20"/>
  <c r="N31" i="20"/>
  <c r="J31" i="20"/>
  <c r="I31" i="20"/>
  <c r="H31" i="20"/>
  <c r="F31" i="20"/>
  <c r="E31" i="20"/>
  <c r="D31" i="20"/>
  <c r="C31" i="20"/>
  <c r="B31" i="20"/>
  <c r="R30" i="20"/>
  <c r="Q30" i="20"/>
  <c r="P30" i="20"/>
  <c r="O30" i="20"/>
  <c r="N30" i="20"/>
  <c r="J30" i="20"/>
  <c r="I30" i="20"/>
  <c r="H30" i="20"/>
  <c r="F30" i="20"/>
  <c r="E30" i="20"/>
  <c r="D30" i="20"/>
  <c r="C30" i="20"/>
  <c r="B30" i="20"/>
  <c r="R29" i="20"/>
  <c r="Q29" i="20"/>
  <c r="P29" i="20"/>
  <c r="O29" i="20"/>
  <c r="N29" i="20"/>
  <c r="J29" i="20"/>
  <c r="I29" i="20"/>
  <c r="H29" i="20"/>
  <c r="F29" i="20"/>
  <c r="E29" i="20"/>
  <c r="D29" i="20"/>
  <c r="C29" i="20"/>
  <c r="B29" i="20"/>
  <c r="R28" i="20"/>
  <c r="Q28" i="20"/>
  <c r="P28" i="20"/>
  <c r="O28" i="20"/>
  <c r="N28" i="20"/>
  <c r="J28" i="20"/>
  <c r="I28" i="20"/>
  <c r="H28" i="20"/>
  <c r="F28" i="20"/>
  <c r="E28" i="20"/>
  <c r="D28" i="20"/>
  <c r="C28" i="20"/>
  <c r="B28" i="20"/>
  <c r="R27" i="20"/>
  <c r="Q27" i="20"/>
  <c r="P27" i="20"/>
  <c r="O27" i="20"/>
  <c r="N27" i="20"/>
  <c r="J27" i="20"/>
  <c r="I27" i="20"/>
  <c r="H27" i="20"/>
  <c r="F27" i="20"/>
  <c r="E27" i="20"/>
  <c r="D27" i="20"/>
  <c r="C27" i="20"/>
  <c r="B27" i="20"/>
  <c r="R26" i="20"/>
  <c r="Q26" i="20"/>
  <c r="P26" i="20"/>
  <c r="O26" i="20"/>
  <c r="N26" i="20"/>
  <c r="J26" i="20"/>
  <c r="I26" i="20"/>
  <c r="H26" i="20"/>
  <c r="F26" i="20"/>
  <c r="E26" i="20"/>
  <c r="D26" i="20"/>
  <c r="C26" i="20"/>
  <c r="B26" i="20"/>
  <c r="R25" i="20"/>
  <c r="Q25" i="20"/>
  <c r="P25" i="20"/>
  <c r="O25" i="20"/>
  <c r="N25" i="20"/>
  <c r="J25" i="20"/>
  <c r="I25" i="20"/>
  <c r="H25" i="20"/>
  <c r="F25" i="20"/>
  <c r="E25" i="20"/>
  <c r="D25" i="20"/>
  <c r="C25" i="20"/>
  <c r="B25" i="20"/>
  <c r="R24" i="20"/>
  <c r="Q24" i="20"/>
  <c r="P24" i="20"/>
  <c r="O24" i="20"/>
  <c r="N24" i="20"/>
  <c r="J24" i="20"/>
  <c r="I24" i="20"/>
  <c r="H24" i="20"/>
  <c r="F24" i="20"/>
  <c r="E24" i="20"/>
  <c r="D24" i="20"/>
  <c r="C24" i="20"/>
  <c r="B24" i="20"/>
  <c r="R23" i="20"/>
  <c r="Q23" i="20"/>
  <c r="P23" i="20"/>
  <c r="O23" i="20"/>
  <c r="N23" i="20"/>
  <c r="J23" i="20"/>
  <c r="I23" i="20"/>
  <c r="H23" i="20"/>
  <c r="F23" i="20"/>
  <c r="E23" i="20"/>
  <c r="D23" i="20"/>
  <c r="C23" i="20"/>
  <c r="B23" i="20"/>
  <c r="R22" i="20"/>
  <c r="Q22" i="20"/>
  <c r="P22" i="20"/>
  <c r="O22" i="20"/>
  <c r="N22" i="20"/>
  <c r="J22" i="20"/>
  <c r="I22" i="20"/>
  <c r="H22" i="20"/>
  <c r="F22" i="20"/>
  <c r="E22" i="20"/>
  <c r="D22" i="20"/>
  <c r="C22" i="20"/>
  <c r="B22" i="20"/>
  <c r="R21" i="20"/>
  <c r="Q21" i="20"/>
  <c r="P21" i="20"/>
  <c r="O21" i="20"/>
  <c r="N21" i="20"/>
  <c r="J21" i="20"/>
  <c r="I21" i="20"/>
  <c r="H21" i="20"/>
  <c r="F21" i="20"/>
  <c r="E21" i="20"/>
  <c r="D21" i="20"/>
  <c r="C21" i="20"/>
  <c r="B21" i="20"/>
  <c r="R20" i="20"/>
  <c r="Q20" i="20"/>
  <c r="P20" i="20"/>
  <c r="O20" i="20"/>
  <c r="N20" i="20"/>
  <c r="J20" i="20"/>
  <c r="I20" i="20"/>
  <c r="H20" i="20"/>
  <c r="F20" i="20"/>
  <c r="E20" i="20"/>
  <c r="D20" i="20"/>
  <c r="C20" i="20"/>
  <c r="B20" i="20"/>
  <c r="R19" i="20"/>
  <c r="Q19" i="20"/>
  <c r="P19" i="20"/>
  <c r="O19" i="20"/>
  <c r="N19" i="20"/>
  <c r="J19" i="20"/>
  <c r="I19" i="20"/>
  <c r="H19" i="20"/>
  <c r="F19" i="20"/>
  <c r="E19" i="20"/>
  <c r="D19" i="20"/>
  <c r="C19" i="20"/>
  <c r="B19" i="20"/>
  <c r="R18" i="20"/>
  <c r="Q18" i="20"/>
  <c r="P18" i="20"/>
  <c r="O18" i="20"/>
  <c r="N18" i="20"/>
  <c r="J18" i="20"/>
  <c r="I18" i="20"/>
  <c r="H18" i="20"/>
  <c r="F18" i="20"/>
  <c r="E18" i="20"/>
  <c r="D18" i="20"/>
  <c r="C18" i="20"/>
  <c r="B18" i="20"/>
  <c r="R17" i="20"/>
  <c r="Q17" i="20"/>
  <c r="P17" i="20"/>
  <c r="O17" i="20"/>
  <c r="N17" i="20"/>
  <c r="J17" i="20"/>
  <c r="I17" i="20"/>
  <c r="H17" i="20"/>
  <c r="F17" i="20"/>
  <c r="E17" i="20"/>
  <c r="D17" i="20"/>
  <c r="C17" i="20"/>
  <c r="B17" i="20"/>
  <c r="R16" i="20"/>
  <c r="Q16" i="20"/>
  <c r="P16" i="20"/>
  <c r="O16" i="20"/>
  <c r="N16" i="20"/>
  <c r="J16" i="20"/>
  <c r="I16" i="20"/>
  <c r="H16" i="20"/>
  <c r="F16" i="20"/>
  <c r="E16" i="20"/>
  <c r="D16" i="20"/>
  <c r="C16" i="20"/>
  <c r="B16" i="20"/>
  <c r="R15" i="20"/>
  <c r="Q15" i="20"/>
  <c r="P15" i="20"/>
  <c r="O15" i="20"/>
  <c r="N15" i="20"/>
  <c r="J15" i="20"/>
  <c r="I15" i="20"/>
  <c r="H15" i="20"/>
  <c r="F15" i="20"/>
  <c r="E15" i="20"/>
  <c r="D15" i="20"/>
  <c r="C15" i="20"/>
  <c r="B15" i="20"/>
  <c r="R14" i="20"/>
  <c r="Q14" i="20"/>
  <c r="P14" i="20"/>
  <c r="O14" i="20"/>
  <c r="N14" i="20"/>
  <c r="J14" i="20"/>
  <c r="I14" i="20"/>
  <c r="H14" i="20"/>
  <c r="F14" i="20"/>
  <c r="E14" i="20"/>
  <c r="D14" i="20"/>
  <c r="C14" i="20"/>
  <c r="B14" i="20"/>
  <c r="R13" i="20"/>
  <c r="Q13" i="20"/>
  <c r="P13" i="20"/>
  <c r="O13" i="20"/>
  <c r="N13" i="20"/>
  <c r="J13" i="20"/>
  <c r="I13" i="20"/>
  <c r="H13" i="20"/>
  <c r="F13" i="20"/>
  <c r="E13" i="20"/>
  <c r="D13" i="20"/>
  <c r="C13" i="20"/>
  <c r="B13" i="20"/>
  <c r="R12" i="20"/>
  <c r="Q12" i="20"/>
  <c r="P12" i="20"/>
  <c r="O12" i="20"/>
  <c r="N12" i="20"/>
  <c r="J12" i="20"/>
  <c r="I12" i="20"/>
  <c r="H12" i="20"/>
  <c r="F12" i="20"/>
  <c r="E12" i="20"/>
  <c r="D12" i="20"/>
  <c r="C12" i="20"/>
  <c r="B12" i="20"/>
  <c r="R11" i="20"/>
  <c r="Q11" i="20"/>
  <c r="P11" i="20"/>
  <c r="O11" i="20"/>
  <c r="N11" i="20"/>
  <c r="J11" i="20"/>
  <c r="I11" i="20"/>
  <c r="H11" i="20"/>
  <c r="F11" i="20"/>
  <c r="E11" i="20"/>
  <c r="D11" i="20"/>
  <c r="C11" i="20"/>
  <c r="B11" i="20"/>
  <c r="R10" i="20"/>
  <c r="Q10" i="20"/>
  <c r="P10" i="20"/>
  <c r="O10" i="20"/>
  <c r="N10" i="20"/>
  <c r="J10" i="20"/>
  <c r="I10" i="20"/>
  <c r="H10" i="20"/>
  <c r="F10" i="20"/>
  <c r="E10" i="20"/>
  <c r="D10" i="20"/>
  <c r="C10" i="20"/>
  <c r="B10" i="20"/>
  <c r="R9" i="20"/>
  <c r="Q9" i="20"/>
  <c r="P9" i="20"/>
  <c r="O9" i="20"/>
  <c r="N9" i="20"/>
  <c r="J9" i="20"/>
  <c r="I9" i="20"/>
  <c r="H9" i="20"/>
  <c r="F9" i="20"/>
  <c r="E9" i="20"/>
  <c r="D9" i="20"/>
  <c r="C9" i="20"/>
  <c r="B9" i="20"/>
  <c r="R8" i="20"/>
  <c r="Q8" i="20"/>
  <c r="P8" i="20"/>
  <c r="O8" i="20"/>
  <c r="N8" i="20"/>
  <c r="J8" i="20"/>
  <c r="I8" i="20"/>
  <c r="H8" i="20"/>
  <c r="F8" i="20"/>
  <c r="E8" i="20"/>
  <c r="D8" i="20"/>
  <c r="C8" i="20"/>
  <c r="B8" i="20"/>
  <c r="R7" i="20"/>
  <c r="Q7" i="20"/>
  <c r="P7" i="20"/>
  <c r="O7" i="20"/>
  <c r="N7" i="20"/>
  <c r="J7" i="20"/>
  <c r="I7" i="20"/>
  <c r="H7" i="20"/>
  <c r="F7" i="20"/>
  <c r="E7" i="20"/>
  <c r="D7" i="20"/>
  <c r="C7" i="20"/>
  <c r="B7" i="20"/>
  <c r="R6" i="20"/>
  <c r="Q6" i="20"/>
  <c r="P6" i="20"/>
  <c r="O6" i="20"/>
  <c r="N6" i="20"/>
  <c r="J6" i="20"/>
  <c r="I6" i="20"/>
  <c r="H6" i="20"/>
  <c r="F6" i="20"/>
  <c r="E6" i="20"/>
  <c r="D6" i="20"/>
  <c r="C6" i="20"/>
  <c r="B6" i="20"/>
  <c r="R5" i="20"/>
  <c r="Q5" i="20"/>
  <c r="P5" i="20"/>
  <c r="O5" i="20"/>
  <c r="N5" i="20"/>
  <c r="J5" i="20"/>
  <c r="I5" i="20"/>
  <c r="H5" i="20"/>
  <c r="F5" i="20"/>
  <c r="E5" i="20"/>
  <c r="D5" i="20"/>
  <c r="C5" i="20"/>
  <c r="B5" i="20"/>
  <c r="R4" i="20"/>
  <c r="Q4" i="20"/>
  <c r="P4" i="20"/>
  <c r="O4" i="20"/>
  <c r="N4" i="20"/>
  <c r="J4" i="20"/>
  <c r="I4" i="20"/>
  <c r="H4" i="20"/>
  <c r="F4" i="20"/>
  <c r="E4" i="20"/>
  <c r="D4" i="20"/>
  <c r="C4" i="20"/>
  <c r="B4" i="20"/>
  <c r="R3" i="20"/>
  <c r="Q3" i="20"/>
  <c r="P3" i="20"/>
  <c r="O3" i="20"/>
  <c r="N3" i="20"/>
  <c r="J3" i="20"/>
  <c r="I3" i="20"/>
  <c r="H3" i="20"/>
  <c r="F3" i="20"/>
  <c r="E3" i="20"/>
  <c r="D3" i="20"/>
  <c r="C3" i="20"/>
  <c r="B3" i="20"/>
  <c r="Q2" i="20"/>
  <c r="P2" i="20"/>
  <c r="H103" i="20" l="1"/>
  <c r="H2" i="20" s="1"/>
  <c r="C103" i="20"/>
  <c r="C2" i="20" s="1"/>
  <c r="D103" i="20"/>
  <c r="D2" i="20" s="1"/>
  <c r="E103" i="20"/>
  <c r="E2" i="20" s="1"/>
  <c r="F103" i="20"/>
  <c r="F2" i="20" s="1"/>
  <c r="I103" i="20"/>
  <c r="I2" i="20" s="1"/>
  <c r="J103" i="20"/>
  <c r="J2" i="20" s="1"/>
  <c r="B103" i="20"/>
  <c r="B2" i="20" s="1"/>
  <c r="R102" i="19"/>
  <c r="Q102" i="19"/>
  <c r="Q2" i="19" s="1"/>
  <c r="P102" i="19"/>
  <c r="O102" i="19"/>
  <c r="N102" i="19"/>
  <c r="N2" i="19" s="1"/>
  <c r="J102" i="19"/>
  <c r="I102" i="19"/>
  <c r="H102" i="19"/>
  <c r="F102" i="19"/>
  <c r="E102" i="19"/>
  <c r="D102" i="19"/>
  <c r="C102" i="19"/>
  <c r="B102" i="19"/>
  <c r="R101" i="19"/>
  <c r="Q101" i="19"/>
  <c r="P101" i="19"/>
  <c r="O101" i="19"/>
  <c r="N101" i="19"/>
  <c r="J101" i="19"/>
  <c r="I101" i="19"/>
  <c r="H101" i="19"/>
  <c r="F101" i="19"/>
  <c r="E101" i="19"/>
  <c r="D101" i="19"/>
  <c r="C101" i="19"/>
  <c r="B101" i="19"/>
  <c r="R100" i="19"/>
  <c r="Q100" i="19"/>
  <c r="P100" i="19"/>
  <c r="O100" i="19"/>
  <c r="N100" i="19"/>
  <c r="J100" i="19"/>
  <c r="I100" i="19"/>
  <c r="H100" i="19"/>
  <c r="F100" i="19"/>
  <c r="E100" i="19"/>
  <c r="D100" i="19"/>
  <c r="C100" i="19"/>
  <c r="B100" i="19"/>
  <c r="R99" i="19"/>
  <c r="Q99" i="19"/>
  <c r="P99" i="19"/>
  <c r="O99" i="19"/>
  <c r="N99" i="19"/>
  <c r="J99" i="19"/>
  <c r="I99" i="19"/>
  <c r="H99" i="19"/>
  <c r="F99" i="19"/>
  <c r="E99" i="19"/>
  <c r="D99" i="19"/>
  <c r="C99" i="19"/>
  <c r="B99" i="19"/>
  <c r="R98" i="19"/>
  <c r="Q98" i="19"/>
  <c r="P98" i="19"/>
  <c r="O98" i="19"/>
  <c r="N98" i="19"/>
  <c r="J98" i="19"/>
  <c r="I98" i="19"/>
  <c r="H98" i="19"/>
  <c r="F98" i="19"/>
  <c r="E98" i="19"/>
  <c r="D98" i="19"/>
  <c r="C98" i="19"/>
  <c r="B98" i="19"/>
  <c r="R97" i="19"/>
  <c r="Q97" i="19"/>
  <c r="P97" i="19"/>
  <c r="O97" i="19"/>
  <c r="N97" i="19"/>
  <c r="J97" i="19"/>
  <c r="I97" i="19"/>
  <c r="H97" i="19"/>
  <c r="F97" i="19"/>
  <c r="E97" i="19"/>
  <c r="D97" i="19"/>
  <c r="C97" i="19"/>
  <c r="B97" i="19"/>
  <c r="R96" i="19"/>
  <c r="Q96" i="19"/>
  <c r="P96" i="19"/>
  <c r="O96" i="19"/>
  <c r="N96" i="19"/>
  <c r="J96" i="19"/>
  <c r="I96" i="19"/>
  <c r="H96" i="19"/>
  <c r="F96" i="19"/>
  <c r="E96" i="19"/>
  <c r="D96" i="19"/>
  <c r="C96" i="19"/>
  <c r="B96" i="19"/>
  <c r="R95" i="19"/>
  <c r="Q95" i="19"/>
  <c r="P95" i="19"/>
  <c r="O95" i="19"/>
  <c r="N95" i="19"/>
  <c r="J95" i="19"/>
  <c r="I95" i="19"/>
  <c r="H95" i="19"/>
  <c r="F95" i="19"/>
  <c r="E95" i="19"/>
  <c r="D95" i="19"/>
  <c r="C95" i="19"/>
  <c r="B95" i="19"/>
  <c r="R94" i="19"/>
  <c r="Q94" i="19"/>
  <c r="P94" i="19"/>
  <c r="O94" i="19"/>
  <c r="N94" i="19"/>
  <c r="J94" i="19"/>
  <c r="I94" i="19"/>
  <c r="H94" i="19"/>
  <c r="F94" i="19"/>
  <c r="E94" i="19"/>
  <c r="D94" i="19"/>
  <c r="C94" i="19"/>
  <c r="B94" i="19"/>
  <c r="R93" i="19"/>
  <c r="Q93" i="19"/>
  <c r="P93" i="19"/>
  <c r="O93" i="19"/>
  <c r="N93" i="19"/>
  <c r="J93" i="19"/>
  <c r="I93" i="19"/>
  <c r="H93" i="19"/>
  <c r="F93" i="19"/>
  <c r="E93" i="19"/>
  <c r="D93" i="19"/>
  <c r="C93" i="19"/>
  <c r="B93" i="19"/>
  <c r="R92" i="19"/>
  <c r="Q92" i="19"/>
  <c r="P92" i="19"/>
  <c r="O92" i="19"/>
  <c r="N92" i="19"/>
  <c r="J92" i="19"/>
  <c r="I92" i="19"/>
  <c r="H92" i="19"/>
  <c r="F92" i="19"/>
  <c r="E92" i="19"/>
  <c r="D92" i="19"/>
  <c r="C92" i="19"/>
  <c r="B92" i="19"/>
  <c r="R91" i="19"/>
  <c r="Q91" i="19"/>
  <c r="P91" i="19"/>
  <c r="O91" i="19"/>
  <c r="N91" i="19"/>
  <c r="J91" i="19"/>
  <c r="I91" i="19"/>
  <c r="H91" i="19"/>
  <c r="F91" i="19"/>
  <c r="E91" i="19"/>
  <c r="D91" i="19"/>
  <c r="C91" i="19"/>
  <c r="B91" i="19"/>
  <c r="R90" i="19"/>
  <c r="Q90" i="19"/>
  <c r="P90" i="19"/>
  <c r="O90" i="19"/>
  <c r="N90" i="19"/>
  <c r="J90" i="19"/>
  <c r="I90" i="19"/>
  <c r="H90" i="19"/>
  <c r="F90" i="19"/>
  <c r="E90" i="19"/>
  <c r="D90" i="19"/>
  <c r="C90" i="19"/>
  <c r="B90" i="19"/>
  <c r="R89" i="19"/>
  <c r="Q89" i="19"/>
  <c r="P89" i="19"/>
  <c r="O89" i="19"/>
  <c r="N89" i="19"/>
  <c r="J89" i="19"/>
  <c r="I89" i="19"/>
  <c r="H89" i="19"/>
  <c r="F89" i="19"/>
  <c r="E89" i="19"/>
  <c r="D89" i="19"/>
  <c r="C89" i="19"/>
  <c r="B89" i="19"/>
  <c r="R88" i="19"/>
  <c r="Q88" i="19"/>
  <c r="P88" i="19"/>
  <c r="O88" i="19"/>
  <c r="N88" i="19"/>
  <c r="J88" i="19"/>
  <c r="I88" i="19"/>
  <c r="H88" i="19"/>
  <c r="F88" i="19"/>
  <c r="E88" i="19"/>
  <c r="D88" i="19"/>
  <c r="C88" i="19"/>
  <c r="B88" i="19"/>
  <c r="R87" i="19"/>
  <c r="Q87" i="19"/>
  <c r="P87" i="19"/>
  <c r="O87" i="19"/>
  <c r="N87" i="19"/>
  <c r="J87" i="19"/>
  <c r="I87" i="19"/>
  <c r="H87" i="19"/>
  <c r="F87" i="19"/>
  <c r="E87" i="19"/>
  <c r="D87" i="19"/>
  <c r="C87" i="19"/>
  <c r="B87" i="19"/>
  <c r="R86" i="19"/>
  <c r="Q86" i="19"/>
  <c r="P86" i="19"/>
  <c r="O86" i="19"/>
  <c r="N86" i="19"/>
  <c r="J86" i="19"/>
  <c r="I86" i="19"/>
  <c r="H86" i="19"/>
  <c r="F86" i="19"/>
  <c r="E86" i="19"/>
  <c r="D86" i="19"/>
  <c r="C86" i="19"/>
  <c r="B86" i="19"/>
  <c r="R85" i="19"/>
  <c r="Q85" i="19"/>
  <c r="P85" i="19"/>
  <c r="O85" i="19"/>
  <c r="N85" i="19"/>
  <c r="J85" i="19"/>
  <c r="I85" i="19"/>
  <c r="H85" i="19"/>
  <c r="F85" i="19"/>
  <c r="E85" i="19"/>
  <c r="D85" i="19"/>
  <c r="C85" i="19"/>
  <c r="B85" i="19"/>
  <c r="R84" i="19"/>
  <c r="Q84" i="19"/>
  <c r="P84" i="19"/>
  <c r="O84" i="19"/>
  <c r="N84" i="19"/>
  <c r="J84" i="19"/>
  <c r="I84" i="19"/>
  <c r="H84" i="19"/>
  <c r="F84" i="19"/>
  <c r="E84" i="19"/>
  <c r="D84" i="19"/>
  <c r="C84" i="19"/>
  <c r="B84" i="19"/>
  <c r="R83" i="19"/>
  <c r="Q83" i="19"/>
  <c r="P83" i="19"/>
  <c r="O83" i="19"/>
  <c r="N83" i="19"/>
  <c r="J83" i="19"/>
  <c r="I83" i="19"/>
  <c r="H83" i="19"/>
  <c r="F83" i="19"/>
  <c r="E83" i="19"/>
  <c r="D83" i="19"/>
  <c r="C83" i="19"/>
  <c r="B83" i="19"/>
  <c r="R82" i="19"/>
  <c r="Q82" i="19"/>
  <c r="P82" i="19"/>
  <c r="O82" i="19"/>
  <c r="N82" i="19"/>
  <c r="J82" i="19"/>
  <c r="I82" i="19"/>
  <c r="H82" i="19"/>
  <c r="F82" i="19"/>
  <c r="E82" i="19"/>
  <c r="D82" i="19"/>
  <c r="C82" i="19"/>
  <c r="B82" i="19"/>
  <c r="R81" i="19"/>
  <c r="Q81" i="19"/>
  <c r="P81" i="19"/>
  <c r="O81" i="19"/>
  <c r="N81" i="19"/>
  <c r="J81" i="19"/>
  <c r="I81" i="19"/>
  <c r="H81" i="19"/>
  <c r="F81" i="19"/>
  <c r="E81" i="19"/>
  <c r="D81" i="19"/>
  <c r="C81" i="19"/>
  <c r="B81" i="19"/>
  <c r="R80" i="19"/>
  <c r="Q80" i="19"/>
  <c r="P80" i="19"/>
  <c r="O80" i="19"/>
  <c r="N80" i="19"/>
  <c r="J80" i="19"/>
  <c r="I80" i="19"/>
  <c r="H80" i="19"/>
  <c r="F80" i="19"/>
  <c r="E80" i="19"/>
  <c r="D80" i="19"/>
  <c r="C80" i="19"/>
  <c r="B80" i="19"/>
  <c r="R79" i="19"/>
  <c r="Q79" i="19"/>
  <c r="P79" i="19"/>
  <c r="O79" i="19"/>
  <c r="N79" i="19"/>
  <c r="J79" i="19"/>
  <c r="I79" i="19"/>
  <c r="H79" i="19"/>
  <c r="F79" i="19"/>
  <c r="E79" i="19"/>
  <c r="D79" i="19"/>
  <c r="C79" i="19"/>
  <c r="B79" i="19"/>
  <c r="R78" i="19"/>
  <c r="Q78" i="19"/>
  <c r="P78" i="19"/>
  <c r="O78" i="19"/>
  <c r="N78" i="19"/>
  <c r="J78" i="19"/>
  <c r="I78" i="19"/>
  <c r="H78" i="19"/>
  <c r="F78" i="19"/>
  <c r="E78" i="19"/>
  <c r="D78" i="19"/>
  <c r="C78" i="19"/>
  <c r="B78" i="19"/>
  <c r="R77" i="19"/>
  <c r="Q77" i="19"/>
  <c r="P77" i="19"/>
  <c r="O77" i="19"/>
  <c r="N77" i="19"/>
  <c r="J77" i="19"/>
  <c r="I77" i="19"/>
  <c r="H77" i="19"/>
  <c r="F77" i="19"/>
  <c r="E77" i="19"/>
  <c r="D77" i="19"/>
  <c r="C77" i="19"/>
  <c r="B77" i="19"/>
  <c r="R76" i="19"/>
  <c r="Q76" i="19"/>
  <c r="P76" i="19"/>
  <c r="O76" i="19"/>
  <c r="N76" i="19"/>
  <c r="J76" i="19"/>
  <c r="I76" i="19"/>
  <c r="H76" i="19"/>
  <c r="F76" i="19"/>
  <c r="E76" i="19"/>
  <c r="D76" i="19"/>
  <c r="C76" i="19"/>
  <c r="B76" i="19"/>
  <c r="R75" i="19"/>
  <c r="Q75" i="19"/>
  <c r="P75" i="19"/>
  <c r="O75" i="19"/>
  <c r="N75" i="19"/>
  <c r="J75" i="19"/>
  <c r="I75" i="19"/>
  <c r="H75" i="19"/>
  <c r="F75" i="19"/>
  <c r="E75" i="19"/>
  <c r="D75" i="19"/>
  <c r="C75" i="19"/>
  <c r="B75" i="19"/>
  <c r="R74" i="19"/>
  <c r="Q74" i="19"/>
  <c r="P74" i="19"/>
  <c r="O74" i="19"/>
  <c r="N74" i="19"/>
  <c r="J74" i="19"/>
  <c r="I74" i="19"/>
  <c r="H74" i="19"/>
  <c r="F74" i="19"/>
  <c r="E74" i="19"/>
  <c r="D74" i="19"/>
  <c r="C74" i="19"/>
  <c r="B74" i="19"/>
  <c r="R73" i="19"/>
  <c r="Q73" i="19"/>
  <c r="P73" i="19"/>
  <c r="O73" i="19"/>
  <c r="N73" i="19"/>
  <c r="J73" i="19"/>
  <c r="I73" i="19"/>
  <c r="H73" i="19"/>
  <c r="F73" i="19"/>
  <c r="E73" i="19"/>
  <c r="D73" i="19"/>
  <c r="C73" i="19"/>
  <c r="B73" i="19"/>
  <c r="R72" i="19"/>
  <c r="Q72" i="19"/>
  <c r="P72" i="19"/>
  <c r="O72" i="19"/>
  <c r="N72" i="19"/>
  <c r="J72" i="19"/>
  <c r="I72" i="19"/>
  <c r="H72" i="19"/>
  <c r="F72" i="19"/>
  <c r="E72" i="19"/>
  <c r="D72" i="19"/>
  <c r="C72" i="19"/>
  <c r="B72" i="19"/>
  <c r="R71" i="19"/>
  <c r="Q71" i="19"/>
  <c r="P71" i="19"/>
  <c r="O71" i="19"/>
  <c r="N71" i="19"/>
  <c r="J71" i="19"/>
  <c r="I71" i="19"/>
  <c r="H71" i="19"/>
  <c r="F71" i="19"/>
  <c r="E71" i="19"/>
  <c r="D71" i="19"/>
  <c r="C71" i="19"/>
  <c r="B71" i="19"/>
  <c r="R70" i="19"/>
  <c r="Q70" i="19"/>
  <c r="P70" i="19"/>
  <c r="O70" i="19"/>
  <c r="N70" i="19"/>
  <c r="J70" i="19"/>
  <c r="I70" i="19"/>
  <c r="H70" i="19"/>
  <c r="F70" i="19"/>
  <c r="E70" i="19"/>
  <c r="D70" i="19"/>
  <c r="C70" i="19"/>
  <c r="B70" i="19"/>
  <c r="R69" i="19"/>
  <c r="Q69" i="19"/>
  <c r="P69" i="19"/>
  <c r="O69" i="19"/>
  <c r="N69" i="19"/>
  <c r="J69" i="19"/>
  <c r="I69" i="19"/>
  <c r="H69" i="19"/>
  <c r="F69" i="19"/>
  <c r="E69" i="19"/>
  <c r="D69" i="19"/>
  <c r="C69" i="19"/>
  <c r="B69" i="19"/>
  <c r="R68" i="19"/>
  <c r="Q68" i="19"/>
  <c r="P68" i="19"/>
  <c r="O68" i="19"/>
  <c r="N68" i="19"/>
  <c r="J68" i="19"/>
  <c r="I68" i="19"/>
  <c r="H68" i="19"/>
  <c r="F68" i="19"/>
  <c r="E68" i="19"/>
  <c r="D68" i="19"/>
  <c r="C68" i="19"/>
  <c r="B68" i="19"/>
  <c r="R67" i="19"/>
  <c r="Q67" i="19"/>
  <c r="P67" i="19"/>
  <c r="O67" i="19"/>
  <c r="N67" i="19"/>
  <c r="J67" i="19"/>
  <c r="I67" i="19"/>
  <c r="H67" i="19"/>
  <c r="F67" i="19"/>
  <c r="E67" i="19"/>
  <c r="D67" i="19"/>
  <c r="C67" i="19"/>
  <c r="B67" i="19"/>
  <c r="R66" i="19"/>
  <c r="Q66" i="19"/>
  <c r="P66" i="19"/>
  <c r="O66" i="19"/>
  <c r="N66" i="19"/>
  <c r="J66" i="19"/>
  <c r="I66" i="19"/>
  <c r="H66" i="19"/>
  <c r="F66" i="19"/>
  <c r="E66" i="19"/>
  <c r="D66" i="19"/>
  <c r="C66" i="19"/>
  <c r="B66" i="19"/>
  <c r="R65" i="19"/>
  <c r="Q65" i="19"/>
  <c r="P65" i="19"/>
  <c r="O65" i="19"/>
  <c r="N65" i="19"/>
  <c r="J65" i="19"/>
  <c r="I65" i="19"/>
  <c r="H65" i="19"/>
  <c r="F65" i="19"/>
  <c r="E65" i="19"/>
  <c r="D65" i="19"/>
  <c r="C65" i="19"/>
  <c r="B65" i="19"/>
  <c r="R64" i="19"/>
  <c r="Q64" i="19"/>
  <c r="P64" i="19"/>
  <c r="O64" i="19"/>
  <c r="N64" i="19"/>
  <c r="J64" i="19"/>
  <c r="I64" i="19"/>
  <c r="H64" i="19"/>
  <c r="F64" i="19"/>
  <c r="E64" i="19"/>
  <c r="D64" i="19"/>
  <c r="C64" i="19"/>
  <c r="B64" i="19"/>
  <c r="R63" i="19"/>
  <c r="Q63" i="19"/>
  <c r="P63" i="19"/>
  <c r="O63" i="19"/>
  <c r="N63" i="19"/>
  <c r="J63" i="19"/>
  <c r="I63" i="19"/>
  <c r="H63" i="19"/>
  <c r="F63" i="19"/>
  <c r="E63" i="19"/>
  <c r="D63" i="19"/>
  <c r="C63" i="19"/>
  <c r="B63" i="19"/>
  <c r="R62" i="19"/>
  <c r="Q62" i="19"/>
  <c r="P62" i="19"/>
  <c r="O62" i="19"/>
  <c r="N62" i="19"/>
  <c r="J62" i="19"/>
  <c r="I62" i="19"/>
  <c r="H62" i="19"/>
  <c r="F62" i="19"/>
  <c r="E62" i="19"/>
  <c r="D62" i="19"/>
  <c r="C62" i="19"/>
  <c r="B62" i="19"/>
  <c r="R61" i="19"/>
  <c r="Q61" i="19"/>
  <c r="P61" i="19"/>
  <c r="O61" i="19"/>
  <c r="N61" i="19"/>
  <c r="J61" i="19"/>
  <c r="I61" i="19"/>
  <c r="H61" i="19"/>
  <c r="F61" i="19"/>
  <c r="E61" i="19"/>
  <c r="D61" i="19"/>
  <c r="C61" i="19"/>
  <c r="B61" i="19"/>
  <c r="R60" i="19"/>
  <c r="Q60" i="19"/>
  <c r="P60" i="19"/>
  <c r="O60" i="19"/>
  <c r="N60" i="19"/>
  <c r="J60" i="19"/>
  <c r="I60" i="19"/>
  <c r="H60" i="19"/>
  <c r="F60" i="19"/>
  <c r="E60" i="19"/>
  <c r="D60" i="19"/>
  <c r="C60" i="19"/>
  <c r="B60" i="19"/>
  <c r="R59" i="19"/>
  <c r="Q59" i="19"/>
  <c r="P59" i="19"/>
  <c r="O59" i="19"/>
  <c r="N59" i="19"/>
  <c r="J59" i="19"/>
  <c r="I59" i="19"/>
  <c r="H59" i="19"/>
  <c r="F59" i="19"/>
  <c r="E59" i="19"/>
  <c r="D59" i="19"/>
  <c r="C59" i="19"/>
  <c r="B59" i="19"/>
  <c r="R58" i="19"/>
  <c r="Q58" i="19"/>
  <c r="P58" i="19"/>
  <c r="O58" i="19"/>
  <c r="N58" i="19"/>
  <c r="J58" i="19"/>
  <c r="I58" i="19"/>
  <c r="H58" i="19"/>
  <c r="F58" i="19"/>
  <c r="E58" i="19"/>
  <c r="D58" i="19"/>
  <c r="C58" i="19"/>
  <c r="B58" i="19"/>
  <c r="R57" i="19"/>
  <c r="Q57" i="19"/>
  <c r="P57" i="19"/>
  <c r="O57" i="19"/>
  <c r="N57" i="19"/>
  <c r="J57" i="19"/>
  <c r="I57" i="19"/>
  <c r="H57" i="19"/>
  <c r="F57" i="19"/>
  <c r="E57" i="19"/>
  <c r="D57" i="19"/>
  <c r="C57" i="19"/>
  <c r="B57" i="19"/>
  <c r="R56" i="19"/>
  <c r="Q56" i="19"/>
  <c r="P56" i="19"/>
  <c r="O56" i="19"/>
  <c r="N56" i="19"/>
  <c r="J56" i="19"/>
  <c r="I56" i="19"/>
  <c r="H56" i="19"/>
  <c r="F56" i="19"/>
  <c r="E56" i="19"/>
  <c r="D56" i="19"/>
  <c r="C56" i="19"/>
  <c r="B56" i="19"/>
  <c r="R55" i="19"/>
  <c r="Q55" i="19"/>
  <c r="P55" i="19"/>
  <c r="O55" i="19"/>
  <c r="N55" i="19"/>
  <c r="J55" i="19"/>
  <c r="I55" i="19"/>
  <c r="H55" i="19"/>
  <c r="F55" i="19"/>
  <c r="E55" i="19"/>
  <c r="D55" i="19"/>
  <c r="C55" i="19"/>
  <c r="B55" i="19"/>
  <c r="R54" i="19"/>
  <c r="Q54" i="19"/>
  <c r="P54" i="19"/>
  <c r="O54" i="19"/>
  <c r="N54" i="19"/>
  <c r="J54" i="19"/>
  <c r="I54" i="19"/>
  <c r="H54" i="19"/>
  <c r="F54" i="19"/>
  <c r="E54" i="19"/>
  <c r="D54" i="19"/>
  <c r="C54" i="19"/>
  <c r="B54" i="19"/>
  <c r="R53" i="19"/>
  <c r="Q53" i="19"/>
  <c r="P53" i="19"/>
  <c r="O53" i="19"/>
  <c r="N53" i="19"/>
  <c r="J53" i="19"/>
  <c r="I53" i="19"/>
  <c r="H53" i="19"/>
  <c r="F53" i="19"/>
  <c r="E53" i="19"/>
  <c r="D53" i="19"/>
  <c r="C53" i="19"/>
  <c r="B53" i="19"/>
  <c r="R52" i="19"/>
  <c r="Q52" i="19"/>
  <c r="P52" i="19"/>
  <c r="O52" i="19"/>
  <c r="N52" i="19"/>
  <c r="J52" i="19"/>
  <c r="I52" i="19"/>
  <c r="H52" i="19"/>
  <c r="F52" i="19"/>
  <c r="E52" i="19"/>
  <c r="D52" i="19"/>
  <c r="C52" i="19"/>
  <c r="B52" i="19"/>
  <c r="R51" i="19"/>
  <c r="Q51" i="19"/>
  <c r="P51" i="19"/>
  <c r="O51" i="19"/>
  <c r="N51" i="19"/>
  <c r="J51" i="19"/>
  <c r="I51" i="19"/>
  <c r="H51" i="19"/>
  <c r="F51" i="19"/>
  <c r="E51" i="19"/>
  <c r="D51" i="19"/>
  <c r="C51" i="19"/>
  <c r="B51" i="19"/>
  <c r="R50" i="19"/>
  <c r="Q50" i="19"/>
  <c r="P50" i="19"/>
  <c r="O50" i="19"/>
  <c r="N50" i="19"/>
  <c r="J50" i="19"/>
  <c r="I50" i="19"/>
  <c r="H50" i="19"/>
  <c r="F50" i="19"/>
  <c r="E50" i="19"/>
  <c r="D50" i="19"/>
  <c r="C50" i="19"/>
  <c r="B50" i="19"/>
  <c r="R49" i="19"/>
  <c r="Q49" i="19"/>
  <c r="P49" i="19"/>
  <c r="O49" i="19"/>
  <c r="N49" i="19"/>
  <c r="J49" i="19"/>
  <c r="I49" i="19"/>
  <c r="H49" i="19"/>
  <c r="F49" i="19"/>
  <c r="E49" i="19"/>
  <c r="D49" i="19"/>
  <c r="C49" i="19"/>
  <c r="B49" i="19"/>
  <c r="R48" i="19"/>
  <c r="Q48" i="19"/>
  <c r="P48" i="19"/>
  <c r="O48" i="19"/>
  <c r="N48" i="19"/>
  <c r="J48" i="19"/>
  <c r="I48" i="19"/>
  <c r="H48" i="19"/>
  <c r="F48" i="19"/>
  <c r="E48" i="19"/>
  <c r="D48" i="19"/>
  <c r="C48" i="19"/>
  <c r="B48" i="19"/>
  <c r="R47" i="19"/>
  <c r="Q47" i="19"/>
  <c r="P47" i="19"/>
  <c r="O47" i="19"/>
  <c r="N47" i="19"/>
  <c r="J47" i="19"/>
  <c r="I47" i="19"/>
  <c r="H47" i="19"/>
  <c r="F47" i="19"/>
  <c r="E47" i="19"/>
  <c r="D47" i="19"/>
  <c r="C47" i="19"/>
  <c r="B47" i="19"/>
  <c r="R46" i="19"/>
  <c r="Q46" i="19"/>
  <c r="P46" i="19"/>
  <c r="O46" i="19"/>
  <c r="N46" i="19"/>
  <c r="J46" i="19"/>
  <c r="I46" i="19"/>
  <c r="H46" i="19"/>
  <c r="F46" i="19"/>
  <c r="E46" i="19"/>
  <c r="D46" i="19"/>
  <c r="C46" i="19"/>
  <c r="B46" i="19"/>
  <c r="R45" i="19"/>
  <c r="Q45" i="19"/>
  <c r="P45" i="19"/>
  <c r="O45" i="19"/>
  <c r="N45" i="19"/>
  <c r="J45" i="19"/>
  <c r="I45" i="19"/>
  <c r="H45" i="19"/>
  <c r="F45" i="19"/>
  <c r="E45" i="19"/>
  <c r="D45" i="19"/>
  <c r="C45" i="19"/>
  <c r="B45" i="19"/>
  <c r="R44" i="19"/>
  <c r="Q44" i="19"/>
  <c r="P44" i="19"/>
  <c r="O44" i="19"/>
  <c r="N44" i="19"/>
  <c r="J44" i="19"/>
  <c r="I44" i="19"/>
  <c r="H44" i="19"/>
  <c r="F44" i="19"/>
  <c r="E44" i="19"/>
  <c r="D44" i="19"/>
  <c r="C44" i="19"/>
  <c r="B44" i="19"/>
  <c r="R43" i="19"/>
  <c r="Q43" i="19"/>
  <c r="P43" i="19"/>
  <c r="O43" i="19"/>
  <c r="N43" i="19"/>
  <c r="J43" i="19"/>
  <c r="I43" i="19"/>
  <c r="H43" i="19"/>
  <c r="F43" i="19"/>
  <c r="E43" i="19"/>
  <c r="D43" i="19"/>
  <c r="C43" i="19"/>
  <c r="B43" i="19"/>
  <c r="R42" i="19"/>
  <c r="Q42" i="19"/>
  <c r="P42" i="19"/>
  <c r="O42" i="19"/>
  <c r="N42" i="19"/>
  <c r="J42" i="19"/>
  <c r="I42" i="19"/>
  <c r="H42" i="19"/>
  <c r="F42" i="19"/>
  <c r="E42" i="19"/>
  <c r="D42" i="19"/>
  <c r="C42" i="19"/>
  <c r="B42" i="19"/>
  <c r="R41" i="19"/>
  <c r="Q41" i="19"/>
  <c r="P41" i="19"/>
  <c r="O41" i="19"/>
  <c r="N41" i="19"/>
  <c r="J41" i="19"/>
  <c r="I41" i="19"/>
  <c r="H41" i="19"/>
  <c r="F41" i="19"/>
  <c r="E41" i="19"/>
  <c r="D41" i="19"/>
  <c r="C41" i="19"/>
  <c r="B41" i="19"/>
  <c r="R40" i="19"/>
  <c r="Q40" i="19"/>
  <c r="P40" i="19"/>
  <c r="O40" i="19"/>
  <c r="N40" i="19"/>
  <c r="J40" i="19"/>
  <c r="I40" i="19"/>
  <c r="H40" i="19"/>
  <c r="F40" i="19"/>
  <c r="E40" i="19"/>
  <c r="D40" i="19"/>
  <c r="C40" i="19"/>
  <c r="B40" i="19"/>
  <c r="R39" i="19"/>
  <c r="Q39" i="19"/>
  <c r="P39" i="19"/>
  <c r="O39" i="19"/>
  <c r="N39" i="19"/>
  <c r="J39" i="19"/>
  <c r="I39" i="19"/>
  <c r="H39" i="19"/>
  <c r="F39" i="19"/>
  <c r="E39" i="19"/>
  <c r="D39" i="19"/>
  <c r="C39" i="19"/>
  <c r="B39" i="19"/>
  <c r="R38" i="19"/>
  <c r="Q38" i="19"/>
  <c r="P38" i="19"/>
  <c r="O38" i="19"/>
  <c r="N38" i="19"/>
  <c r="J38" i="19"/>
  <c r="I38" i="19"/>
  <c r="H38" i="19"/>
  <c r="F38" i="19"/>
  <c r="E38" i="19"/>
  <c r="D38" i="19"/>
  <c r="C38" i="19"/>
  <c r="B38" i="19"/>
  <c r="R37" i="19"/>
  <c r="Q37" i="19"/>
  <c r="P37" i="19"/>
  <c r="O37" i="19"/>
  <c r="N37" i="19"/>
  <c r="J37" i="19"/>
  <c r="I37" i="19"/>
  <c r="H37" i="19"/>
  <c r="F37" i="19"/>
  <c r="E37" i="19"/>
  <c r="D37" i="19"/>
  <c r="C37" i="19"/>
  <c r="B37" i="19"/>
  <c r="R36" i="19"/>
  <c r="Q36" i="19"/>
  <c r="P36" i="19"/>
  <c r="O36" i="19"/>
  <c r="N36" i="19"/>
  <c r="J36" i="19"/>
  <c r="I36" i="19"/>
  <c r="H36" i="19"/>
  <c r="F36" i="19"/>
  <c r="E36" i="19"/>
  <c r="D36" i="19"/>
  <c r="C36" i="19"/>
  <c r="B36" i="19"/>
  <c r="R35" i="19"/>
  <c r="Q35" i="19"/>
  <c r="P35" i="19"/>
  <c r="O35" i="19"/>
  <c r="N35" i="19"/>
  <c r="J35" i="19"/>
  <c r="I35" i="19"/>
  <c r="H35" i="19"/>
  <c r="F35" i="19"/>
  <c r="E35" i="19"/>
  <c r="D35" i="19"/>
  <c r="C35" i="19"/>
  <c r="B35" i="19"/>
  <c r="R34" i="19"/>
  <c r="Q34" i="19"/>
  <c r="P34" i="19"/>
  <c r="O34" i="19"/>
  <c r="N34" i="19"/>
  <c r="J34" i="19"/>
  <c r="I34" i="19"/>
  <c r="H34" i="19"/>
  <c r="F34" i="19"/>
  <c r="E34" i="19"/>
  <c r="D34" i="19"/>
  <c r="C34" i="19"/>
  <c r="B34" i="19"/>
  <c r="R33" i="19"/>
  <c r="Q33" i="19"/>
  <c r="P33" i="19"/>
  <c r="O33" i="19"/>
  <c r="N33" i="19"/>
  <c r="J33" i="19"/>
  <c r="I33" i="19"/>
  <c r="H33" i="19"/>
  <c r="F33" i="19"/>
  <c r="E33" i="19"/>
  <c r="D33" i="19"/>
  <c r="C33" i="19"/>
  <c r="B33" i="19"/>
  <c r="R32" i="19"/>
  <c r="Q32" i="19"/>
  <c r="P32" i="19"/>
  <c r="O32" i="19"/>
  <c r="N32" i="19"/>
  <c r="J32" i="19"/>
  <c r="I32" i="19"/>
  <c r="H32" i="19"/>
  <c r="F32" i="19"/>
  <c r="E32" i="19"/>
  <c r="D32" i="19"/>
  <c r="C32" i="19"/>
  <c r="B32" i="19"/>
  <c r="R31" i="19"/>
  <c r="Q31" i="19"/>
  <c r="P31" i="19"/>
  <c r="O31" i="19"/>
  <c r="N31" i="19"/>
  <c r="J31" i="19"/>
  <c r="I31" i="19"/>
  <c r="H31" i="19"/>
  <c r="F31" i="19"/>
  <c r="E31" i="19"/>
  <c r="D31" i="19"/>
  <c r="C31" i="19"/>
  <c r="B31" i="19"/>
  <c r="R30" i="19"/>
  <c r="Q30" i="19"/>
  <c r="P30" i="19"/>
  <c r="O30" i="19"/>
  <c r="N30" i="19"/>
  <c r="J30" i="19"/>
  <c r="I30" i="19"/>
  <c r="H30" i="19"/>
  <c r="F30" i="19"/>
  <c r="E30" i="19"/>
  <c r="D30" i="19"/>
  <c r="C30" i="19"/>
  <c r="B30" i="19"/>
  <c r="R29" i="19"/>
  <c r="Q29" i="19"/>
  <c r="P29" i="19"/>
  <c r="O29" i="19"/>
  <c r="N29" i="19"/>
  <c r="J29" i="19"/>
  <c r="I29" i="19"/>
  <c r="H29" i="19"/>
  <c r="F29" i="19"/>
  <c r="E29" i="19"/>
  <c r="D29" i="19"/>
  <c r="C29" i="19"/>
  <c r="B29" i="19"/>
  <c r="R28" i="19"/>
  <c r="Q28" i="19"/>
  <c r="P28" i="19"/>
  <c r="O28" i="19"/>
  <c r="N28" i="19"/>
  <c r="J28" i="19"/>
  <c r="I28" i="19"/>
  <c r="H28" i="19"/>
  <c r="F28" i="19"/>
  <c r="E28" i="19"/>
  <c r="D28" i="19"/>
  <c r="C28" i="19"/>
  <c r="B28" i="19"/>
  <c r="R27" i="19"/>
  <c r="Q27" i="19"/>
  <c r="P27" i="19"/>
  <c r="O27" i="19"/>
  <c r="N27" i="19"/>
  <c r="J27" i="19"/>
  <c r="I27" i="19"/>
  <c r="H27" i="19"/>
  <c r="F27" i="19"/>
  <c r="E27" i="19"/>
  <c r="D27" i="19"/>
  <c r="C27" i="19"/>
  <c r="B27" i="19"/>
  <c r="R26" i="19"/>
  <c r="Q26" i="19"/>
  <c r="P26" i="19"/>
  <c r="O26" i="19"/>
  <c r="N26" i="19"/>
  <c r="J26" i="19"/>
  <c r="I26" i="19"/>
  <c r="H26" i="19"/>
  <c r="F26" i="19"/>
  <c r="E26" i="19"/>
  <c r="D26" i="19"/>
  <c r="C26" i="19"/>
  <c r="B26" i="19"/>
  <c r="R25" i="19"/>
  <c r="Q25" i="19"/>
  <c r="P25" i="19"/>
  <c r="O25" i="19"/>
  <c r="N25" i="19"/>
  <c r="J25" i="19"/>
  <c r="I25" i="19"/>
  <c r="H25" i="19"/>
  <c r="F25" i="19"/>
  <c r="E25" i="19"/>
  <c r="D25" i="19"/>
  <c r="C25" i="19"/>
  <c r="B25" i="19"/>
  <c r="R24" i="19"/>
  <c r="Q24" i="19"/>
  <c r="P24" i="19"/>
  <c r="O24" i="19"/>
  <c r="N24" i="19"/>
  <c r="J24" i="19"/>
  <c r="I24" i="19"/>
  <c r="H24" i="19"/>
  <c r="F24" i="19"/>
  <c r="E24" i="19"/>
  <c r="D24" i="19"/>
  <c r="C24" i="19"/>
  <c r="B24" i="19"/>
  <c r="R23" i="19"/>
  <c r="Q23" i="19"/>
  <c r="P23" i="19"/>
  <c r="O23" i="19"/>
  <c r="N23" i="19"/>
  <c r="J23" i="19"/>
  <c r="I23" i="19"/>
  <c r="H23" i="19"/>
  <c r="F23" i="19"/>
  <c r="E23" i="19"/>
  <c r="D23" i="19"/>
  <c r="C23" i="19"/>
  <c r="B23" i="19"/>
  <c r="R22" i="19"/>
  <c r="Q22" i="19"/>
  <c r="P22" i="19"/>
  <c r="O22" i="19"/>
  <c r="N22" i="19"/>
  <c r="J22" i="19"/>
  <c r="I22" i="19"/>
  <c r="H22" i="19"/>
  <c r="F22" i="19"/>
  <c r="E22" i="19"/>
  <c r="D22" i="19"/>
  <c r="C22" i="19"/>
  <c r="B22" i="19"/>
  <c r="R21" i="19"/>
  <c r="Q21" i="19"/>
  <c r="P21" i="19"/>
  <c r="O21" i="19"/>
  <c r="N21" i="19"/>
  <c r="J21" i="19"/>
  <c r="I21" i="19"/>
  <c r="H21" i="19"/>
  <c r="F21" i="19"/>
  <c r="E21" i="19"/>
  <c r="D21" i="19"/>
  <c r="C21" i="19"/>
  <c r="B21" i="19"/>
  <c r="R20" i="19"/>
  <c r="Q20" i="19"/>
  <c r="P20" i="19"/>
  <c r="O20" i="19"/>
  <c r="N20" i="19"/>
  <c r="J20" i="19"/>
  <c r="I20" i="19"/>
  <c r="H20" i="19"/>
  <c r="F20" i="19"/>
  <c r="E20" i="19"/>
  <c r="D20" i="19"/>
  <c r="C20" i="19"/>
  <c r="B20" i="19"/>
  <c r="R19" i="19"/>
  <c r="Q19" i="19"/>
  <c r="P19" i="19"/>
  <c r="O19" i="19"/>
  <c r="N19" i="19"/>
  <c r="J19" i="19"/>
  <c r="I19" i="19"/>
  <c r="H19" i="19"/>
  <c r="F19" i="19"/>
  <c r="E19" i="19"/>
  <c r="D19" i="19"/>
  <c r="C19" i="19"/>
  <c r="B19" i="19"/>
  <c r="R18" i="19"/>
  <c r="Q18" i="19"/>
  <c r="P18" i="19"/>
  <c r="O18" i="19"/>
  <c r="N18" i="19"/>
  <c r="J18" i="19"/>
  <c r="I18" i="19"/>
  <c r="H18" i="19"/>
  <c r="F18" i="19"/>
  <c r="E18" i="19"/>
  <c r="D18" i="19"/>
  <c r="C18" i="19"/>
  <c r="B18" i="19"/>
  <c r="R17" i="19"/>
  <c r="Q17" i="19"/>
  <c r="P17" i="19"/>
  <c r="O17" i="19"/>
  <c r="N17" i="19"/>
  <c r="J17" i="19"/>
  <c r="I17" i="19"/>
  <c r="H17" i="19"/>
  <c r="F17" i="19"/>
  <c r="E17" i="19"/>
  <c r="D17" i="19"/>
  <c r="C17" i="19"/>
  <c r="B17" i="19"/>
  <c r="R16" i="19"/>
  <c r="Q16" i="19"/>
  <c r="P16" i="19"/>
  <c r="O16" i="19"/>
  <c r="N16" i="19"/>
  <c r="J16" i="19"/>
  <c r="I16" i="19"/>
  <c r="H16" i="19"/>
  <c r="F16" i="19"/>
  <c r="E16" i="19"/>
  <c r="D16" i="19"/>
  <c r="C16" i="19"/>
  <c r="B16" i="19"/>
  <c r="R15" i="19"/>
  <c r="Q15" i="19"/>
  <c r="P15" i="19"/>
  <c r="O15" i="19"/>
  <c r="N15" i="19"/>
  <c r="J15" i="19"/>
  <c r="I15" i="19"/>
  <c r="H15" i="19"/>
  <c r="F15" i="19"/>
  <c r="E15" i="19"/>
  <c r="D15" i="19"/>
  <c r="C15" i="19"/>
  <c r="B15" i="19"/>
  <c r="R14" i="19"/>
  <c r="Q14" i="19"/>
  <c r="P14" i="19"/>
  <c r="O14" i="19"/>
  <c r="N14" i="19"/>
  <c r="J14" i="19"/>
  <c r="I14" i="19"/>
  <c r="H14" i="19"/>
  <c r="F14" i="19"/>
  <c r="E14" i="19"/>
  <c r="D14" i="19"/>
  <c r="C14" i="19"/>
  <c r="B14" i="19"/>
  <c r="R13" i="19"/>
  <c r="Q13" i="19"/>
  <c r="P13" i="19"/>
  <c r="O13" i="19"/>
  <c r="N13" i="19"/>
  <c r="J13" i="19"/>
  <c r="I13" i="19"/>
  <c r="H13" i="19"/>
  <c r="F13" i="19"/>
  <c r="E13" i="19"/>
  <c r="D13" i="19"/>
  <c r="C13" i="19"/>
  <c r="B13" i="19"/>
  <c r="R12" i="19"/>
  <c r="Q12" i="19"/>
  <c r="P12" i="19"/>
  <c r="O12" i="19"/>
  <c r="N12" i="19"/>
  <c r="J12" i="19"/>
  <c r="I12" i="19"/>
  <c r="H12" i="19"/>
  <c r="F12" i="19"/>
  <c r="E12" i="19"/>
  <c r="D12" i="19"/>
  <c r="C12" i="19"/>
  <c r="B12" i="19"/>
  <c r="R11" i="19"/>
  <c r="Q11" i="19"/>
  <c r="P11" i="19"/>
  <c r="O11" i="19"/>
  <c r="N11" i="19"/>
  <c r="J11" i="19"/>
  <c r="I11" i="19"/>
  <c r="H11" i="19"/>
  <c r="F11" i="19"/>
  <c r="E11" i="19"/>
  <c r="D11" i="19"/>
  <c r="C11" i="19"/>
  <c r="B11" i="19"/>
  <c r="R10" i="19"/>
  <c r="Q10" i="19"/>
  <c r="P10" i="19"/>
  <c r="O10" i="19"/>
  <c r="N10" i="19"/>
  <c r="J10" i="19"/>
  <c r="I10" i="19"/>
  <c r="H10" i="19"/>
  <c r="F10" i="19"/>
  <c r="E10" i="19"/>
  <c r="D10" i="19"/>
  <c r="C10" i="19"/>
  <c r="B10" i="19"/>
  <c r="R9" i="19"/>
  <c r="Q9" i="19"/>
  <c r="P9" i="19"/>
  <c r="O9" i="19"/>
  <c r="N9" i="19"/>
  <c r="J9" i="19"/>
  <c r="I9" i="19"/>
  <c r="H9" i="19"/>
  <c r="F9" i="19"/>
  <c r="E9" i="19"/>
  <c r="D9" i="19"/>
  <c r="C9" i="19"/>
  <c r="B9" i="19"/>
  <c r="R8" i="19"/>
  <c r="Q8" i="19"/>
  <c r="P8" i="19"/>
  <c r="O8" i="19"/>
  <c r="N8" i="19"/>
  <c r="J8" i="19"/>
  <c r="I8" i="19"/>
  <c r="H8" i="19"/>
  <c r="F8" i="19"/>
  <c r="E8" i="19"/>
  <c r="D8" i="19"/>
  <c r="C8" i="19"/>
  <c r="B8" i="19"/>
  <c r="R7" i="19"/>
  <c r="Q7" i="19"/>
  <c r="P7" i="19"/>
  <c r="O7" i="19"/>
  <c r="N7" i="19"/>
  <c r="J7" i="19"/>
  <c r="I7" i="19"/>
  <c r="H7" i="19"/>
  <c r="F7" i="19"/>
  <c r="E7" i="19"/>
  <c r="D7" i="19"/>
  <c r="C7" i="19"/>
  <c r="B7" i="19"/>
  <c r="R6" i="19"/>
  <c r="Q6" i="19"/>
  <c r="P6" i="19"/>
  <c r="O6" i="19"/>
  <c r="N6" i="19"/>
  <c r="J6" i="19"/>
  <c r="I6" i="19"/>
  <c r="H6" i="19"/>
  <c r="F6" i="19"/>
  <c r="E6" i="19"/>
  <c r="D6" i="19"/>
  <c r="C6" i="19"/>
  <c r="B6" i="19"/>
  <c r="R5" i="19"/>
  <c r="Q5" i="19"/>
  <c r="P5" i="19"/>
  <c r="O5" i="19"/>
  <c r="N5" i="19"/>
  <c r="J5" i="19"/>
  <c r="I5" i="19"/>
  <c r="H5" i="19"/>
  <c r="F5" i="19"/>
  <c r="E5" i="19"/>
  <c r="D5" i="19"/>
  <c r="C5" i="19"/>
  <c r="B5" i="19"/>
  <c r="R4" i="19"/>
  <c r="Q4" i="19"/>
  <c r="P4" i="19"/>
  <c r="O4" i="19"/>
  <c r="N4" i="19"/>
  <c r="J4" i="19"/>
  <c r="I4" i="19"/>
  <c r="H4" i="19"/>
  <c r="F4" i="19"/>
  <c r="E4" i="19"/>
  <c r="D4" i="19"/>
  <c r="C4" i="19"/>
  <c r="B4" i="19"/>
  <c r="R3" i="19"/>
  <c r="Q3" i="19"/>
  <c r="P3" i="19"/>
  <c r="O3" i="19"/>
  <c r="N3" i="19"/>
  <c r="J3" i="19"/>
  <c r="I3" i="19"/>
  <c r="H3" i="19"/>
  <c r="F3" i="19"/>
  <c r="E3" i="19"/>
  <c r="D3" i="19"/>
  <c r="C3" i="19"/>
  <c r="B3" i="19"/>
  <c r="R2" i="19"/>
  <c r="P2" i="19"/>
  <c r="O2" i="19"/>
  <c r="H103" i="19" l="1"/>
  <c r="H2" i="19" s="1"/>
  <c r="E103" i="19"/>
  <c r="E2" i="19" s="1"/>
  <c r="F103" i="19"/>
  <c r="F2" i="19" s="1"/>
  <c r="D103" i="19"/>
  <c r="D2" i="19" s="1"/>
  <c r="B103" i="19"/>
  <c r="B2" i="19" s="1"/>
  <c r="I103" i="19"/>
  <c r="I2" i="19" s="1"/>
  <c r="J103" i="19"/>
  <c r="J2" i="19" s="1"/>
  <c r="C103" i="19"/>
  <c r="C2" i="19" s="1"/>
  <c r="R102" i="18"/>
  <c r="Q102" i="18"/>
  <c r="Q2" i="18" s="1"/>
  <c r="P102" i="18"/>
  <c r="O102" i="18"/>
  <c r="O2" i="18" s="1"/>
  <c r="N102" i="18"/>
  <c r="N2" i="18" s="1"/>
  <c r="J102" i="18"/>
  <c r="I102" i="18"/>
  <c r="H102" i="18"/>
  <c r="F102" i="18"/>
  <c r="E102" i="18"/>
  <c r="D102" i="18"/>
  <c r="C102" i="18"/>
  <c r="B102" i="18"/>
  <c r="R101" i="18"/>
  <c r="Q101" i="18"/>
  <c r="P101" i="18"/>
  <c r="O101" i="18"/>
  <c r="N101" i="18"/>
  <c r="J101" i="18"/>
  <c r="I101" i="18"/>
  <c r="H101" i="18"/>
  <c r="F101" i="18"/>
  <c r="E101" i="18"/>
  <c r="D101" i="18"/>
  <c r="C101" i="18"/>
  <c r="B101" i="18"/>
  <c r="R100" i="18"/>
  <c r="Q100" i="18"/>
  <c r="P100" i="18"/>
  <c r="O100" i="18"/>
  <c r="N100" i="18"/>
  <c r="J100" i="18"/>
  <c r="I100" i="18"/>
  <c r="H100" i="18"/>
  <c r="F100" i="18"/>
  <c r="E100" i="18"/>
  <c r="D100" i="18"/>
  <c r="C100" i="18"/>
  <c r="B100" i="18"/>
  <c r="R99" i="18"/>
  <c r="Q99" i="18"/>
  <c r="P99" i="18"/>
  <c r="O99" i="18"/>
  <c r="N99" i="18"/>
  <c r="J99" i="18"/>
  <c r="I99" i="18"/>
  <c r="H99" i="18"/>
  <c r="F99" i="18"/>
  <c r="E99" i="18"/>
  <c r="D99" i="18"/>
  <c r="C99" i="18"/>
  <c r="B99" i="18"/>
  <c r="R98" i="18"/>
  <c r="Q98" i="18"/>
  <c r="P98" i="18"/>
  <c r="O98" i="18"/>
  <c r="N98" i="18"/>
  <c r="J98" i="18"/>
  <c r="I98" i="18"/>
  <c r="H98" i="18"/>
  <c r="F98" i="18"/>
  <c r="E98" i="18"/>
  <c r="D98" i="18"/>
  <c r="C98" i="18"/>
  <c r="B98" i="18"/>
  <c r="R97" i="18"/>
  <c r="Q97" i="18"/>
  <c r="P97" i="18"/>
  <c r="O97" i="18"/>
  <c r="N97" i="18"/>
  <c r="J97" i="18"/>
  <c r="I97" i="18"/>
  <c r="H97" i="18"/>
  <c r="F97" i="18"/>
  <c r="E97" i="18"/>
  <c r="D97" i="18"/>
  <c r="C97" i="18"/>
  <c r="B97" i="18"/>
  <c r="R96" i="18"/>
  <c r="Q96" i="18"/>
  <c r="P96" i="18"/>
  <c r="O96" i="18"/>
  <c r="N96" i="18"/>
  <c r="J96" i="18"/>
  <c r="I96" i="18"/>
  <c r="H96" i="18"/>
  <c r="F96" i="18"/>
  <c r="E96" i="18"/>
  <c r="D96" i="18"/>
  <c r="C96" i="18"/>
  <c r="B96" i="18"/>
  <c r="R95" i="18"/>
  <c r="Q95" i="18"/>
  <c r="P95" i="18"/>
  <c r="O95" i="18"/>
  <c r="N95" i="18"/>
  <c r="J95" i="18"/>
  <c r="I95" i="18"/>
  <c r="H95" i="18"/>
  <c r="F95" i="18"/>
  <c r="E95" i="18"/>
  <c r="D95" i="18"/>
  <c r="C95" i="18"/>
  <c r="B95" i="18"/>
  <c r="R94" i="18"/>
  <c r="Q94" i="18"/>
  <c r="P94" i="18"/>
  <c r="O94" i="18"/>
  <c r="N94" i="18"/>
  <c r="J94" i="18"/>
  <c r="I94" i="18"/>
  <c r="H94" i="18"/>
  <c r="F94" i="18"/>
  <c r="E94" i="18"/>
  <c r="D94" i="18"/>
  <c r="C94" i="18"/>
  <c r="B94" i="18"/>
  <c r="R93" i="18"/>
  <c r="Q93" i="18"/>
  <c r="P93" i="18"/>
  <c r="O93" i="18"/>
  <c r="N93" i="18"/>
  <c r="J93" i="18"/>
  <c r="I93" i="18"/>
  <c r="H93" i="18"/>
  <c r="F93" i="18"/>
  <c r="E93" i="18"/>
  <c r="D93" i="18"/>
  <c r="C93" i="18"/>
  <c r="B93" i="18"/>
  <c r="R92" i="18"/>
  <c r="Q92" i="18"/>
  <c r="P92" i="18"/>
  <c r="O92" i="18"/>
  <c r="N92" i="18"/>
  <c r="J92" i="18"/>
  <c r="I92" i="18"/>
  <c r="H92" i="18"/>
  <c r="F92" i="18"/>
  <c r="E92" i="18"/>
  <c r="D92" i="18"/>
  <c r="C92" i="18"/>
  <c r="B92" i="18"/>
  <c r="R91" i="18"/>
  <c r="Q91" i="18"/>
  <c r="P91" i="18"/>
  <c r="O91" i="18"/>
  <c r="N91" i="18"/>
  <c r="J91" i="18"/>
  <c r="I91" i="18"/>
  <c r="H91" i="18"/>
  <c r="F91" i="18"/>
  <c r="E91" i="18"/>
  <c r="D91" i="18"/>
  <c r="C91" i="18"/>
  <c r="B91" i="18"/>
  <c r="R90" i="18"/>
  <c r="Q90" i="18"/>
  <c r="P90" i="18"/>
  <c r="O90" i="18"/>
  <c r="N90" i="18"/>
  <c r="J90" i="18"/>
  <c r="I90" i="18"/>
  <c r="H90" i="18"/>
  <c r="F90" i="18"/>
  <c r="E90" i="18"/>
  <c r="D90" i="18"/>
  <c r="C90" i="18"/>
  <c r="B90" i="18"/>
  <c r="R89" i="18"/>
  <c r="Q89" i="18"/>
  <c r="P89" i="18"/>
  <c r="O89" i="18"/>
  <c r="N89" i="18"/>
  <c r="J89" i="18"/>
  <c r="I89" i="18"/>
  <c r="H89" i="18"/>
  <c r="F89" i="18"/>
  <c r="E89" i="18"/>
  <c r="D89" i="18"/>
  <c r="C89" i="18"/>
  <c r="B89" i="18"/>
  <c r="R88" i="18"/>
  <c r="Q88" i="18"/>
  <c r="P88" i="18"/>
  <c r="O88" i="18"/>
  <c r="N88" i="18"/>
  <c r="J88" i="18"/>
  <c r="I88" i="18"/>
  <c r="H88" i="18"/>
  <c r="F88" i="18"/>
  <c r="E88" i="18"/>
  <c r="D88" i="18"/>
  <c r="C88" i="18"/>
  <c r="B88" i="18"/>
  <c r="R87" i="18"/>
  <c r="Q87" i="18"/>
  <c r="P87" i="18"/>
  <c r="O87" i="18"/>
  <c r="N87" i="18"/>
  <c r="J87" i="18"/>
  <c r="I87" i="18"/>
  <c r="H87" i="18"/>
  <c r="F87" i="18"/>
  <c r="E87" i="18"/>
  <c r="D87" i="18"/>
  <c r="C87" i="18"/>
  <c r="B87" i="18"/>
  <c r="R86" i="18"/>
  <c r="Q86" i="18"/>
  <c r="P86" i="18"/>
  <c r="O86" i="18"/>
  <c r="N86" i="18"/>
  <c r="J86" i="18"/>
  <c r="I86" i="18"/>
  <c r="H86" i="18"/>
  <c r="F86" i="18"/>
  <c r="E86" i="18"/>
  <c r="D86" i="18"/>
  <c r="C86" i="18"/>
  <c r="B86" i="18"/>
  <c r="R85" i="18"/>
  <c r="Q85" i="18"/>
  <c r="P85" i="18"/>
  <c r="O85" i="18"/>
  <c r="N85" i="18"/>
  <c r="J85" i="18"/>
  <c r="I85" i="18"/>
  <c r="H85" i="18"/>
  <c r="F85" i="18"/>
  <c r="E85" i="18"/>
  <c r="D85" i="18"/>
  <c r="C85" i="18"/>
  <c r="B85" i="18"/>
  <c r="R84" i="18"/>
  <c r="Q84" i="18"/>
  <c r="P84" i="18"/>
  <c r="O84" i="18"/>
  <c r="N84" i="18"/>
  <c r="J84" i="18"/>
  <c r="I84" i="18"/>
  <c r="H84" i="18"/>
  <c r="F84" i="18"/>
  <c r="E84" i="18"/>
  <c r="D84" i="18"/>
  <c r="C84" i="18"/>
  <c r="B84" i="18"/>
  <c r="R83" i="18"/>
  <c r="Q83" i="18"/>
  <c r="P83" i="18"/>
  <c r="O83" i="18"/>
  <c r="N83" i="18"/>
  <c r="J83" i="18"/>
  <c r="I83" i="18"/>
  <c r="H83" i="18"/>
  <c r="F83" i="18"/>
  <c r="E83" i="18"/>
  <c r="D83" i="18"/>
  <c r="C83" i="18"/>
  <c r="B83" i="18"/>
  <c r="R82" i="18"/>
  <c r="Q82" i="18"/>
  <c r="P82" i="18"/>
  <c r="O82" i="18"/>
  <c r="N82" i="18"/>
  <c r="J82" i="18"/>
  <c r="I82" i="18"/>
  <c r="H82" i="18"/>
  <c r="F82" i="18"/>
  <c r="E82" i="18"/>
  <c r="D82" i="18"/>
  <c r="C82" i="18"/>
  <c r="B82" i="18"/>
  <c r="R81" i="18"/>
  <c r="Q81" i="18"/>
  <c r="P81" i="18"/>
  <c r="O81" i="18"/>
  <c r="N81" i="18"/>
  <c r="J81" i="18"/>
  <c r="I81" i="18"/>
  <c r="H81" i="18"/>
  <c r="F81" i="18"/>
  <c r="E81" i="18"/>
  <c r="D81" i="18"/>
  <c r="C81" i="18"/>
  <c r="B81" i="18"/>
  <c r="R80" i="18"/>
  <c r="Q80" i="18"/>
  <c r="P80" i="18"/>
  <c r="O80" i="18"/>
  <c r="N80" i="18"/>
  <c r="J80" i="18"/>
  <c r="I80" i="18"/>
  <c r="H80" i="18"/>
  <c r="F80" i="18"/>
  <c r="E80" i="18"/>
  <c r="D80" i="18"/>
  <c r="C80" i="18"/>
  <c r="B80" i="18"/>
  <c r="R79" i="18"/>
  <c r="Q79" i="18"/>
  <c r="P79" i="18"/>
  <c r="O79" i="18"/>
  <c r="N79" i="18"/>
  <c r="J79" i="18"/>
  <c r="I79" i="18"/>
  <c r="H79" i="18"/>
  <c r="F79" i="18"/>
  <c r="E79" i="18"/>
  <c r="D79" i="18"/>
  <c r="C79" i="18"/>
  <c r="B79" i="18"/>
  <c r="R78" i="18"/>
  <c r="Q78" i="18"/>
  <c r="P78" i="18"/>
  <c r="O78" i="18"/>
  <c r="N78" i="18"/>
  <c r="J78" i="18"/>
  <c r="I78" i="18"/>
  <c r="H78" i="18"/>
  <c r="F78" i="18"/>
  <c r="E78" i="18"/>
  <c r="D78" i="18"/>
  <c r="C78" i="18"/>
  <c r="B78" i="18"/>
  <c r="R77" i="18"/>
  <c r="Q77" i="18"/>
  <c r="P77" i="18"/>
  <c r="O77" i="18"/>
  <c r="N77" i="18"/>
  <c r="J77" i="18"/>
  <c r="I77" i="18"/>
  <c r="H77" i="18"/>
  <c r="F77" i="18"/>
  <c r="E77" i="18"/>
  <c r="D77" i="18"/>
  <c r="C77" i="18"/>
  <c r="B77" i="18"/>
  <c r="R76" i="18"/>
  <c r="Q76" i="18"/>
  <c r="P76" i="18"/>
  <c r="O76" i="18"/>
  <c r="N76" i="18"/>
  <c r="J76" i="18"/>
  <c r="I76" i="18"/>
  <c r="H76" i="18"/>
  <c r="F76" i="18"/>
  <c r="E76" i="18"/>
  <c r="D76" i="18"/>
  <c r="C76" i="18"/>
  <c r="B76" i="18"/>
  <c r="R75" i="18"/>
  <c r="Q75" i="18"/>
  <c r="P75" i="18"/>
  <c r="O75" i="18"/>
  <c r="N75" i="18"/>
  <c r="J75" i="18"/>
  <c r="I75" i="18"/>
  <c r="H75" i="18"/>
  <c r="F75" i="18"/>
  <c r="E75" i="18"/>
  <c r="D75" i="18"/>
  <c r="C75" i="18"/>
  <c r="B75" i="18"/>
  <c r="R74" i="18"/>
  <c r="Q74" i="18"/>
  <c r="P74" i="18"/>
  <c r="O74" i="18"/>
  <c r="N74" i="18"/>
  <c r="J74" i="18"/>
  <c r="I74" i="18"/>
  <c r="H74" i="18"/>
  <c r="F74" i="18"/>
  <c r="E74" i="18"/>
  <c r="D74" i="18"/>
  <c r="C74" i="18"/>
  <c r="B74" i="18"/>
  <c r="R73" i="18"/>
  <c r="Q73" i="18"/>
  <c r="P73" i="18"/>
  <c r="O73" i="18"/>
  <c r="N73" i="18"/>
  <c r="J73" i="18"/>
  <c r="I73" i="18"/>
  <c r="H73" i="18"/>
  <c r="F73" i="18"/>
  <c r="E73" i="18"/>
  <c r="D73" i="18"/>
  <c r="C73" i="18"/>
  <c r="B73" i="18"/>
  <c r="R72" i="18"/>
  <c r="Q72" i="18"/>
  <c r="P72" i="18"/>
  <c r="O72" i="18"/>
  <c r="N72" i="18"/>
  <c r="J72" i="18"/>
  <c r="I72" i="18"/>
  <c r="H72" i="18"/>
  <c r="F72" i="18"/>
  <c r="E72" i="18"/>
  <c r="D72" i="18"/>
  <c r="C72" i="18"/>
  <c r="B72" i="18"/>
  <c r="R71" i="18"/>
  <c r="Q71" i="18"/>
  <c r="P71" i="18"/>
  <c r="O71" i="18"/>
  <c r="N71" i="18"/>
  <c r="J71" i="18"/>
  <c r="I71" i="18"/>
  <c r="H71" i="18"/>
  <c r="F71" i="18"/>
  <c r="E71" i="18"/>
  <c r="D71" i="18"/>
  <c r="C71" i="18"/>
  <c r="B71" i="18"/>
  <c r="R70" i="18"/>
  <c r="Q70" i="18"/>
  <c r="P70" i="18"/>
  <c r="O70" i="18"/>
  <c r="N70" i="18"/>
  <c r="J70" i="18"/>
  <c r="I70" i="18"/>
  <c r="H70" i="18"/>
  <c r="F70" i="18"/>
  <c r="E70" i="18"/>
  <c r="D70" i="18"/>
  <c r="C70" i="18"/>
  <c r="B70" i="18"/>
  <c r="R69" i="18"/>
  <c r="Q69" i="18"/>
  <c r="P69" i="18"/>
  <c r="O69" i="18"/>
  <c r="N69" i="18"/>
  <c r="J69" i="18"/>
  <c r="I69" i="18"/>
  <c r="H69" i="18"/>
  <c r="F69" i="18"/>
  <c r="E69" i="18"/>
  <c r="D69" i="18"/>
  <c r="C69" i="18"/>
  <c r="B69" i="18"/>
  <c r="R68" i="18"/>
  <c r="Q68" i="18"/>
  <c r="P68" i="18"/>
  <c r="O68" i="18"/>
  <c r="N68" i="18"/>
  <c r="J68" i="18"/>
  <c r="I68" i="18"/>
  <c r="H68" i="18"/>
  <c r="F68" i="18"/>
  <c r="E68" i="18"/>
  <c r="D68" i="18"/>
  <c r="C68" i="18"/>
  <c r="B68" i="18"/>
  <c r="R67" i="18"/>
  <c r="Q67" i="18"/>
  <c r="P67" i="18"/>
  <c r="O67" i="18"/>
  <c r="N67" i="18"/>
  <c r="J67" i="18"/>
  <c r="I67" i="18"/>
  <c r="H67" i="18"/>
  <c r="F67" i="18"/>
  <c r="E67" i="18"/>
  <c r="D67" i="18"/>
  <c r="C67" i="18"/>
  <c r="B67" i="18"/>
  <c r="R66" i="18"/>
  <c r="Q66" i="18"/>
  <c r="P66" i="18"/>
  <c r="O66" i="18"/>
  <c r="N66" i="18"/>
  <c r="J66" i="18"/>
  <c r="I66" i="18"/>
  <c r="H66" i="18"/>
  <c r="F66" i="18"/>
  <c r="E66" i="18"/>
  <c r="D66" i="18"/>
  <c r="C66" i="18"/>
  <c r="B66" i="18"/>
  <c r="R65" i="18"/>
  <c r="Q65" i="18"/>
  <c r="P65" i="18"/>
  <c r="O65" i="18"/>
  <c r="N65" i="18"/>
  <c r="J65" i="18"/>
  <c r="I65" i="18"/>
  <c r="H65" i="18"/>
  <c r="F65" i="18"/>
  <c r="E65" i="18"/>
  <c r="D65" i="18"/>
  <c r="C65" i="18"/>
  <c r="B65" i="18"/>
  <c r="R64" i="18"/>
  <c r="Q64" i="18"/>
  <c r="P64" i="18"/>
  <c r="O64" i="18"/>
  <c r="N64" i="18"/>
  <c r="J64" i="18"/>
  <c r="I64" i="18"/>
  <c r="H64" i="18"/>
  <c r="F64" i="18"/>
  <c r="E64" i="18"/>
  <c r="D64" i="18"/>
  <c r="C64" i="18"/>
  <c r="B64" i="18"/>
  <c r="R63" i="18"/>
  <c r="Q63" i="18"/>
  <c r="P63" i="18"/>
  <c r="O63" i="18"/>
  <c r="N63" i="18"/>
  <c r="J63" i="18"/>
  <c r="I63" i="18"/>
  <c r="H63" i="18"/>
  <c r="F63" i="18"/>
  <c r="E63" i="18"/>
  <c r="D63" i="18"/>
  <c r="C63" i="18"/>
  <c r="B63" i="18"/>
  <c r="R62" i="18"/>
  <c r="Q62" i="18"/>
  <c r="P62" i="18"/>
  <c r="O62" i="18"/>
  <c r="N62" i="18"/>
  <c r="J62" i="18"/>
  <c r="I62" i="18"/>
  <c r="H62" i="18"/>
  <c r="F62" i="18"/>
  <c r="E62" i="18"/>
  <c r="D62" i="18"/>
  <c r="C62" i="18"/>
  <c r="B62" i="18"/>
  <c r="R61" i="18"/>
  <c r="Q61" i="18"/>
  <c r="P61" i="18"/>
  <c r="O61" i="18"/>
  <c r="N61" i="18"/>
  <c r="J61" i="18"/>
  <c r="I61" i="18"/>
  <c r="H61" i="18"/>
  <c r="F61" i="18"/>
  <c r="E61" i="18"/>
  <c r="D61" i="18"/>
  <c r="C61" i="18"/>
  <c r="B61" i="18"/>
  <c r="R60" i="18"/>
  <c r="Q60" i="18"/>
  <c r="P60" i="18"/>
  <c r="O60" i="18"/>
  <c r="N60" i="18"/>
  <c r="J60" i="18"/>
  <c r="I60" i="18"/>
  <c r="H60" i="18"/>
  <c r="F60" i="18"/>
  <c r="E60" i="18"/>
  <c r="D60" i="18"/>
  <c r="C60" i="18"/>
  <c r="B60" i="18"/>
  <c r="R59" i="18"/>
  <c r="Q59" i="18"/>
  <c r="P59" i="18"/>
  <c r="O59" i="18"/>
  <c r="N59" i="18"/>
  <c r="J59" i="18"/>
  <c r="I59" i="18"/>
  <c r="H59" i="18"/>
  <c r="F59" i="18"/>
  <c r="E59" i="18"/>
  <c r="D59" i="18"/>
  <c r="C59" i="18"/>
  <c r="B59" i="18"/>
  <c r="R58" i="18"/>
  <c r="Q58" i="18"/>
  <c r="P58" i="18"/>
  <c r="O58" i="18"/>
  <c r="N58" i="18"/>
  <c r="J58" i="18"/>
  <c r="I58" i="18"/>
  <c r="H58" i="18"/>
  <c r="F58" i="18"/>
  <c r="E58" i="18"/>
  <c r="D58" i="18"/>
  <c r="C58" i="18"/>
  <c r="B58" i="18"/>
  <c r="R57" i="18"/>
  <c r="Q57" i="18"/>
  <c r="P57" i="18"/>
  <c r="O57" i="18"/>
  <c r="N57" i="18"/>
  <c r="J57" i="18"/>
  <c r="I57" i="18"/>
  <c r="H57" i="18"/>
  <c r="F57" i="18"/>
  <c r="E57" i="18"/>
  <c r="D57" i="18"/>
  <c r="C57" i="18"/>
  <c r="B57" i="18"/>
  <c r="R56" i="18"/>
  <c r="Q56" i="18"/>
  <c r="P56" i="18"/>
  <c r="O56" i="18"/>
  <c r="N56" i="18"/>
  <c r="J56" i="18"/>
  <c r="I56" i="18"/>
  <c r="H56" i="18"/>
  <c r="F56" i="18"/>
  <c r="E56" i="18"/>
  <c r="D56" i="18"/>
  <c r="C56" i="18"/>
  <c r="B56" i="18"/>
  <c r="R55" i="18"/>
  <c r="Q55" i="18"/>
  <c r="P55" i="18"/>
  <c r="O55" i="18"/>
  <c r="N55" i="18"/>
  <c r="J55" i="18"/>
  <c r="I55" i="18"/>
  <c r="H55" i="18"/>
  <c r="F55" i="18"/>
  <c r="E55" i="18"/>
  <c r="D55" i="18"/>
  <c r="C55" i="18"/>
  <c r="B55" i="18"/>
  <c r="R54" i="18"/>
  <c r="Q54" i="18"/>
  <c r="P54" i="18"/>
  <c r="O54" i="18"/>
  <c r="N54" i="18"/>
  <c r="J54" i="18"/>
  <c r="I54" i="18"/>
  <c r="H54" i="18"/>
  <c r="F54" i="18"/>
  <c r="E54" i="18"/>
  <c r="D54" i="18"/>
  <c r="C54" i="18"/>
  <c r="B54" i="18"/>
  <c r="R53" i="18"/>
  <c r="Q53" i="18"/>
  <c r="P53" i="18"/>
  <c r="O53" i="18"/>
  <c r="N53" i="18"/>
  <c r="J53" i="18"/>
  <c r="I53" i="18"/>
  <c r="H53" i="18"/>
  <c r="F53" i="18"/>
  <c r="E53" i="18"/>
  <c r="D53" i="18"/>
  <c r="C53" i="18"/>
  <c r="B53" i="18"/>
  <c r="R52" i="18"/>
  <c r="Q52" i="18"/>
  <c r="P52" i="18"/>
  <c r="O52" i="18"/>
  <c r="N52" i="18"/>
  <c r="J52" i="18"/>
  <c r="I52" i="18"/>
  <c r="H52" i="18"/>
  <c r="F52" i="18"/>
  <c r="E52" i="18"/>
  <c r="D52" i="18"/>
  <c r="C52" i="18"/>
  <c r="B52" i="18"/>
  <c r="R51" i="18"/>
  <c r="Q51" i="18"/>
  <c r="P51" i="18"/>
  <c r="O51" i="18"/>
  <c r="N51" i="18"/>
  <c r="J51" i="18"/>
  <c r="I51" i="18"/>
  <c r="H51" i="18"/>
  <c r="F51" i="18"/>
  <c r="E51" i="18"/>
  <c r="D51" i="18"/>
  <c r="C51" i="18"/>
  <c r="B51" i="18"/>
  <c r="R50" i="18"/>
  <c r="Q50" i="18"/>
  <c r="P50" i="18"/>
  <c r="O50" i="18"/>
  <c r="N50" i="18"/>
  <c r="J50" i="18"/>
  <c r="I50" i="18"/>
  <c r="H50" i="18"/>
  <c r="F50" i="18"/>
  <c r="E50" i="18"/>
  <c r="D50" i="18"/>
  <c r="C50" i="18"/>
  <c r="B50" i="18"/>
  <c r="R49" i="18"/>
  <c r="Q49" i="18"/>
  <c r="P49" i="18"/>
  <c r="O49" i="18"/>
  <c r="N49" i="18"/>
  <c r="J49" i="18"/>
  <c r="I49" i="18"/>
  <c r="H49" i="18"/>
  <c r="F49" i="18"/>
  <c r="E49" i="18"/>
  <c r="D49" i="18"/>
  <c r="C49" i="18"/>
  <c r="B49" i="18"/>
  <c r="R48" i="18"/>
  <c r="Q48" i="18"/>
  <c r="P48" i="18"/>
  <c r="O48" i="18"/>
  <c r="N48" i="18"/>
  <c r="J48" i="18"/>
  <c r="I48" i="18"/>
  <c r="H48" i="18"/>
  <c r="F48" i="18"/>
  <c r="E48" i="18"/>
  <c r="D48" i="18"/>
  <c r="C48" i="18"/>
  <c r="B48" i="18"/>
  <c r="R47" i="18"/>
  <c r="Q47" i="18"/>
  <c r="P47" i="18"/>
  <c r="O47" i="18"/>
  <c r="N47" i="18"/>
  <c r="J47" i="18"/>
  <c r="I47" i="18"/>
  <c r="H47" i="18"/>
  <c r="F47" i="18"/>
  <c r="E47" i="18"/>
  <c r="D47" i="18"/>
  <c r="C47" i="18"/>
  <c r="B47" i="18"/>
  <c r="R46" i="18"/>
  <c r="Q46" i="18"/>
  <c r="P46" i="18"/>
  <c r="O46" i="18"/>
  <c r="N46" i="18"/>
  <c r="J46" i="18"/>
  <c r="I46" i="18"/>
  <c r="H46" i="18"/>
  <c r="F46" i="18"/>
  <c r="E46" i="18"/>
  <c r="D46" i="18"/>
  <c r="C46" i="18"/>
  <c r="B46" i="18"/>
  <c r="R45" i="18"/>
  <c r="Q45" i="18"/>
  <c r="P45" i="18"/>
  <c r="O45" i="18"/>
  <c r="N45" i="18"/>
  <c r="J45" i="18"/>
  <c r="I45" i="18"/>
  <c r="H45" i="18"/>
  <c r="F45" i="18"/>
  <c r="E45" i="18"/>
  <c r="D45" i="18"/>
  <c r="C45" i="18"/>
  <c r="B45" i="18"/>
  <c r="R44" i="18"/>
  <c r="Q44" i="18"/>
  <c r="P44" i="18"/>
  <c r="O44" i="18"/>
  <c r="N44" i="18"/>
  <c r="J44" i="18"/>
  <c r="I44" i="18"/>
  <c r="H44" i="18"/>
  <c r="F44" i="18"/>
  <c r="E44" i="18"/>
  <c r="D44" i="18"/>
  <c r="C44" i="18"/>
  <c r="B44" i="18"/>
  <c r="R43" i="18"/>
  <c r="Q43" i="18"/>
  <c r="P43" i="18"/>
  <c r="O43" i="18"/>
  <c r="N43" i="18"/>
  <c r="J43" i="18"/>
  <c r="I43" i="18"/>
  <c r="H43" i="18"/>
  <c r="F43" i="18"/>
  <c r="E43" i="18"/>
  <c r="D43" i="18"/>
  <c r="C43" i="18"/>
  <c r="B43" i="18"/>
  <c r="R42" i="18"/>
  <c r="Q42" i="18"/>
  <c r="P42" i="18"/>
  <c r="O42" i="18"/>
  <c r="N42" i="18"/>
  <c r="J42" i="18"/>
  <c r="I42" i="18"/>
  <c r="H42" i="18"/>
  <c r="F42" i="18"/>
  <c r="E42" i="18"/>
  <c r="D42" i="18"/>
  <c r="C42" i="18"/>
  <c r="B42" i="18"/>
  <c r="R41" i="18"/>
  <c r="Q41" i="18"/>
  <c r="P41" i="18"/>
  <c r="O41" i="18"/>
  <c r="N41" i="18"/>
  <c r="J41" i="18"/>
  <c r="I41" i="18"/>
  <c r="H41" i="18"/>
  <c r="F41" i="18"/>
  <c r="E41" i="18"/>
  <c r="D41" i="18"/>
  <c r="C41" i="18"/>
  <c r="B41" i="18"/>
  <c r="R40" i="18"/>
  <c r="Q40" i="18"/>
  <c r="P40" i="18"/>
  <c r="O40" i="18"/>
  <c r="N40" i="18"/>
  <c r="J40" i="18"/>
  <c r="I40" i="18"/>
  <c r="H40" i="18"/>
  <c r="F40" i="18"/>
  <c r="E40" i="18"/>
  <c r="D40" i="18"/>
  <c r="C40" i="18"/>
  <c r="B40" i="18"/>
  <c r="R39" i="18"/>
  <c r="Q39" i="18"/>
  <c r="P39" i="18"/>
  <c r="O39" i="18"/>
  <c r="N39" i="18"/>
  <c r="J39" i="18"/>
  <c r="I39" i="18"/>
  <c r="H39" i="18"/>
  <c r="F39" i="18"/>
  <c r="E39" i="18"/>
  <c r="D39" i="18"/>
  <c r="C39" i="18"/>
  <c r="B39" i="18"/>
  <c r="R38" i="18"/>
  <c r="Q38" i="18"/>
  <c r="P38" i="18"/>
  <c r="O38" i="18"/>
  <c r="N38" i="18"/>
  <c r="J38" i="18"/>
  <c r="I38" i="18"/>
  <c r="H38" i="18"/>
  <c r="F38" i="18"/>
  <c r="E38" i="18"/>
  <c r="D38" i="18"/>
  <c r="C38" i="18"/>
  <c r="B38" i="18"/>
  <c r="R37" i="18"/>
  <c r="Q37" i="18"/>
  <c r="P37" i="18"/>
  <c r="O37" i="18"/>
  <c r="N37" i="18"/>
  <c r="J37" i="18"/>
  <c r="I37" i="18"/>
  <c r="H37" i="18"/>
  <c r="F37" i="18"/>
  <c r="E37" i="18"/>
  <c r="D37" i="18"/>
  <c r="C37" i="18"/>
  <c r="B37" i="18"/>
  <c r="R36" i="18"/>
  <c r="Q36" i="18"/>
  <c r="P36" i="18"/>
  <c r="O36" i="18"/>
  <c r="N36" i="18"/>
  <c r="J36" i="18"/>
  <c r="I36" i="18"/>
  <c r="H36" i="18"/>
  <c r="F36" i="18"/>
  <c r="E36" i="18"/>
  <c r="D36" i="18"/>
  <c r="C36" i="18"/>
  <c r="B36" i="18"/>
  <c r="R35" i="18"/>
  <c r="Q35" i="18"/>
  <c r="P35" i="18"/>
  <c r="O35" i="18"/>
  <c r="N35" i="18"/>
  <c r="J35" i="18"/>
  <c r="I35" i="18"/>
  <c r="H35" i="18"/>
  <c r="F35" i="18"/>
  <c r="E35" i="18"/>
  <c r="D35" i="18"/>
  <c r="C35" i="18"/>
  <c r="B35" i="18"/>
  <c r="R34" i="18"/>
  <c r="Q34" i="18"/>
  <c r="P34" i="18"/>
  <c r="O34" i="18"/>
  <c r="N34" i="18"/>
  <c r="J34" i="18"/>
  <c r="I34" i="18"/>
  <c r="H34" i="18"/>
  <c r="F34" i="18"/>
  <c r="E34" i="18"/>
  <c r="D34" i="18"/>
  <c r="C34" i="18"/>
  <c r="B34" i="18"/>
  <c r="R33" i="18"/>
  <c r="Q33" i="18"/>
  <c r="P33" i="18"/>
  <c r="O33" i="18"/>
  <c r="N33" i="18"/>
  <c r="J33" i="18"/>
  <c r="I33" i="18"/>
  <c r="H33" i="18"/>
  <c r="F33" i="18"/>
  <c r="E33" i="18"/>
  <c r="D33" i="18"/>
  <c r="C33" i="18"/>
  <c r="B33" i="18"/>
  <c r="R32" i="18"/>
  <c r="Q32" i="18"/>
  <c r="P32" i="18"/>
  <c r="O32" i="18"/>
  <c r="N32" i="18"/>
  <c r="J32" i="18"/>
  <c r="I32" i="18"/>
  <c r="H32" i="18"/>
  <c r="F32" i="18"/>
  <c r="E32" i="18"/>
  <c r="D32" i="18"/>
  <c r="C32" i="18"/>
  <c r="B32" i="18"/>
  <c r="R31" i="18"/>
  <c r="Q31" i="18"/>
  <c r="P31" i="18"/>
  <c r="O31" i="18"/>
  <c r="N31" i="18"/>
  <c r="J31" i="18"/>
  <c r="I31" i="18"/>
  <c r="H31" i="18"/>
  <c r="F31" i="18"/>
  <c r="E31" i="18"/>
  <c r="D31" i="18"/>
  <c r="C31" i="18"/>
  <c r="B31" i="18"/>
  <c r="R30" i="18"/>
  <c r="Q30" i="18"/>
  <c r="P30" i="18"/>
  <c r="O30" i="18"/>
  <c r="N30" i="18"/>
  <c r="J30" i="18"/>
  <c r="I30" i="18"/>
  <c r="H30" i="18"/>
  <c r="F30" i="18"/>
  <c r="E30" i="18"/>
  <c r="D30" i="18"/>
  <c r="C30" i="18"/>
  <c r="B30" i="18"/>
  <c r="R29" i="18"/>
  <c r="Q29" i="18"/>
  <c r="P29" i="18"/>
  <c r="O29" i="18"/>
  <c r="N29" i="18"/>
  <c r="J29" i="18"/>
  <c r="I29" i="18"/>
  <c r="H29" i="18"/>
  <c r="F29" i="18"/>
  <c r="E29" i="18"/>
  <c r="D29" i="18"/>
  <c r="C29" i="18"/>
  <c r="B29" i="18"/>
  <c r="R28" i="18"/>
  <c r="Q28" i="18"/>
  <c r="P28" i="18"/>
  <c r="O28" i="18"/>
  <c r="N28" i="18"/>
  <c r="J28" i="18"/>
  <c r="I28" i="18"/>
  <c r="H28" i="18"/>
  <c r="F28" i="18"/>
  <c r="E28" i="18"/>
  <c r="D28" i="18"/>
  <c r="C28" i="18"/>
  <c r="B28" i="18"/>
  <c r="R27" i="18"/>
  <c r="Q27" i="18"/>
  <c r="P27" i="18"/>
  <c r="O27" i="18"/>
  <c r="N27" i="18"/>
  <c r="J27" i="18"/>
  <c r="I27" i="18"/>
  <c r="H27" i="18"/>
  <c r="F27" i="18"/>
  <c r="E27" i="18"/>
  <c r="D27" i="18"/>
  <c r="C27" i="18"/>
  <c r="B27" i="18"/>
  <c r="R26" i="18"/>
  <c r="Q26" i="18"/>
  <c r="P26" i="18"/>
  <c r="O26" i="18"/>
  <c r="N26" i="18"/>
  <c r="J26" i="18"/>
  <c r="I26" i="18"/>
  <c r="H26" i="18"/>
  <c r="F26" i="18"/>
  <c r="E26" i="18"/>
  <c r="D26" i="18"/>
  <c r="C26" i="18"/>
  <c r="B26" i="18"/>
  <c r="R25" i="18"/>
  <c r="Q25" i="18"/>
  <c r="P25" i="18"/>
  <c r="O25" i="18"/>
  <c r="N25" i="18"/>
  <c r="J25" i="18"/>
  <c r="I25" i="18"/>
  <c r="H25" i="18"/>
  <c r="F25" i="18"/>
  <c r="E25" i="18"/>
  <c r="D25" i="18"/>
  <c r="C25" i="18"/>
  <c r="B25" i="18"/>
  <c r="R24" i="18"/>
  <c r="Q24" i="18"/>
  <c r="P24" i="18"/>
  <c r="O24" i="18"/>
  <c r="N24" i="18"/>
  <c r="J24" i="18"/>
  <c r="I24" i="18"/>
  <c r="H24" i="18"/>
  <c r="F24" i="18"/>
  <c r="E24" i="18"/>
  <c r="D24" i="18"/>
  <c r="C24" i="18"/>
  <c r="B24" i="18"/>
  <c r="R23" i="18"/>
  <c r="Q23" i="18"/>
  <c r="P23" i="18"/>
  <c r="O23" i="18"/>
  <c r="N23" i="18"/>
  <c r="J23" i="18"/>
  <c r="I23" i="18"/>
  <c r="H23" i="18"/>
  <c r="F23" i="18"/>
  <c r="E23" i="18"/>
  <c r="D23" i="18"/>
  <c r="C23" i="18"/>
  <c r="B23" i="18"/>
  <c r="R22" i="18"/>
  <c r="Q22" i="18"/>
  <c r="P22" i="18"/>
  <c r="O22" i="18"/>
  <c r="N22" i="18"/>
  <c r="J22" i="18"/>
  <c r="I22" i="18"/>
  <c r="H22" i="18"/>
  <c r="F22" i="18"/>
  <c r="E22" i="18"/>
  <c r="D22" i="18"/>
  <c r="C22" i="18"/>
  <c r="B22" i="18"/>
  <c r="R21" i="18"/>
  <c r="Q21" i="18"/>
  <c r="P21" i="18"/>
  <c r="O21" i="18"/>
  <c r="N21" i="18"/>
  <c r="J21" i="18"/>
  <c r="I21" i="18"/>
  <c r="H21" i="18"/>
  <c r="F21" i="18"/>
  <c r="E21" i="18"/>
  <c r="D21" i="18"/>
  <c r="C21" i="18"/>
  <c r="B21" i="18"/>
  <c r="R20" i="18"/>
  <c r="Q20" i="18"/>
  <c r="P20" i="18"/>
  <c r="O20" i="18"/>
  <c r="N20" i="18"/>
  <c r="J20" i="18"/>
  <c r="I20" i="18"/>
  <c r="H20" i="18"/>
  <c r="F20" i="18"/>
  <c r="E20" i="18"/>
  <c r="D20" i="18"/>
  <c r="C20" i="18"/>
  <c r="B20" i="18"/>
  <c r="R19" i="18"/>
  <c r="Q19" i="18"/>
  <c r="P19" i="18"/>
  <c r="O19" i="18"/>
  <c r="N19" i="18"/>
  <c r="J19" i="18"/>
  <c r="I19" i="18"/>
  <c r="H19" i="18"/>
  <c r="F19" i="18"/>
  <c r="E19" i="18"/>
  <c r="D19" i="18"/>
  <c r="C19" i="18"/>
  <c r="B19" i="18"/>
  <c r="R18" i="18"/>
  <c r="Q18" i="18"/>
  <c r="P18" i="18"/>
  <c r="O18" i="18"/>
  <c r="N18" i="18"/>
  <c r="J18" i="18"/>
  <c r="I18" i="18"/>
  <c r="H18" i="18"/>
  <c r="F18" i="18"/>
  <c r="E18" i="18"/>
  <c r="D18" i="18"/>
  <c r="C18" i="18"/>
  <c r="B18" i="18"/>
  <c r="R17" i="18"/>
  <c r="Q17" i="18"/>
  <c r="P17" i="18"/>
  <c r="O17" i="18"/>
  <c r="N17" i="18"/>
  <c r="J17" i="18"/>
  <c r="I17" i="18"/>
  <c r="H17" i="18"/>
  <c r="F17" i="18"/>
  <c r="E17" i="18"/>
  <c r="D17" i="18"/>
  <c r="C17" i="18"/>
  <c r="B17" i="18"/>
  <c r="R16" i="18"/>
  <c r="Q16" i="18"/>
  <c r="P16" i="18"/>
  <c r="O16" i="18"/>
  <c r="N16" i="18"/>
  <c r="J16" i="18"/>
  <c r="I16" i="18"/>
  <c r="H16" i="18"/>
  <c r="F16" i="18"/>
  <c r="E16" i="18"/>
  <c r="D16" i="18"/>
  <c r="C16" i="18"/>
  <c r="B16" i="18"/>
  <c r="R15" i="18"/>
  <c r="Q15" i="18"/>
  <c r="P15" i="18"/>
  <c r="O15" i="18"/>
  <c r="N15" i="18"/>
  <c r="J15" i="18"/>
  <c r="I15" i="18"/>
  <c r="H15" i="18"/>
  <c r="F15" i="18"/>
  <c r="E15" i="18"/>
  <c r="D15" i="18"/>
  <c r="C15" i="18"/>
  <c r="B15" i="18"/>
  <c r="R14" i="18"/>
  <c r="Q14" i="18"/>
  <c r="P14" i="18"/>
  <c r="O14" i="18"/>
  <c r="N14" i="18"/>
  <c r="J14" i="18"/>
  <c r="I14" i="18"/>
  <c r="H14" i="18"/>
  <c r="F14" i="18"/>
  <c r="E14" i="18"/>
  <c r="D14" i="18"/>
  <c r="C14" i="18"/>
  <c r="B14" i="18"/>
  <c r="R13" i="18"/>
  <c r="Q13" i="18"/>
  <c r="P13" i="18"/>
  <c r="O13" i="18"/>
  <c r="N13" i="18"/>
  <c r="J13" i="18"/>
  <c r="I13" i="18"/>
  <c r="H13" i="18"/>
  <c r="F13" i="18"/>
  <c r="E13" i="18"/>
  <c r="D13" i="18"/>
  <c r="C13" i="18"/>
  <c r="B13" i="18"/>
  <c r="R12" i="18"/>
  <c r="Q12" i="18"/>
  <c r="P12" i="18"/>
  <c r="O12" i="18"/>
  <c r="N12" i="18"/>
  <c r="J12" i="18"/>
  <c r="I12" i="18"/>
  <c r="H12" i="18"/>
  <c r="F12" i="18"/>
  <c r="E12" i="18"/>
  <c r="D12" i="18"/>
  <c r="C12" i="18"/>
  <c r="B12" i="18"/>
  <c r="R11" i="18"/>
  <c r="Q11" i="18"/>
  <c r="P11" i="18"/>
  <c r="O11" i="18"/>
  <c r="N11" i="18"/>
  <c r="J11" i="18"/>
  <c r="I11" i="18"/>
  <c r="H11" i="18"/>
  <c r="F11" i="18"/>
  <c r="E11" i="18"/>
  <c r="D11" i="18"/>
  <c r="C11" i="18"/>
  <c r="B11" i="18"/>
  <c r="R10" i="18"/>
  <c r="Q10" i="18"/>
  <c r="P10" i="18"/>
  <c r="O10" i="18"/>
  <c r="N10" i="18"/>
  <c r="J10" i="18"/>
  <c r="I10" i="18"/>
  <c r="H10" i="18"/>
  <c r="F10" i="18"/>
  <c r="E10" i="18"/>
  <c r="D10" i="18"/>
  <c r="C10" i="18"/>
  <c r="B10" i="18"/>
  <c r="R9" i="18"/>
  <c r="Q9" i="18"/>
  <c r="P9" i="18"/>
  <c r="O9" i="18"/>
  <c r="N9" i="18"/>
  <c r="J9" i="18"/>
  <c r="I9" i="18"/>
  <c r="H9" i="18"/>
  <c r="F9" i="18"/>
  <c r="E9" i="18"/>
  <c r="D9" i="18"/>
  <c r="C9" i="18"/>
  <c r="B9" i="18"/>
  <c r="R8" i="18"/>
  <c r="Q8" i="18"/>
  <c r="P8" i="18"/>
  <c r="O8" i="18"/>
  <c r="N8" i="18"/>
  <c r="J8" i="18"/>
  <c r="I8" i="18"/>
  <c r="H8" i="18"/>
  <c r="F8" i="18"/>
  <c r="E8" i="18"/>
  <c r="D8" i="18"/>
  <c r="C8" i="18"/>
  <c r="B8" i="18"/>
  <c r="R7" i="18"/>
  <c r="Q7" i="18"/>
  <c r="P7" i="18"/>
  <c r="O7" i="18"/>
  <c r="N7" i="18"/>
  <c r="J7" i="18"/>
  <c r="I7" i="18"/>
  <c r="H7" i="18"/>
  <c r="F7" i="18"/>
  <c r="E7" i="18"/>
  <c r="D7" i="18"/>
  <c r="C7" i="18"/>
  <c r="B7" i="18"/>
  <c r="R6" i="18"/>
  <c r="Q6" i="18"/>
  <c r="P6" i="18"/>
  <c r="O6" i="18"/>
  <c r="N6" i="18"/>
  <c r="J6" i="18"/>
  <c r="I6" i="18"/>
  <c r="H6" i="18"/>
  <c r="F6" i="18"/>
  <c r="E6" i="18"/>
  <c r="D6" i="18"/>
  <c r="C6" i="18"/>
  <c r="B6" i="18"/>
  <c r="R5" i="18"/>
  <c r="Q5" i="18"/>
  <c r="P5" i="18"/>
  <c r="O5" i="18"/>
  <c r="N5" i="18"/>
  <c r="J5" i="18"/>
  <c r="I5" i="18"/>
  <c r="H5" i="18"/>
  <c r="F5" i="18"/>
  <c r="E5" i="18"/>
  <c r="D5" i="18"/>
  <c r="C5" i="18"/>
  <c r="B5" i="18"/>
  <c r="R4" i="18"/>
  <c r="Q4" i="18"/>
  <c r="P4" i="18"/>
  <c r="O4" i="18"/>
  <c r="N4" i="18"/>
  <c r="J4" i="18"/>
  <c r="I4" i="18"/>
  <c r="H4" i="18"/>
  <c r="F4" i="18"/>
  <c r="E4" i="18"/>
  <c r="D4" i="18"/>
  <c r="C4" i="18"/>
  <c r="B4" i="18"/>
  <c r="R3" i="18"/>
  <c r="Q3" i="18"/>
  <c r="P3" i="18"/>
  <c r="O3" i="18"/>
  <c r="N3" i="18"/>
  <c r="J3" i="18"/>
  <c r="I3" i="18"/>
  <c r="H3" i="18"/>
  <c r="F3" i="18"/>
  <c r="E3" i="18"/>
  <c r="D3" i="18"/>
  <c r="C3" i="18"/>
  <c r="B3" i="18"/>
  <c r="R2" i="18"/>
  <c r="P2" i="18"/>
  <c r="H103" i="18" l="1"/>
  <c r="H2" i="18" s="1"/>
  <c r="E103" i="18"/>
  <c r="E2" i="18" s="1"/>
  <c r="C103" i="18"/>
  <c r="C2" i="18" s="1"/>
  <c r="F103" i="18"/>
  <c r="F2" i="18" s="1"/>
  <c r="D103" i="18"/>
  <c r="D2" i="18" s="1"/>
  <c r="B103" i="18"/>
  <c r="B2" i="18" s="1"/>
  <c r="I103" i="18"/>
  <c r="I2" i="18" s="1"/>
  <c r="J103" i="18"/>
  <c r="J2" i="18" s="1"/>
  <c r="J122" i="17"/>
  <c r="I122" i="17"/>
  <c r="H122" i="17"/>
  <c r="F122" i="17"/>
  <c r="E122" i="17"/>
  <c r="D122" i="17"/>
  <c r="C122" i="17"/>
  <c r="B122" i="17"/>
  <c r="J121" i="17"/>
  <c r="I121" i="17"/>
  <c r="H121" i="17"/>
  <c r="F121" i="17"/>
  <c r="E121" i="17"/>
  <c r="D121" i="17"/>
  <c r="C121" i="17"/>
  <c r="B121" i="17"/>
  <c r="J120" i="17"/>
  <c r="I120" i="17"/>
  <c r="H120" i="17"/>
  <c r="F120" i="17"/>
  <c r="E120" i="17"/>
  <c r="D120" i="17"/>
  <c r="C120" i="17"/>
  <c r="B120" i="17"/>
  <c r="J119" i="17"/>
  <c r="I119" i="17"/>
  <c r="H119" i="17"/>
  <c r="F119" i="17"/>
  <c r="E119" i="17"/>
  <c r="D119" i="17"/>
  <c r="C119" i="17"/>
  <c r="B119" i="17"/>
  <c r="J118" i="17"/>
  <c r="I118" i="17"/>
  <c r="H118" i="17"/>
  <c r="F118" i="17"/>
  <c r="E118" i="17"/>
  <c r="D118" i="17"/>
  <c r="C118" i="17"/>
  <c r="B118" i="17"/>
  <c r="J117" i="17"/>
  <c r="I117" i="17"/>
  <c r="H117" i="17"/>
  <c r="F117" i="17"/>
  <c r="E117" i="17"/>
  <c r="D117" i="17"/>
  <c r="C117" i="17"/>
  <c r="B117" i="17"/>
  <c r="J116" i="17"/>
  <c r="I116" i="17"/>
  <c r="H116" i="17"/>
  <c r="F116" i="17"/>
  <c r="E116" i="17"/>
  <c r="D116" i="17"/>
  <c r="C116" i="17"/>
  <c r="B116" i="17"/>
  <c r="J115" i="17"/>
  <c r="I115" i="17"/>
  <c r="H115" i="17"/>
  <c r="F115" i="17"/>
  <c r="E115" i="17"/>
  <c r="D115" i="17"/>
  <c r="C115" i="17"/>
  <c r="B115" i="17"/>
  <c r="J114" i="17"/>
  <c r="I114" i="17"/>
  <c r="H114" i="17"/>
  <c r="F114" i="17"/>
  <c r="E114" i="17"/>
  <c r="D114" i="17"/>
  <c r="C114" i="17"/>
  <c r="B114" i="17"/>
  <c r="J113" i="17"/>
  <c r="I113" i="17"/>
  <c r="H113" i="17"/>
  <c r="F113" i="17"/>
  <c r="E113" i="17"/>
  <c r="D113" i="17"/>
  <c r="C113" i="17"/>
  <c r="B113" i="17"/>
  <c r="J112" i="17"/>
  <c r="I112" i="17"/>
  <c r="H112" i="17"/>
  <c r="F112" i="17"/>
  <c r="E112" i="17"/>
  <c r="D112" i="17"/>
  <c r="C112" i="17"/>
  <c r="B112" i="17"/>
  <c r="J111" i="17"/>
  <c r="I111" i="17"/>
  <c r="H111" i="17"/>
  <c r="F111" i="17"/>
  <c r="E111" i="17"/>
  <c r="D111" i="17"/>
  <c r="C111" i="17"/>
  <c r="B111" i="17"/>
  <c r="J110" i="17"/>
  <c r="I110" i="17"/>
  <c r="H110" i="17"/>
  <c r="F110" i="17"/>
  <c r="E110" i="17"/>
  <c r="D110" i="17"/>
  <c r="C110" i="17"/>
  <c r="B110" i="17"/>
  <c r="J109" i="17"/>
  <c r="I109" i="17"/>
  <c r="H109" i="17"/>
  <c r="F109" i="17"/>
  <c r="E109" i="17"/>
  <c r="D109" i="17"/>
  <c r="C109" i="17"/>
  <c r="B109" i="17"/>
  <c r="J108" i="17"/>
  <c r="I108" i="17"/>
  <c r="H108" i="17"/>
  <c r="F108" i="17"/>
  <c r="E108" i="17"/>
  <c r="D108" i="17"/>
  <c r="C108" i="17"/>
  <c r="B108" i="17"/>
  <c r="J107" i="17"/>
  <c r="I107" i="17"/>
  <c r="H107" i="17"/>
  <c r="F107" i="17"/>
  <c r="E107" i="17"/>
  <c r="D107" i="17"/>
  <c r="C107" i="17"/>
  <c r="B107" i="17"/>
  <c r="J106" i="17"/>
  <c r="I106" i="17"/>
  <c r="H106" i="17"/>
  <c r="F106" i="17"/>
  <c r="E106" i="17"/>
  <c r="D106" i="17"/>
  <c r="C106" i="17"/>
  <c r="B106" i="17"/>
  <c r="J105" i="17"/>
  <c r="I105" i="17"/>
  <c r="H105" i="17"/>
  <c r="F105" i="17"/>
  <c r="E105" i="17"/>
  <c r="D105" i="17"/>
  <c r="C105" i="17"/>
  <c r="B105" i="17"/>
  <c r="J104" i="17"/>
  <c r="I104" i="17"/>
  <c r="H104" i="17"/>
  <c r="F104" i="17"/>
  <c r="E104" i="17"/>
  <c r="D104" i="17"/>
  <c r="C104" i="17"/>
  <c r="B104" i="17"/>
  <c r="J103" i="17"/>
  <c r="I103" i="17"/>
  <c r="H103" i="17"/>
  <c r="F103" i="17"/>
  <c r="E103" i="17"/>
  <c r="D103" i="17"/>
  <c r="C103" i="17"/>
  <c r="B103" i="17"/>
  <c r="J102" i="17"/>
  <c r="I102" i="17"/>
  <c r="H102" i="17"/>
  <c r="F102" i="17"/>
  <c r="E102" i="17"/>
  <c r="D102" i="17"/>
  <c r="C102" i="17"/>
  <c r="B102" i="17"/>
  <c r="J101" i="17"/>
  <c r="I101" i="17"/>
  <c r="H101" i="17"/>
  <c r="F101" i="17"/>
  <c r="E101" i="17"/>
  <c r="D101" i="17"/>
  <c r="C101" i="17"/>
  <c r="B101" i="17"/>
  <c r="J100" i="17"/>
  <c r="I100" i="17"/>
  <c r="H100" i="17"/>
  <c r="F100" i="17"/>
  <c r="E100" i="17"/>
  <c r="D100" i="17"/>
  <c r="C100" i="17"/>
  <c r="B100" i="17"/>
  <c r="J99" i="17"/>
  <c r="I99" i="17"/>
  <c r="H99" i="17"/>
  <c r="F99" i="17"/>
  <c r="E99" i="17"/>
  <c r="D99" i="17"/>
  <c r="C99" i="17"/>
  <c r="B99" i="17"/>
  <c r="J98" i="17"/>
  <c r="I98" i="17"/>
  <c r="H98" i="17"/>
  <c r="F98" i="17"/>
  <c r="E98" i="17"/>
  <c r="D98" i="17"/>
  <c r="C98" i="17"/>
  <c r="B98" i="17"/>
  <c r="J97" i="17"/>
  <c r="I97" i="17"/>
  <c r="H97" i="17"/>
  <c r="F97" i="17"/>
  <c r="E97" i="17"/>
  <c r="D97" i="17"/>
  <c r="C97" i="17"/>
  <c r="B97" i="17"/>
  <c r="J96" i="17"/>
  <c r="I96" i="17"/>
  <c r="H96" i="17"/>
  <c r="F96" i="17"/>
  <c r="E96" i="17"/>
  <c r="D96" i="17"/>
  <c r="C96" i="17"/>
  <c r="B96" i="17"/>
  <c r="J95" i="17"/>
  <c r="I95" i="17"/>
  <c r="H95" i="17"/>
  <c r="F95" i="17"/>
  <c r="E95" i="17"/>
  <c r="D95" i="17"/>
  <c r="C95" i="17"/>
  <c r="B95" i="17"/>
  <c r="J94" i="17"/>
  <c r="I94" i="17"/>
  <c r="H94" i="17"/>
  <c r="F94" i="17"/>
  <c r="E94" i="17"/>
  <c r="D94" i="17"/>
  <c r="C94" i="17"/>
  <c r="B94" i="17"/>
  <c r="J93" i="17"/>
  <c r="I93" i="17"/>
  <c r="H93" i="17"/>
  <c r="F93" i="17"/>
  <c r="E93" i="17"/>
  <c r="D93" i="17"/>
  <c r="C93" i="17"/>
  <c r="B93" i="17"/>
  <c r="J92" i="17"/>
  <c r="I92" i="17"/>
  <c r="H92" i="17"/>
  <c r="F92" i="17"/>
  <c r="E92" i="17"/>
  <c r="D92" i="17"/>
  <c r="C92" i="17"/>
  <c r="B92" i="17"/>
  <c r="J91" i="17"/>
  <c r="I91" i="17"/>
  <c r="H91" i="17"/>
  <c r="F91" i="17"/>
  <c r="E91" i="17"/>
  <c r="D91" i="17"/>
  <c r="C91" i="17"/>
  <c r="B91" i="17"/>
  <c r="J90" i="17"/>
  <c r="I90" i="17"/>
  <c r="H90" i="17"/>
  <c r="F90" i="17"/>
  <c r="E90" i="17"/>
  <c r="D90" i="17"/>
  <c r="C90" i="17"/>
  <c r="B90" i="17"/>
  <c r="J89" i="17"/>
  <c r="I89" i="17"/>
  <c r="H89" i="17"/>
  <c r="F89" i="17"/>
  <c r="E89" i="17"/>
  <c r="D89" i="17"/>
  <c r="C89" i="17"/>
  <c r="B89" i="17"/>
  <c r="J88" i="17"/>
  <c r="I88" i="17"/>
  <c r="H88" i="17"/>
  <c r="F88" i="17"/>
  <c r="E88" i="17"/>
  <c r="D88" i="17"/>
  <c r="C88" i="17"/>
  <c r="B88" i="17"/>
  <c r="J87" i="17"/>
  <c r="I87" i="17"/>
  <c r="H87" i="17"/>
  <c r="F87" i="17"/>
  <c r="E87" i="17"/>
  <c r="D87" i="17"/>
  <c r="C87" i="17"/>
  <c r="B87" i="17"/>
  <c r="J86" i="17"/>
  <c r="I86" i="17"/>
  <c r="H86" i="17"/>
  <c r="F86" i="17"/>
  <c r="E86" i="17"/>
  <c r="D86" i="17"/>
  <c r="C86" i="17"/>
  <c r="B86" i="17"/>
  <c r="J85" i="17"/>
  <c r="I85" i="17"/>
  <c r="H85" i="17"/>
  <c r="F85" i="17"/>
  <c r="E85" i="17"/>
  <c r="D85" i="17"/>
  <c r="C85" i="17"/>
  <c r="B85" i="17"/>
  <c r="J84" i="17"/>
  <c r="I84" i="17"/>
  <c r="H84" i="17"/>
  <c r="F84" i="17"/>
  <c r="E84" i="17"/>
  <c r="D84" i="17"/>
  <c r="C84" i="17"/>
  <c r="B84" i="17"/>
  <c r="J83" i="17"/>
  <c r="I83" i="17"/>
  <c r="H83" i="17"/>
  <c r="F83" i="17"/>
  <c r="E83" i="17"/>
  <c r="D83" i="17"/>
  <c r="C83" i="17"/>
  <c r="B83" i="17"/>
  <c r="J82" i="17"/>
  <c r="I82" i="17"/>
  <c r="H82" i="17"/>
  <c r="F82" i="17"/>
  <c r="E82" i="17"/>
  <c r="D82" i="17"/>
  <c r="C82" i="17"/>
  <c r="B82" i="17"/>
  <c r="J81" i="17"/>
  <c r="I81" i="17"/>
  <c r="H81" i="17"/>
  <c r="F81" i="17"/>
  <c r="E81" i="17"/>
  <c r="D81" i="17"/>
  <c r="C81" i="17"/>
  <c r="B81" i="17"/>
  <c r="J80" i="17"/>
  <c r="I80" i="17"/>
  <c r="H80" i="17"/>
  <c r="F80" i="17"/>
  <c r="E80" i="17"/>
  <c r="D80" i="17"/>
  <c r="C80" i="17"/>
  <c r="B80" i="17"/>
  <c r="J79" i="17"/>
  <c r="I79" i="17"/>
  <c r="H79" i="17"/>
  <c r="F79" i="17"/>
  <c r="E79" i="17"/>
  <c r="D79" i="17"/>
  <c r="C79" i="17"/>
  <c r="B79" i="17"/>
  <c r="J78" i="17"/>
  <c r="I78" i="17"/>
  <c r="H78" i="17"/>
  <c r="F78" i="17"/>
  <c r="E78" i="17"/>
  <c r="D78" i="17"/>
  <c r="C78" i="17"/>
  <c r="B78" i="17"/>
  <c r="J77" i="17"/>
  <c r="I77" i="17"/>
  <c r="H77" i="17"/>
  <c r="F77" i="17"/>
  <c r="E77" i="17"/>
  <c r="D77" i="17"/>
  <c r="C77" i="17"/>
  <c r="B77" i="17"/>
  <c r="J76" i="17"/>
  <c r="I76" i="17"/>
  <c r="H76" i="17"/>
  <c r="F76" i="17"/>
  <c r="E76" i="17"/>
  <c r="D76" i="17"/>
  <c r="C76" i="17"/>
  <c r="B76" i="17"/>
  <c r="J75" i="17"/>
  <c r="I75" i="17"/>
  <c r="H75" i="17"/>
  <c r="F75" i="17"/>
  <c r="E75" i="17"/>
  <c r="D75" i="17"/>
  <c r="C75" i="17"/>
  <c r="B75" i="17"/>
  <c r="J74" i="17"/>
  <c r="I74" i="17"/>
  <c r="H74" i="17"/>
  <c r="F74" i="17"/>
  <c r="E74" i="17"/>
  <c r="D74" i="17"/>
  <c r="C74" i="17"/>
  <c r="B74" i="17"/>
  <c r="J73" i="17"/>
  <c r="I73" i="17"/>
  <c r="H73" i="17"/>
  <c r="F73" i="17"/>
  <c r="E73" i="17"/>
  <c r="D73" i="17"/>
  <c r="C73" i="17"/>
  <c r="B73" i="17"/>
  <c r="J72" i="17"/>
  <c r="I72" i="17"/>
  <c r="H72" i="17"/>
  <c r="F72" i="17"/>
  <c r="E72" i="17"/>
  <c r="D72" i="17"/>
  <c r="C72" i="17"/>
  <c r="B72" i="17"/>
  <c r="J71" i="17"/>
  <c r="I71" i="17"/>
  <c r="H71" i="17"/>
  <c r="F71" i="17"/>
  <c r="E71" i="17"/>
  <c r="D71" i="17"/>
  <c r="C71" i="17"/>
  <c r="B71" i="17"/>
  <c r="J70" i="17"/>
  <c r="I70" i="17"/>
  <c r="H70" i="17"/>
  <c r="F70" i="17"/>
  <c r="E70" i="17"/>
  <c r="D70" i="17"/>
  <c r="C70" i="17"/>
  <c r="B70" i="17"/>
  <c r="J69" i="17"/>
  <c r="I69" i="17"/>
  <c r="H69" i="17"/>
  <c r="F69" i="17"/>
  <c r="E69" i="17"/>
  <c r="D69" i="17"/>
  <c r="C69" i="17"/>
  <c r="B69" i="17"/>
  <c r="J68" i="17"/>
  <c r="I68" i="17"/>
  <c r="H68" i="17"/>
  <c r="F68" i="17"/>
  <c r="E68" i="17"/>
  <c r="D68" i="17"/>
  <c r="C68" i="17"/>
  <c r="B68" i="17"/>
  <c r="J67" i="17"/>
  <c r="I67" i="17"/>
  <c r="H67" i="17"/>
  <c r="F67" i="17"/>
  <c r="E67" i="17"/>
  <c r="D67" i="17"/>
  <c r="C67" i="17"/>
  <c r="B67" i="17"/>
  <c r="J66" i="17"/>
  <c r="I66" i="17"/>
  <c r="H66" i="17"/>
  <c r="F66" i="17"/>
  <c r="E66" i="17"/>
  <c r="D66" i="17"/>
  <c r="C66" i="17"/>
  <c r="B66" i="17"/>
  <c r="J65" i="17"/>
  <c r="I65" i="17"/>
  <c r="H65" i="17"/>
  <c r="F65" i="17"/>
  <c r="E65" i="17"/>
  <c r="D65" i="17"/>
  <c r="C65" i="17"/>
  <c r="B65" i="17"/>
  <c r="J64" i="17"/>
  <c r="I64" i="17"/>
  <c r="H64" i="17"/>
  <c r="F64" i="17"/>
  <c r="E64" i="17"/>
  <c r="D64" i="17"/>
  <c r="C64" i="17"/>
  <c r="B64" i="17"/>
  <c r="J63" i="17"/>
  <c r="I63" i="17"/>
  <c r="H63" i="17"/>
  <c r="F63" i="17"/>
  <c r="E63" i="17"/>
  <c r="D63" i="17"/>
  <c r="C63" i="17"/>
  <c r="B63" i="17"/>
  <c r="J62" i="17"/>
  <c r="I62" i="17"/>
  <c r="H62" i="17"/>
  <c r="F62" i="17"/>
  <c r="E62" i="17"/>
  <c r="D62" i="17"/>
  <c r="C62" i="17"/>
  <c r="B62" i="17"/>
  <c r="J61" i="17"/>
  <c r="I61" i="17"/>
  <c r="H61" i="17"/>
  <c r="F61" i="17"/>
  <c r="E61" i="17"/>
  <c r="D61" i="17"/>
  <c r="C61" i="17"/>
  <c r="B61" i="17"/>
  <c r="J60" i="17"/>
  <c r="I60" i="17"/>
  <c r="H60" i="17"/>
  <c r="F60" i="17"/>
  <c r="E60" i="17"/>
  <c r="D60" i="17"/>
  <c r="C60" i="17"/>
  <c r="B60" i="17"/>
  <c r="J59" i="17"/>
  <c r="I59" i="17"/>
  <c r="H59" i="17"/>
  <c r="F59" i="17"/>
  <c r="E59" i="17"/>
  <c r="D59" i="17"/>
  <c r="C59" i="17"/>
  <c r="B59" i="17"/>
  <c r="J58" i="17"/>
  <c r="I58" i="17"/>
  <c r="H58" i="17"/>
  <c r="F58" i="17"/>
  <c r="E58" i="17"/>
  <c r="D58" i="17"/>
  <c r="C58" i="17"/>
  <c r="B58" i="17"/>
  <c r="J57" i="17"/>
  <c r="I57" i="17"/>
  <c r="H57" i="17"/>
  <c r="F57" i="17"/>
  <c r="E57" i="17"/>
  <c r="D57" i="17"/>
  <c r="C57" i="17"/>
  <c r="B57" i="17"/>
  <c r="J56" i="17"/>
  <c r="I56" i="17"/>
  <c r="H56" i="17"/>
  <c r="F56" i="17"/>
  <c r="E56" i="17"/>
  <c r="D56" i="17"/>
  <c r="C56" i="17"/>
  <c r="B56" i="17"/>
  <c r="J55" i="17"/>
  <c r="I55" i="17"/>
  <c r="H55" i="17"/>
  <c r="F55" i="17"/>
  <c r="E55" i="17"/>
  <c r="D55" i="17"/>
  <c r="C55" i="17"/>
  <c r="B55" i="17"/>
  <c r="J54" i="17"/>
  <c r="I54" i="17"/>
  <c r="H54" i="17"/>
  <c r="F54" i="17"/>
  <c r="E54" i="17"/>
  <c r="D54" i="17"/>
  <c r="C54" i="17"/>
  <c r="B54" i="17"/>
  <c r="J53" i="17"/>
  <c r="I53" i="17"/>
  <c r="H53" i="17"/>
  <c r="F53" i="17"/>
  <c r="E53" i="17"/>
  <c r="D53" i="17"/>
  <c r="C53" i="17"/>
  <c r="B53" i="17"/>
  <c r="J52" i="17"/>
  <c r="I52" i="17"/>
  <c r="H52" i="17"/>
  <c r="F52" i="17"/>
  <c r="E52" i="17"/>
  <c r="D52" i="17"/>
  <c r="C52" i="17"/>
  <c r="B52" i="17"/>
  <c r="J51" i="17"/>
  <c r="I51" i="17"/>
  <c r="H51" i="17"/>
  <c r="F51" i="17"/>
  <c r="E51" i="17"/>
  <c r="D51" i="17"/>
  <c r="C51" i="17"/>
  <c r="B51" i="17"/>
  <c r="J50" i="17"/>
  <c r="I50" i="17"/>
  <c r="H50" i="17"/>
  <c r="F50" i="17"/>
  <c r="E50" i="17"/>
  <c r="D50" i="17"/>
  <c r="C50" i="17"/>
  <c r="B50" i="17"/>
  <c r="J49" i="17"/>
  <c r="I49" i="17"/>
  <c r="H49" i="17"/>
  <c r="F49" i="17"/>
  <c r="E49" i="17"/>
  <c r="D49" i="17"/>
  <c r="C49" i="17"/>
  <c r="B49" i="17"/>
  <c r="J48" i="17"/>
  <c r="I48" i="17"/>
  <c r="H48" i="17"/>
  <c r="F48" i="17"/>
  <c r="E48" i="17"/>
  <c r="D48" i="17"/>
  <c r="C48" i="17"/>
  <c r="B48" i="17"/>
  <c r="J47" i="17"/>
  <c r="I47" i="17"/>
  <c r="H47" i="17"/>
  <c r="F47" i="17"/>
  <c r="E47" i="17"/>
  <c r="D47" i="17"/>
  <c r="C47" i="17"/>
  <c r="B47" i="17"/>
  <c r="J46" i="17"/>
  <c r="I46" i="17"/>
  <c r="H46" i="17"/>
  <c r="F46" i="17"/>
  <c r="E46" i="17"/>
  <c r="D46" i="17"/>
  <c r="C46" i="17"/>
  <c r="B46" i="17"/>
  <c r="J45" i="17"/>
  <c r="I45" i="17"/>
  <c r="H45" i="17"/>
  <c r="F45" i="17"/>
  <c r="E45" i="17"/>
  <c r="D45" i="17"/>
  <c r="C45" i="17"/>
  <c r="B45" i="17"/>
  <c r="J44" i="17"/>
  <c r="I44" i="17"/>
  <c r="H44" i="17"/>
  <c r="F44" i="17"/>
  <c r="E44" i="17"/>
  <c r="D44" i="17"/>
  <c r="C44" i="17"/>
  <c r="B44" i="17"/>
  <c r="J43" i="17"/>
  <c r="I43" i="17"/>
  <c r="H43" i="17"/>
  <c r="F43" i="17"/>
  <c r="E43" i="17"/>
  <c r="D43" i="17"/>
  <c r="C43" i="17"/>
  <c r="B43" i="17"/>
  <c r="J42" i="17"/>
  <c r="I42" i="17"/>
  <c r="H42" i="17"/>
  <c r="F42" i="17"/>
  <c r="E42" i="17"/>
  <c r="D42" i="17"/>
  <c r="C42" i="17"/>
  <c r="B42" i="17"/>
  <c r="J41" i="17"/>
  <c r="I41" i="17"/>
  <c r="H41" i="17"/>
  <c r="F41" i="17"/>
  <c r="E41" i="17"/>
  <c r="D41" i="17"/>
  <c r="C41" i="17"/>
  <c r="B41" i="17"/>
  <c r="J40" i="17"/>
  <c r="I40" i="17"/>
  <c r="H40" i="17"/>
  <c r="F40" i="17"/>
  <c r="E40" i="17"/>
  <c r="D40" i="17"/>
  <c r="C40" i="17"/>
  <c r="B40" i="17"/>
  <c r="J39" i="17"/>
  <c r="I39" i="17"/>
  <c r="H39" i="17"/>
  <c r="F39" i="17"/>
  <c r="E39" i="17"/>
  <c r="D39" i="17"/>
  <c r="C39" i="17"/>
  <c r="B39" i="17"/>
  <c r="J38" i="17"/>
  <c r="I38" i="17"/>
  <c r="H38" i="17"/>
  <c r="F38" i="17"/>
  <c r="E38" i="17"/>
  <c r="D38" i="17"/>
  <c r="C38" i="17"/>
  <c r="B38" i="17"/>
  <c r="J37" i="17"/>
  <c r="I37" i="17"/>
  <c r="H37" i="17"/>
  <c r="F37" i="17"/>
  <c r="E37" i="17"/>
  <c r="D37" i="17"/>
  <c r="C37" i="17"/>
  <c r="B37" i="17"/>
  <c r="J36" i="17"/>
  <c r="I36" i="17"/>
  <c r="H36" i="17"/>
  <c r="F36" i="17"/>
  <c r="E36" i="17"/>
  <c r="D36" i="17"/>
  <c r="C36" i="17"/>
  <c r="B36" i="17"/>
  <c r="J35" i="17"/>
  <c r="I35" i="17"/>
  <c r="H35" i="17"/>
  <c r="F35" i="17"/>
  <c r="E35" i="17"/>
  <c r="D35" i="17"/>
  <c r="C35" i="17"/>
  <c r="B35" i="17"/>
  <c r="J34" i="17"/>
  <c r="I34" i="17"/>
  <c r="H34" i="17"/>
  <c r="F34" i="17"/>
  <c r="E34" i="17"/>
  <c r="D34" i="17"/>
  <c r="C34" i="17"/>
  <c r="B34" i="17"/>
  <c r="J33" i="17"/>
  <c r="I33" i="17"/>
  <c r="H33" i="17"/>
  <c r="F33" i="17"/>
  <c r="E33" i="17"/>
  <c r="D33" i="17"/>
  <c r="C33" i="17"/>
  <c r="B33" i="17"/>
  <c r="J32" i="17"/>
  <c r="I32" i="17"/>
  <c r="H32" i="17"/>
  <c r="F32" i="17"/>
  <c r="E32" i="17"/>
  <c r="D32" i="17"/>
  <c r="C32" i="17"/>
  <c r="B32" i="17"/>
  <c r="J31" i="17"/>
  <c r="I31" i="17"/>
  <c r="H31" i="17"/>
  <c r="F31" i="17"/>
  <c r="E31" i="17"/>
  <c r="D31" i="17"/>
  <c r="C31" i="17"/>
  <c r="B31" i="17"/>
  <c r="J30" i="17"/>
  <c r="I30" i="17"/>
  <c r="H30" i="17"/>
  <c r="F30" i="17"/>
  <c r="E30" i="17"/>
  <c r="D30" i="17"/>
  <c r="C30" i="17"/>
  <c r="B30" i="17"/>
  <c r="J29" i="17"/>
  <c r="I29" i="17"/>
  <c r="H29" i="17"/>
  <c r="F29" i="17"/>
  <c r="E29" i="17"/>
  <c r="D29" i="17"/>
  <c r="C29" i="17"/>
  <c r="B29" i="17"/>
  <c r="J28" i="17"/>
  <c r="I28" i="17"/>
  <c r="H28" i="17"/>
  <c r="F28" i="17"/>
  <c r="E28" i="17"/>
  <c r="D28" i="17"/>
  <c r="C28" i="17"/>
  <c r="B28" i="17"/>
  <c r="J27" i="17"/>
  <c r="I27" i="17"/>
  <c r="H27" i="17"/>
  <c r="F27" i="17"/>
  <c r="E27" i="17"/>
  <c r="D27" i="17"/>
  <c r="C27" i="17"/>
  <c r="B27" i="17"/>
  <c r="J26" i="17"/>
  <c r="I26" i="17"/>
  <c r="H26" i="17"/>
  <c r="F26" i="17"/>
  <c r="E26" i="17"/>
  <c r="D26" i="17"/>
  <c r="C26" i="17"/>
  <c r="B26" i="17"/>
  <c r="J25" i="17"/>
  <c r="I25" i="17"/>
  <c r="H25" i="17"/>
  <c r="F25" i="17"/>
  <c r="E25" i="17"/>
  <c r="D25" i="17"/>
  <c r="C25" i="17"/>
  <c r="B25" i="17"/>
  <c r="J24" i="17"/>
  <c r="I24" i="17"/>
  <c r="H24" i="17"/>
  <c r="F24" i="17"/>
  <c r="E24" i="17"/>
  <c r="D24" i="17"/>
  <c r="C24" i="17"/>
  <c r="B24" i="17"/>
  <c r="J23" i="17"/>
  <c r="I23" i="17"/>
  <c r="H23" i="17"/>
  <c r="F23" i="17"/>
  <c r="E23" i="17"/>
  <c r="D23" i="17"/>
  <c r="C23" i="17"/>
  <c r="B23" i="17"/>
  <c r="J22" i="17"/>
  <c r="I22" i="17"/>
  <c r="H22" i="17"/>
  <c r="F22" i="17"/>
  <c r="E22" i="17"/>
  <c r="D22" i="17"/>
  <c r="C22" i="17"/>
  <c r="B22" i="17"/>
  <c r="J21" i="17"/>
  <c r="I21" i="17"/>
  <c r="H21" i="17"/>
  <c r="F21" i="17"/>
  <c r="E21" i="17"/>
  <c r="D21" i="17"/>
  <c r="C21" i="17"/>
  <c r="B21" i="17"/>
  <c r="J20" i="17"/>
  <c r="I20" i="17"/>
  <c r="H20" i="17"/>
  <c r="F20" i="17"/>
  <c r="E20" i="17"/>
  <c r="D20" i="17"/>
  <c r="C20" i="17"/>
  <c r="B20" i="17"/>
  <c r="J19" i="17"/>
  <c r="I19" i="17"/>
  <c r="H19" i="17"/>
  <c r="F19" i="17"/>
  <c r="E19" i="17"/>
  <c r="D19" i="17"/>
  <c r="C19" i="17"/>
  <c r="B19" i="17"/>
  <c r="J18" i="17"/>
  <c r="I18" i="17"/>
  <c r="H18" i="17"/>
  <c r="F18" i="17"/>
  <c r="E18" i="17"/>
  <c r="D18" i="17"/>
  <c r="C18" i="17"/>
  <c r="B18" i="17"/>
  <c r="J17" i="17"/>
  <c r="I17" i="17"/>
  <c r="H17" i="17"/>
  <c r="F17" i="17"/>
  <c r="E17" i="17"/>
  <c r="D17" i="17"/>
  <c r="C17" i="17"/>
  <c r="B17" i="17"/>
  <c r="J16" i="17"/>
  <c r="I16" i="17"/>
  <c r="H16" i="17"/>
  <c r="F16" i="17"/>
  <c r="E16" i="17"/>
  <c r="D16" i="17"/>
  <c r="C16" i="17"/>
  <c r="B16" i="17"/>
  <c r="J15" i="17"/>
  <c r="I15" i="17"/>
  <c r="H15" i="17"/>
  <c r="F15" i="17"/>
  <c r="E15" i="17"/>
  <c r="D15" i="17"/>
  <c r="C15" i="17"/>
  <c r="B15" i="17"/>
  <c r="J14" i="17"/>
  <c r="I14" i="17"/>
  <c r="H14" i="17"/>
  <c r="F14" i="17"/>
  <c r="E14" i="17"/>
  <c r="D14" i="17"/>
  <c r="C14" i="17"/>
  <c r="B14" i="17"/>
  <c r="J13" i="17"/>
  <c r="I13" i="17"/>
  <c r="H13" i="17"/>
  <c r="F13" i="17"/>
  <c r="E13" i="17"/>
  <c r="D13" i="17"/>
  <c r="C13" i="17"/>
  <c r="B13" i="17"/>
  <c r="J12" i="17"/>
  <c r="I12" i="17"/>
  <c r="H12" i="17"/>
  <c r="F12" i="17"/>
  <c r="E12" i="17"/>
  <c r="D12" i="17"/>
  <c r="C12" i="17"/>
  <c r="B12" i="17"/>
  <c r="J11" i="17"/>
  <c r="I11" i="17"/>
  <c r="H11" i="17"/>
  <c r="F11" i="17"/>
  <c r="E11" i="17"/>
  <c r="D11" i="17"/>
  <c r="C11" i="17"/>
  <c r="B11" i="17"/>
  <c r="J10" i="17"/>
  <c r="I10" i="17"/>
  <c r="H10" i="17"/>
  <c r="F10" i="17"/>
  <c r="E10" i="17"/>
  <c r="D10" i="17"/>
  <c r="C10" i="17"/>
  <c r="B10" i="17"/>
  <c r="J9" i="17"/>
  <c r="I9" i="17"/>
  <c r="H9" i="17"/>
  <c r="F9" i="17"/>
  <c r="E9" i="17"/>
  <c r="D9" i="17"/>
  <c r="C9" i="17"/>
  <c r="B9" i="17"/>
  <c r="J8" i="17"/>
  <c r="I8" i="17"/>
  <c r="H8" i="17"/>
  <c r="F8" i="17"/>
  <c r="E8" i="17"/>
  <c r="D8" i="17"/>
  <c r="C8" i="17"/>
  <c r="B8" i="17"/>
  <c r="J7" i="17"/>
  <c r="I7" i="17"/>
  <c r="H7" i="17"/>
  <c r="F7" i="17"/>
  <c r="E7" i="17"/>
  <c r="D7" i="17"/>
  <c r="C7" i="17"/>
  <c r="B7" i="17"/>
  <c r="J6" i="17"/>
  <c r="I6" i="17"/>
  <c r="H6" i="17"/>
  <c r="F6" i="17"/>
  <c r="E6" i="17"/>
  <c r="D6" i="17"/>
  <c r="C6" i="17"/>
  <c r="B6" i="17"/>
  <c r="J5" i="17"/>
  <c r="I5" i="17"/>
  <c r="H5" i="17"/>
  <c r="F5" i="17"/>
  <c r="E5" i="17"/>
  <c r="D5" i="17"/>
  <c r="C5" i="17"/>
  <c r="B5" i="17"/>
  <c r="J4" i="17"/>
  <c r="I4" i="17"/>
  <c r="H4" i="17"/>
  <c r="F4" i="17"/>
  <c r="E4" i="17"/>
  <c r="D4" i="17"/>
  <c r="C4" i="17"/>
  <c r="B4" i="17"/>
  <c r="J3" i="17"/>
  <c r="I3" i="17"/>
  <c r="H3" i="17"/>
  <c r="H123" i="17" s="1"/>
  <c r="H2" i="17" s="1"/>
  <c r="F3" i="17"/>
  <c r="F123" i="17" s="1"/>
  <c r="E3" i="17"/>
  <c r="E123" i="17" s="1"/>
  <c r="E2" i="17" s="1"/>
  <c r="D3" i="17"/>
  <c r="C3" i="17"/>
  <c r="C123" i="17" s="1"/>
  <c r="C2" i="17" s="1"/>
  <c r="B3" i="17"/>
  <c r="B123" i="17" s="1"/>
  <c r="B2" i="17" s="1"/>
  <c r="F2" i="17"/>
  <c r="J123" i="17" l="1"/>
  <c r="J2" i="17" s="1"/>
  <c r="I123" i="17"/>
  <c r="I2" i="17" s="1"/>
  <c r="D123" i="17"/>
  <c r="D2" i="17" s="1"/>
  <c r="R102" i="16"/>
  <c r="R2" i="16" s="1"/>
  <c r="Q102" i="16"/>
  <c r="Q2" i="16" s="1"/>
  <c r="P102" i="16"/>
  <c r="P2" i="16" s="1"/>
  <c r="O102" i="16"/>
  <c r="O2" i="16" s="1"/>
  <c r="N102" i="16"/>
  <c r="N2" i="16" s="1"/>
  <c r="J102" i="16"/>
  <c r="I102" i="16"/>
  <c r="H102" i="16"/>
  <c r="F102" i="16"/>
  <c r="E102" i="16"/>
  <c r="D102" i="16"/>
  <c r="C102" i="16"/>
  <c r="B102" i="16"/>
  <c r="R101" i="16"/>
  <c r="Q101" i="16"/>
  <c r="P101" i="16"/>
  <c r="O101" i="16"/>
  <c r="N101" i="16"/>
  <c r="J101" i="16"/>
  <c r="I101" i="16"/>
  <c r="H101" i="16"/>
  <c r="F101" i="16"/>
  <c r="E101" i="16"/>
  <c r="D101" i="16"/>
  <c r="C101" i="16"/>
  <c r="B101" i="16"/>
  <c r="R100" i="16"/>
  <c r="Q100" i="16"/>
  <c r="P100" i="16"/>
  <c r="O100" i="16"/>
  <c r="N100" i="16"/>
  <c r="J100" i="16"/>
  <c r="I100" i="16"/>
  <c r="H100" i="16"/>
  <c r="F100" i="16"/>
  <c r="E100" i="16"/>
  <c r="D100" i="16"/>
  <c r="C100" i="16"/>
  <c r="B100" i="16"/>
  <c r="R99" i="16"/>
  <c r="Q99" i="16"/>
  <c r="P99" i="16"/>
  <c r="O99" i="16"/>
  <c r="N99" i="16"/>
  <c r="J99" i="16"/>
  <c r="I99" i="16"/>
  <c r="H99" i="16"/>
  <c r="F99" i="16"/>
  <c r="E99" i="16"/>
  <c r="D99" i="16"/>
  <c r="C99" i="16"/>
  <c r="B99" i="16"/>
  <c r="R98" i="16"/>
  <c r="Q98" i="16"/>
  <c r="P98" i="16"/>
  <c r="O98" i="16"/>
  <c r="N98" i="16"/>
  <c r="J98" i="16"/>
  <c r="I98" i="16"/>
  <c r="H98" i="16"/>
  <c r="F98" i="16"/>
  <c r="E98" i="16"/>
  <c r="D98" i="16"/>
  <c r="C98" i="16"/>
  <c r="B98" i="16"/>
  <c r="R97" i="16"/>
  <c r="Q97" i="16"/>
  <c r="P97" i="16"/>
  <c r="O97" i="16"/>
  <c r="N97" i="16"/>
  <c r="J97" i="16"/>
  <c r="I97" i="16"/>
  <c r="H97" i="16"/>
  <c r="F97" i="16"/>
  <c r="E97" i="16"/>
  <c r="D97" i="16"/>
  <c r="C97" i="16"/>
  <c r="B97" i="16"/>
  <c r="R96" i="16"/>
  <c r="Q96" i="16"/>
  <c r="P96" i="16"/>
  <c r="O96" i="16"/>
  <c r="N96" i="16"/>
  <c r="J96" i="16"/>
  <c r="I96" i="16"/>
  <c r="H96" i="16"/>
  <c r="F96" i="16"/>
  <c r="E96" i="16"/>
  <c r="D96" i="16"/>
  <c r="C96" i="16"/>
  <c r="B96" i="16"/>
  <c r="R95" i="16"/>
  <c r="Q95" i="16"/>
  <c r="P95" i="16"/>
  <c r="O95" i="16"/>
  <c r="N95" i="16"/>
  <c r="J95" i="16"/>
  <c r="I95" i="16"/>
  <c r="H95" i="16"/>
  <c r="F95" i="16"/>
  <c r="E95" i="16"/>
  <c r="D95" i="16"/>
  <c r="C95" i="16"/>
  <c r="B95" i="16"/>
  <c r="R94" i="16"/>
  <c r="Q94" i="16"/>
  <c r="P94" i="16"/>
  <c r="O94" i="16"/>
  <c r="N94" i="16"/>
  <c r="J94" i="16"/>
  <c r="I94" i="16"/>
  <c r="H94" i="16"/>
  <c r="F94" i="16"/>
  <c r="E94" i="16"/>
  <c r="D94" i="16"/>
  <c r="C94" i="16"/>
  <c r="B94" i="16"/>
  <c r="R93" i="16"/>
  <c r="Q93" i="16"/>
  <c r="P93" i="16"/>
  <c r="O93" i="16"/>
  <c r="N93" i="16"/>
  <c r="J93" i="16"/>
  <c r="I93" i="16"/>
  <c r="H93" i="16"/>
  <c r="F93" i="16"/>
  <c r="E93" i="16"/>
  <c r="D93" i="16"/>
  <c r="C93" i="16"/>
  <c r="B93" i="16"/>
  <c r="R92" i="16"/>
  <c r="Q92" i="16"/>
  <c r="P92" i="16"/>
  <c r="O92" i="16"/>
  <c r="N92" i="16"/>
  <c r="J92" i="16"/>
  <c r="I92" i="16"/>
  <c r="H92" i="16"/>
  <c r="F92" i="16"/>
  <c r="E92" i="16"/>
  <c r="D92" i="16"/>
  <c r="C92" i="16"/>
  <c r="B92" i="16"/>
  <c r="R91" i="16"/>
  <c r="Q91" i="16"/>
  <c r="P91" i="16"/>
  <c r="O91" i="16"/>
  <c r="N91" i="16"/>
  <c r="J91" i="16"/>
  <c r="I91" i="16"/>
  <c r="H91" i="16"/>
  <c r="F91" i="16"/>
  <c r="E91" i="16"/>
  <c r="D91" i="16"/>
  <c r="C91" i="16"/>
  <c r="B91" i="16"/>
  <c r="R90" i="16"/>
  <c r="Q90" i="16"/>
  <c r="P90" i="16"/>
  <c r="O90" i="16"/>
  <c r="N90" i="16"/>
  <c r="J90" i="16"/>
  <c r="I90" i="16"/>
  <c r="H90" i="16"/>
  <c r="F90" i="16"/>
  <c r="E90" i="16"/>
  <c r="D90" i="16"/>
  <c r="C90" i="16"/>
  <c r="B90" i="16"/>
  <c r="R89" i="16"/>
  <c r="Q89" i="16"/>
  <c r="P89" i="16"/>
  <c r="O89" i="16"/>
  <c r="N89" i="16"/>
  <c r="J89" i="16"/>
  <c r="I89" i="16"/>
  <c r="H89" i="16"/>
  <c r="F89" i="16"/>
  <c r="E89" i="16"/>
  <c r="D89" i="16"/>
  <c r="C89" i="16"/>
  <c r="B89" i="16"/>
  <c r="R88" i="16"/>
  <c r="Q88" i="16"/>
  <c r="P88" i="16"/>
  <c r="O88" i="16"/>
  <c r="N88" i="16"/>
  <c r="J88" i="16"/>
  <c r="I88" i="16"/>
  <c r="H88" i="16"/>
  <c r="F88" i="16"/>
  <c r="E88" i="16"/>
  <c r="D88" i="16"/>
  <c r="C88" i="16"/>
  <c r="B88" i="16"/>
  <c r="R87" i="16"/>
  <c r="Q87" i="16"/>
  <c r="P87" i="16"/>
  <c r="O87" i="16"/>
  <c r="N87" i="16"/>
  <c r="J87" i="16"/>
  <c r="I87" i="16"/>
  <c r="H87" i="16"/>
  <c r="F87" i="16"/>
  <c r="E87" i="16"/>
  <c r="D87" i="16"/>
  <c r="C87" i="16"/>
  <c r="B87" i="16"/>
  <c r="R86" i="16"/>
  <c r="Q86" i="16"/>
  <c r="P86" i="16"/>
  <c r="O86" i="16"/>
  <c r="N86" i="16"/>
  <c r="J86" i="16"/>
  <c r="I86" i="16"/>
  <c r="H86" i="16"/>
  <c r="F86" i="16"/>
  <c r="E86" i="16"/>
  <c r="D86" i="16"/>
  <c r="C86" i="16"/>
  <c r="B86" i="16"/>
  <c r="R85" i="16"/>
  <c r="Q85" i="16"/>
  <c r="P85" i="16"/>
  <c r="O85" i="16"/>
  <c r="N85" i="16"/>
  <c r="J85" i="16"/>
  <c r="I85" i="16"/>
  <c r="H85" i="16"/>
  <c r="F85" i="16"/>
  <c r="E85" i="16"/>
  <c r="D85" i="16"/>
  <c r="C85" i="16"/>
  <c r="B85" i="16"/>
  <c r="R84" i="16"/>
  <c r="Q84" i="16"/>
  <c r="P84" i="16"/>
  <c r="O84" i="16"/>
  <c r="N84" i="16"/>
  <c r="J84" i="16"/>
  <c r="I84" i="16"/>
  <c r="H84" i="16"/>
  <c r="F84" i="16"/>
  <c r="E84" i="16"/>
  <c r="D84" i="16"/>
  <c r="C84" i="16"/>
  <c r="B84" i="16"/>
  <c r="R83" i="16"/>
  <c r="Q83" i="16"/>
  <c r="P83" i="16"/>
  <c r="O83" i="16"/>
  <c r="N83" i="16"/>
  <c r="J83" i="16"/>
  <c r="I83" i="16"/>
  <c r="H83" i="16"/>
  <c r="F83" i="16"/>
  <c r="E83" i="16"/>
  <c r="D83" i="16"/>
  <c r="C83" i="16"/>
  <c r="B83" i="16"/>
  <c r="R82" i="16"/>
  <c r="Q82" i="16"/>
  <c r="P82" i="16"/>
  <c r="O82" i="16"/>
  <c r="N82" i="16"/>
  <c r="J82" i="16"/>
  <c r="I82" i="16"/>
  <c r="H82" i="16"/>
  <c r="F82" i="16"/>
  <c r="E82" i="16"/>
  <c r="D82" i="16"/>
  <c r="C82" i="16"/>
  <c r="B82" i="16"/>
  <c r="R81" i="16"/>
  <c r="Q81" i="16"/>
  <c r="P81" i="16"/>
  <c r="O81" i="16"/>
  <c r="N81" i="16"/>
  <c r="J81" i="16"/>
  <c r="I81" i="16"/>
  <c r="H81" i="16"/>
  <c r="F81" i="16"/>
  <c r="E81" i="16"/>
  <c r="D81" i="16"/>
  <c r="C81" i="16"/>
  <c r="B81" i="16"/>
  <c r="R80" i="16"/>
  <c r="Q80" i="16"/>
  <c r="P80" i="16"/>
  <c r="O80" i="16"/>
  <c r="N80" i="16"/>
  <c r="J80" i="16"/>
  <c r="I80" i="16"/>
  <c r="H80" i="16"/>
  <c r="F80" i="16"/>
  <c r="E80" i="16"/>
  <c r="D80" i="16"/>
  <c r="C80" i="16"/>
  <c r="B80" i="16"/>
  <c r="R79" i="16"/>
  <c r="Q79" i="16"/>
  <c r="P79" i="16"/>
  <c r="O79" i="16"/>
  <c r="N79" i="16"/>
  <c r="J79" i="16"/>
  <c r="I79" i="16"/>
  <c r="H79" i="16"/>
  <c r="F79" i="16"/>
  <c r="E79" i="16"/>
  <c r="D79" i="16"/>
  <c r="C79" i="16"/>
  <c r="B79" i="16"/>
  <c r="R78" i="16"/>
  <c r="Q78" i="16"/>
  <c r="P78" i="16"/>
  <c r="O78" i="16"/>
  <c r="N78" i="16"/>
  <c r="J78" i="16"/>
  <c r="I78" i="16"/>
  <c r="H78" i="16"/>
  <c r="F78" i="16"/>
  <c r="E78" i="16"/>
  <c r="D78" i="16"/>
  <c r="C78" i="16"/>
  <c r="B78" i="16"/>
  <c r="R77" i="16"/>
  <c r="Q77" i="16"/>
  <c r="P77" i="16"/>
  <c r="O77" i="16"/>
  <c r="N77" i="16"/>
  <c r="J77" i="16"/>
  <c r="I77" i="16"/>
  <c r="H77" i="16"/>
  <c r="F77" i="16"/>
  <c r="E77" i="16"/>
  <c r="D77" i="16"/>
  <c r="C77" i="16"/>
  <c r="B77" i="16"/>
  <c r="R76" i="16"/>
  <c r="Q76" i="16"/>
  <c r="P76" i="16"/>
  <c r="O76" i="16"/>
  <c r="N76" i="16"/>
  <c r="J76" i="16"/>
  <c r="I76" i="16"/>
  <c r="H76" i="16"/>
  <c r="F76" i="16"/>
  <c r="E76" i="16"/>
  <c r="D76" i="16"/>
  <c r="C76" i="16"/>
  <c r="B76" i="16"/>
  <c r="R75" i="16"/>
  <c r="Q75" i="16"/>
  <c r="P75" i="16"/>
  <c r="O75" i="16"/>
  <c r="N75" i="16"/>
  <c r="J75" i="16"/>
  <c r="I75" i="16"/>
  <c r="H75" i="16"/>
  <c r="F75" i="16"/>
  <c r="E75" i="16"/>
  <c r="D75" i="16"/>
  <c r="C75" i="16"/>
  <c r="B75" i="16"/>
  <c r="R74" i="16"/>
  <c r="Q74" i="16"/>
  <c r="P74" i="16"/>
  <c r="O74" i="16"/>
  <c r="N74" i="16"/>
  <c r="J74" i="16"/>
  <c r="I74" i="16"/>
  <c r="H74" i="16"/>
  <c r="F74" i="16"/>
  <c r="E74" i="16"/>
  <c r="D74" i="16"/>
  <c r="C74" i="16"/>
  <c r="B74" i="16"/>
  <c r="R73" i="16"/>
  <c r="Q73" i="16"/>
  <c r="P73" i="16"/>
  <c r="O73" i="16"/>
  <c r="N73" i="16"/>
  <c r="J73" i="16"/>
  <c r="I73" i="16"/>
  <c r="H73" i="16"/>
  <c r="F73" i="16"/>
  <c r="E73" i="16"/>
  <c r="D73" i="16"/>
  <c r="C73" i="16"/>
  <c r="B73" i="16"/>
  <c r="R72" i="16"/>
  <c r="Q72" i="16"/>
  <c r="P72" i="16"/>
  <c r="O72" i="16"/>
  <c r="N72" i="16"/>
  <c r="J72" i="16"/>
  <c r="I72" i="16"/>
  <c r="H72" i="16"/>
  <c r="F72" i="16"/>
  <c r="E72" i="16"/>
  <c r="D72" i="16"/>
  <c r="C72" i="16"/>
  <c r="B72" i="16"/>
  <c r="R71" i="16"/>
  <c r="Q71" i="16"/>
  <c r="P71" i="16"/>
  <c r="O71" i="16"/>
  <c r="N71" i="16"/>
  <c r="J71" i="16"/>
  <c r="I71" i="16"/>
  <c r="H71" i="16"/>
  <c r="F71" i="16"/>
  <c r="E71" i="16"/>
  <c r="D71" i="16"/>
  <c r="C71" i="16"/>
  <c r="B71" i="16"/>
  <c r="R70" i="16"/>
  <c r="Q70" i="16"/>
  <c r="P70" i="16"/>
  <c r="O70" i="16"/>
  <c r="N70" i="16"/>
  <c r="J70" i="16"/>
  <c r="I70" i="16"/>
  <c r="H70" i="16"/>
  <c r="F70" i="16"/>
  <c r="E70" i="16"/>
  <c r="D70" i="16"/>
  <c r="C70" i="16"/>
  <c r="B70" i="16"/>
  <c r="R69" i="16"/>
  <c r="Q69" i="16"/>
  <c r="P69" i="16"/>
  <c r="O69" i="16"/>
  <c r="N69" i="16"/>
  <c r="J69" i="16"/>
  <c r="I69" i="16"/>
  <c r="H69" i="16"/>
  <c r="F69" i="16"/>
  <c r="E69" i="16"/>
  <c r="D69" i="16"/>
  <c r="C69" i="16"/>
  <c r="B69" i="16"/>
  <c r="R68" i="16"/>
  <c r="Q68" i="16"/>
  <c r="P68" i="16"/>
  <c r="O68" i="16"/>
  <c r="N68" i="16"/>
  <c r="J68" i="16"/>
  <c r="I68" i="16"/>
  <c r="H68" i="16"/>
  <c r="F68" i="16"/>
  <c r="E68" i="16"/>
  <c r="D68" i="16"/>
  <c r="C68" i="16"/>
  <c r="B68" i="16"/>
  <c r="R67" i="16"/>
  <c r="Q67" i="16"/>
  <c r="P67" i="16"/>
  <c r="O67" i="16"/>
  <c r="N67" i="16"/>
  <c r="J67" i="16"/>
  <c r="I67" i="16"/>
  <c r="H67" i="16"/>
  <c r="F67" i="16"/>
  <c r="E67" i="16"/>
  <c r="D67" i="16"/>
  <c r="C67" i="16"/>
  <c r="B67" i="16"/>
  <c r="R66" i="16"/>
  <c r="Q66" i="16"/>
  <c r="P66" i="16"/>
  <c r="O66" i="16"/>
  <c r="N66" i="16"/>
  <c r="J66" i="16"/>
  <c r="I66" i="16"/>
  <c r="H66" i="16"/>
  <c r="F66" i="16"/>
  <c r="E66" i="16"/>
  <c r="D66" i="16"/>
  <c r="C66" i="16"/>
  <c r="B66" i="16"/>
  <c r="R65" i="16"/>
  <c r="Q65" i="16"/>
  <c r="P65" i="16"/>
  <c r="O65" i="16"/>
  <c r="N65" i="16"/>
  <c r="J65" i="16"/>
  <c r="I65" i="16"/>
  <c r="H65" i="16"/>
  <c r="F65" i="16"/>
  <c r="E65" i="16"/>
  <c r="D65" i="16"/>
  <c r="C65" i="16"/>
  <c r="B65" i="16"/>
  <c r="R64" i="16"/>
  <c r="Q64" i="16"/>
  <c r="P64" i="16"/>
  <c r="O64" i="16"/>
  <c r="N64" i="16"/>
  <c r="J64" i="16"/>
  <c r="I64" i="16"/>
  <c r="H64" i="16"/>
  <c r="F64" i="16"/>
  <c r="E64" i="16"/>
  <c r="D64" i="16"/>
  <c r="C64" i="16"/>
  <c r="B64" i="16"/>
  <c r="R63" i="16"/>
  <c r="Q63" i="16"/>
  <c r="P63" i="16"/>
  <c r="O63" i="16"/>
  <c r="N63" i="16"/>
  <c r="J63" i="16"/>
  <c r="I63" i="16"/>
  <c r="H63" i="16"/>
  <c r="F63" i="16"/>
  <c r="E63" i="16"/>
  <c r="D63" i="16"/>
  <c r="C63" i="16"/>
  <c r="B63" i="16"/>
  <c r="R62" i="16"/>
  <c r="Q62" i="16"/>
  <c r="P62" i="16"/>
  <c r="O62" i="16"/>
  <c r="N62" i="16"/>
  <c r="J62" i="16"/>
  <c r="I62" i="16"/>
  <c r="H62" i="16"/>
  <c r="F62" i="16"/>
  <c r="E62" i="16"/>
  <c r="D62" i="16"/>
  <c r="C62" i="16"/>
  <c r="B62" i="16"/>
  <c r="R61" i="16"/>
  <c r="Q61" i="16"/>
  <c r="P61" i="16"/>
  <c r="O61" i="16"/>
  <c r="N61" i="16"/>
  <c r="J61" i="16"/>
  <c r="I61" i="16"/>
  <c r="H61" i="16"/>
  <c r="F61" i="16"/>
  <c r="E61" i="16"/>
  <c r="D61" i="16"/>
  <c r="C61" i="16"/>
  <c r="B61" i="16"/>
  <c r="R60" i="16"/>
  <c r="Q60" i="16"/>
  <c r="P60" i="16"/>
  <c r="O60" i="16"/>
  <c r="N60" i="16"/>
  <c r="J60" i="16"/>
  <c r="I60" i="16"/>
  <c r="H60" i="16"/>
  <c r="F60" i="16"/>
  <c r="E60" i="16"/>
  <c r="D60" i="16"/>
  <c r="C60" i="16"/>
  <c r="B60" i="16"/>
  <c r="R59" i="16"/>
  <c r="Q59" i="16"/>
  <c r="P59" i="16"/>
  <c r="O59" i="16"/>
  <c r="N59" i="16"/>
  <c r="J59" i="16"/>
  <c r="I59" i="16"/>
  <c r="H59" i="16"/>
  <c r="F59" i="16"/>
  <c r="E59" i="16"/>
  <c r="D59" i="16"/>
  <c r="C59" i="16"/>
  <c r="B59" i="16"/>
  <c r="R58" i="16"/>
  <c r="Q58" i="16"/>
  <c r="P58" i="16"/>
  <c r="O58" i="16"/>
  <c r="N58" i="16"/>
  <c r="J58" i="16"/>
  <c r="I58" i="16"/>
  <c r="H58" i="16"/>
  <c r="F58" i="16"/>
  <c r="E58" i="16"/>
  <c r="D58" i="16"/>
  <c r="C58" i="16"/>
  <c r="B58" i="16"/>
  <c r="R57" i="16"/>
  <c r="Q57" i="16"/>
  <c r="P57" i="16"/>
  <c r="O57" i="16"/>
  <c r="N57" i="16"/>
  <c r="J57" i="16"/>
  <c r="I57" i="16"/>
  <c r="H57" i="16"/>
  <c r="F57" i="16"/>
  <c r="E57" i="16"/>
  <c r="D57" i="16"/>
  <c r="C57" i="16"/>
  <c r="B57" i="16"/>
  <c r="R56" i="16"/>
  <c r="Q56" i="16"/>
  <c r="P56" i="16"/>
  <c r="O56" i="16"/>
  <c r="N56" i="16"/>
  <c r="J56" i="16"/>
  <c r="I56" i="16"/>
  <c r="H56" i="16"/>
  <c r="F56" i="16"/>
  <c r="E56" i="16"/>
  <c r="D56" i="16"/>
  <c r="C56" i="16"/>
  <c r="B56" i="16"/>
  <c r="R55" i="16"/>
  <c r="Q55" i="16"/>
  <c r="P55" i="16"/>
  <c r="O55" i="16"/>
  <c r="N55" i="16"/>
  <c r="J55" i="16"/>
  <c r="I55" i="16"/>
  <c r="H55" i="16"/>
  <c r="F55" i="16"/>
  <c r="E55" i="16"/>
  <c r="D55" i="16"/>
  <c r="C55" i="16"/>
  <c r="B55" i="16"/>
  <c r="R54" i="16"/>
  <c r="Q54" i="16"/>
  <c r="P54" i="16"/>
  <c r="O54" i="16"/>
  <c r="N54" i="16"/>
  <c r="J54" i="16"/>
  <c r="I54" i="16"/>
  <c r="H54" i="16"/>
  <c r="F54" i="16"/>
  <c r="E54" i="16"/>
  <c r="D54" i="16"/>
  <c r="C54" i="16"/>
  <c r="B54" i="16"/>
  <c r="R53" i="16"/>
  <c r="Q53" i="16"/>
  <c r="P53" i="16"/>
  <c r="O53" i="16"/>
  <c r="N53" i="16"/>
  <c r="J53" i="16"/>
  <c r="I53" i="16"/>
  <c r="H53" i="16"/>
  <c r="F53" i="16"/>
  <c r="E53" i="16"/>
  <c r="D53" i="16"/>
  <c r="C53" i="16"/>
  <c r="B53" i="16"/>
  <c r="R52" i="16"/>
  <c r="Q52" i="16"/>
  <c r="P52" i="16"/>
  <c r="O52" i="16"/>
  <c r="N52" i="16"/>
  <c r="J52" i="16"/>
  <c r="I52" i="16"/>
  <c r="H52" i="16"/>
  <c r="F52" i="16"/>
  <c r="E52" i="16"/>
  <c r="D52" i="16"/>
  <c r="C52" i="16"/>
  <c r="B52" i="16"/>
  <c r="R51" i="16"/>
  <c r="Q51" i="16"/>
  <c r="P51" i="16"/>
  <c r="O51" i="16"/>
  <c r="N51" i="16"/>
  <c r="J51" i="16"/>
  <c r="I51" i="16"/>
  <c r="H51" i="16"/>
  <c r="F51" i="16"/>
  <c r="E51" i="16"/>
  <c r="D51" i="16"/>
  <c r="C51" i="16"/>
  <c r="B51" i="16"/>
  <c r="R50" i="16"/>
  <c r="Q50" i="16"/>
  <c r="P50" i="16"/>
  <c r="O50" i="16"/>
  <c r="N50" i="16"/>
  <c r="J50" i="16"/>
  <c r="I50" i="16"/>
  <c r="H50" i="16"/>
  <c r="F50" i="16"/>
  <c r="E50" i="16"/>
  <c r="D50" i="16"/>
  <c r="C50" i="16"/>
  <c r="B50" i="16"/>
  <c r="R49" i="16"/>
  <c r="Q49" i="16"/>
  <c r="P49" i="16"/>
  <c r="O49" i="16"/>
  <c r="N49" i="16"/>
  <c r="J49" i="16"/>
  <c r="I49" i="16"/>
  <c r="H49" i="16"/>
  <c r="F49" i="16"/>
  <c r="E49" i="16"/>
  <c r="D49" i="16"/>
  <c r="C49" i="16"/>
  <c r="B49" i="16"/>
  <c r="R48" i="16"/>
  <c r="Q48" i="16"/>
  <c r="P48" i="16"/>
  <c r="O48" i="16"/>
  <c r="N48" i="16"/>
  <c r="J48" i="16"/>
  <c r="I48" i="16"/>
  <c r="H48" i="16"/>
  <c r="F48" i="16"/>
  <c r="E48" i="16"/>
  <c r="D48" i="16"/>
  <c r="C48" i="16"/>
  <c r="B48" i="16"/>
  <c r="R47" i="16"/>
  <c r="Q47" i="16"/>
  <c r="P47" i="16"/>
  <c r="O47" i="16"/>
  <c r="N47" i="16"/>
  <c r="J47" i="16"/>
  <c r="I47" i="16"/>
  <c r="H47" i="16"/>
  <c r="F47" i="16"/>
  <c r="E47" i="16"/>
  <c r="D47" i="16"/>
  <c r="C47" i="16"/>
  <c r="B47" i="16"/>
  <c r="R46" i="16"/>
  <c r="Q46" i="16"/>
  <c r="P46" i="16"/>
  <c r="O46" i="16"/>
  <c r="N46" i="16"/>
  <c r="J46" i="16"/>
  <c r="I46" i="16"/>
  <c r="H46" i="16"/>
  <c r="F46" i="16"/>
  <c r="E46" i="16"/>
  <c r="D46" i="16"/>
  <c r="C46" i="16"/>
  <c r="B46" i="16"/>
  <c r="R45" i="16"/>
  <c r="Q45" i="16"/>
  <c r="P45" i="16"/>
  <c r="O45" i="16"/>
  <c r="N45" i="16"/>
  <c r="J45" i="16"/>
  <c r="I45" i="16"/>
  <c r="H45" i="16"/>
  <c r="F45" i="16"/>
  <c r="E45" i="16"/>
  <c r="D45" i="16"/>
  <c r="C45" i="16"/>
  <c r="B45" i="16"/>
  <c r="R44" i="16"/>
  <c r="Q44" i="16"/>
  <c r="P44" i="16"/>
  <c r="O44" i="16"/>
  <c r="N44" i="16"/>
  <c r="J44" i="16"/>
  <c r="I44" i="16"/>
  <c r="H44" i="16"/>
  <c r="F44" i="16"/>
  <c r="E44" i="16"/>
  <c r="D44" i="16"/>
  <c r="C44" i="16"/>
  <c r="B44" i="16"/>
  <c r="R43" i="16"/>
  <c r="Q43" i="16"/>
  <c r="P43" i="16"/>
  <c r="O43" i="16"/>
  <c r="N43" i="16"/>
  <c r="J43" i="16"/>
  <c r="I43" i="16"/>
  <c r="H43" i="16"/>
  <c r="F43" i="16"/>
  <c r="E43" i="16"/>
  <c r="D43" i="16"/>
  <c r="C43" i="16"/>
  <c r="B43" i="16"/>
  <c r="R42" i="16"/>
  <c r="Q42" i="16"/>
  <c r="P42" i="16"/>
  <c r="O42" i="16"/>
  <c r="N42" i="16"/>
  <c r="J42" i="16"/>
  <c r="I42" i="16"/>
  <c r="H42" i="16"/>
  <c r="F42" i="16"/>
  <c r="E42" i="16"/>
  <c r="D42" i="16"/>
  <c r="C42" i="16"/>
  <c r="B42" i="16"/>
  <c r="R41" i="16"/>
  <c r="Q41" i="16"/>
  <c r="P41" i="16"/>
  <c r="O41" i="16"/>
  <c r="N41" i="16"/>
  <c r="J41" i="16"/>
  <c r="I41" i="16"/>
  <c r="H41" i="16"/>
  <c r="F41" i="16"/>
  <c r="E41" i="16"/>
  <c r="D41" i="16"/>
  <c r="C41" i="16"/>
  <c r="B41" i="16"/>
  <c r="R40" i="16"/>
  <c r="Q40" i="16"/>
  <c r="P40" i="16"/>
  <c r="O40" i="16"/>
  <c r="N40" i="16"/>
  <c r="J40" i="16"/>
  <c r="I40" i="16"/>
  <c r="H40" i="16"/>
  <c r="F40" i="16"/>
  <c r="E40" i="16"/>
  <c r="D40" i="16"/>
  <c r="C40" i="16"/>
  <c r="B40" i="16"/>
  <c r="R39" i="16"/>
  <c r="Q39" i="16"/>
  <c r="P39" i="16"/>
  <c r="O39" i="16"/>
  <c r="N39" i="16"/>
  <c r="J39" i="16"/>
  <c r="I39" i="16"/>
  <c r="H39" i="16"/>
  <c r="F39" i="16"/>
  <c r="E39" i="16"/>
  <c r="D39" i="16"/>
  <c r="C39" i="16"/>
  <c r="B39" i="16"/>
  <c r="R38" i="16"/>
  <c r="Q38" i="16"/>
  <c r="P38" i="16"/>
  <c r="O38" i="16"/>
  <c r="N38" i="16"/>
  <c r="J38" i="16"/>
  <c r="I38" i="16"/>
  <c r="H38" i="16"/>
  <c r="F38" i="16"/>
  <c r="E38" i="16"/>
  <c r="D38" i="16"/>
  <c r="C38" i="16"/>
  <c r="B38" i="16"/>
  <c r="R37" i="16"/>
  <c r="Q37" i="16"/>
  <c r="P37" i="16"/>
  <c r="O37" i="16"/>
  <c r="N37" i="16"/>
  <c r="J37" i="16"/>
  <c r="I37" i="16"/>
  <c r="H37" i="16"/>
  <c r="F37" i="16"/>
  <c r="E37" i="16"/>
  <c r="D37" i="16"/>
  <c r="C37" i="16"/>
  <c r="B37" i="16"/>
  <c r="R36" i="16"/>
  <c r="Q36" i="16"/>
  <c r="P36" i="16"/>
  <c r="O36" i="16"/>
  <c r="N36" i="16"/>
  <c r="J36" i="16"/>
  <c r="I36" i="16"/>
  <c r="H36" i="16"/>
  <c r="F36" i="16"/>
  <c r="E36" i="16"/>
  <c r="D36" i="16"/>
  <c r="C36" i="16"/>
  <c r="B36" i="16"/>
  <c r="R35" i="16"/>
  <c r="Q35" i="16"/>
  <c r="P35" i="16"/>
  <c r="O35" i="16"/>
  <c r="N35" i="16"/>
  <c r="J35" i="16"/>
  <c r="I35" i="16"/>
  <c r="H35" i="16"/>
  <c r="F35" i="16"/>
  <c r="E35" i="16"/>
  <c r="D35" i="16"/>
  <c r="C35" i="16"/>
  <c r="B35" i="16"/>
  <c r="R34" i="16"/>
  <c r="Q34" i="16"/>
  <c r="P34" i="16"/>
  <c r="O34" i="16"/>
  <c r="N34" i="16"/>
  <c r="J34" i="16"/>
  <c r="I34" i="16"/>
  <c r="H34" i="16"/>
  <c r="F34" i="16"/>
  <c r="E34" i="16"/>
  <c r="D34" i="16"/>
  <c r="C34" i="16"/>
  <c r="B34" i="16"/>
  <c r="R33" i="16"/>
  <c r="Q33" i="16"/>
  <c r="P33" i="16"/>
  <c r="O33" i="16"/>
  <c r="N33" i="16"/>
  <c r="J33" i="16"/>
  <c r="I33" i="16"/>
  <c r="H33" i="16"/>
  <c r="F33" i="16"/>
  <c r="E33" i="16"/>
  <c r="D33" i="16"/>
  <c r="C33" i="16"/>
  <c r="B33" i="16"/>
  <c r="R32" i="16"/>
  <c r="Q32" i="16"/>
  <c r="P32" i="16"/>
  <c r="O32" i="16"/>
  <c r="N32" i="16"/>
  <c r="J32" i="16"/>
  <c r="I32" i="16"/>
  <c r="H32" i="16"/>
  <c r="F32" i="16"/>
  <c r="E32" i="16"/>
  <c r="D32" i="16"/>
  <c r="C32" i="16"/>
  <c r="B32" i="16"/>
  <c r="R31" i="16"/>
  <c r="Q31" i="16"/>
  <c r="P31" i="16"/>
  <c r="O31" i="16"/>
  <c r="N31" i="16"/>
  <c r="J31" i="16"/>
  <c r="I31" i="16"/>
  <c r="H31" i="16"/>
  <c r="F31" i="16"/>
  <c r="E31" i="16"/>
  <c r="D31" i="16"/>
  <c r="C31" i="16"/>
  <c r="B31" i="16"/>
  <c r="R30" i="16"/>
  <c r="Q30" i="16"/>
  <c r="P30" i="16"/>
  <c r="O30" i="16"/>
  <c r="N30" i="16"/>
  <c r="J30" i="16"/>
  <c r="I30" i="16"/>
  <c r="H30" i="16"/>
  <c r="F30" i="16"/>
  <c r="E30" i="16"/>
  <c r="D30" i="16"/>
  <c r="C30" i="16"/>
  <c r="B30" i="16"/>
  <c r="R29" i="16"/>
  <c r="Q29" i="16"/>
  <c r="P29" i="16"/>
  <c r="O29" i="16"/>
  <c r="N29" i="16"/>
  <c r="J29" i="16"/>
  <c r="I29" i="16"/>
  <c r="H29" i="16"/>
  <c r="F29" i="16"/>
  <c r="E29" i="16"/>
  <c r="D29" i="16"/>
  <c r="C29" i="16"/>
  <c r="B29" i="16"/>
  <c r="R28" i="16"/>
  <c r="Q28" i="16"/>
  <c r="P28" i="16"/>
  <c r="O28" i="16"/>
  <c r="N28" i="16"/>
  <c r="J28" i="16"/>
  <c r="I28" i="16"/>
  <c r="H28" i="16"/>
  <c r="F28" i="16"/>
  <c r="E28" i="16"/>
  <c r="D28" i="16"/>
  <c r="C28" i="16"/>
  <c r="B28" i="16"/>
  <c r="R27" i="16"/>
  <c r="Q27" i="16"/>
  <c r="P27" i="16"/>
  <c r="O27" i="16"/>
  <c r="N27" i="16"/>
  <c r="J27" i="16"/>
  <c r="I27" i="16"/>
  <c r="H27" i="16"/>
  <c r="F27" i="16"/>
  <c r="E27" i="16"/>
  <c r="D27" i="16"/>
  <c r="C27" i="16"/>
  <c r="B27" i="16"/>
  <c r="R26" i="16"/>
  <c r="Q26" i="16"/>
  <c r="P26" i="16"/>
  <c r="O26" i="16"/>
  <c r="N26" i="16"/>
  <c r="J26" i="16"/>
  <c r="I26" i="16"/>
  <c r="H26" i="16"/>
  <c r="F26" i="16"/>
  <c r="E26" i="16"/>
  <c r="D26" i="16"/>
  <c r="C26" i="16"/>
  <c r="B26" i="16"/>
  <c r="R25" i="16"/>
  <c r="Q25" i="16"/>
  <c r="P25" i="16"/>
  <c r="O25" i="16"/>
  <c r="N25" i="16"/>
  <c r="J25" i="16"/>
  <c r="I25" i="16"/>
  <c r="H25" i="16"/>
  <c r="F25" i="16"/>
  <c r="E25" i="16"/>
  <c r="D25" i="16"/>
  <c r="C25" i="16"/>
  <c r="B25" i="16"/>
  <c r="R24" i="16"/>
  <c r="Q24" i="16"/>
  <c r="P24" i="16"/>
  <c r="O24" i="16"/>
  <c r="N24" i="16"/>
  <c r="J24" i="16"/>
  <c r="I24" i="16"/>
  <c r="H24" i="16"/>
  <c r="F24" i="16"/>
  <c r="E24" i="16"/>
  <c r="D24" i="16"/>
  <c r="C24" i="16"/>
  <c r="B24" i="16"/>
  <c r="R23" i="16"/>
  <c r="Q23" i="16"/>
  <c r="P23" i="16"/>
  <c r="O23" i="16"/>
  <c r="N23" i="16"/>
  <c r="J23" i="16"/>
  <c r="I23" i="16"/>
  <c r="H23" i="16"/>
  <c r="F23" i="16"/>
  <c r="E23" i="16"/>
  <c r="D23" i="16"/>
  <c r="C23" i="16"/>
  <c r="B23" i="16"/>
  <c r="R22" i="16"/>
  <c r="Q22" i="16"/>
  <c r="P22" i="16"/>
  <c r="O22" i="16"/>
  <c r="N22" i="16"/>
  <c r="J22" i="16"/>
  <c r="I22" i="16"/>
  <c r="H22" i="16"/>
  <c r="F22" i="16"/>
  <c r="E22" i="16"/>
  <c r="D22" i="16"/>
  <c r="C22" i="16"/>
  <c r="B22" i="16"/>
  <c r="R21" i="16"/>
  <c r="Q21" i="16"/>
  <c r="P21" i="16"/>
  <c r="O21" i="16"/>
  <c r="N21" i="16"/>
  <c r="J21" i="16"/>
  <c r="I21" i="16"/>
  <c r="H21" i="16"/>
  <c r="F21" i="16"/>
  <c r="E21" i="16"/>
  <c r="D21" i="16"/>
  <c r="C21" i="16"/>
  <c r="B21" i="16"/>
  <c r="R20" i="16"/>
  <c r="Q20" i="16"/>
  <c r="P20" i="16"/>
  <c r="O20" i="16"/>
  <c r="N20" i="16"/>
  <c r="J20" i="16"/>
  <c r="I20" i="16"/>
  <c r="H20" i="16"/>
  <c r="F20" i="16"/>
  <c r="E20" i="16"/>
  <c r="D20" i="16"/>
  <c r="C20" i="16"/>
  <c r="B20" i="16"/>
  <c r="R19" i="16"/>
  <c r="Q19" i="16"/>
  <c r="P19" i="16"/>
  <c r="O19" i="16"/>
  <c r="N19" i="16"/>
  <c r="J19" i="16"/>
  <c r="I19" i="16"/>
  <c r="H19" i="16"/>
  <c r="F19" i="16"/>
  <c r="E19" i="16"/>
  <c r="D19" i="16"/>
  <c r="C19" i="16"/>
  <c r="B19" i="16"/>
  <c r="R18" i="16"/>
  <c r="Q18" i="16"/>
  <c r="P18" i="16"/>
  <c r="O18" i="16"/>
  <c r="N18" i="16"/>
  <c r="J18" i="16"/>
  <c r="I18" i="16"/>
  <c r="H18" i="16"/>
  <c r="F18" i="16"/>
  <c r="E18" i="16"/>
  <c r="D18" i="16"/>
  <c r="C18" i="16"/>
  <c r="B18" i="16"/>
  <c r="R17" i="16"/>
  <c r="Q17" i="16"/>
  <c r="P17" i="16"/>
  <c r="O17" i="16"/>
  <c r="N17" i="16"/>
  <c r="J17" i="16"/>
  <c r="I17" i="16"/>
  <c r="H17" i="16"/>
  <c r="F17" i="16"/>
  <c r="E17" i="16"/>
  <c r="D17" i="16"/>
  <c r="C17" i="16"/>
  <c r="B17" i="16"/>
  <c r="R16" i="16"/>
  <c r="Q16" i="16"/>
  <c r="P16" i="16"/>
  <c r="O16" i="16"/>
  <c r="N16" i="16"/>
  <c r="J16" i="16"/>
  <c r="I16" i="16"/>
  <c r="H16" i="16"/>
  <c r="F16" i="16"/>
  <c r="E16" i="16"/>
  <c r="D16" i="16"/>
  <c r="C16" i="16"/>
  <c r="B16" i="16"/>
  <c r="R15" i="16"/>
  <c r="Q15" i="16"/>
  <c r="P15" i="16"/>
  <c r="O15" i="16"/>
  <c r="N15" i="16"/>
  <c r="J15" i="16"/>
  <c r="I15" i="16"/>
  <c r="H15" i="16"/>
  <c r="F15" i="16"/>
  <c r="E15" i="16"/>
  <c r="D15" i="16"/>
  <c r="C15" i="16"/>
  <c r="B15" i="16"/>
  <c r="R14" i="16"/>
  <c r="Q14" i="16"/>
  <c r="P14" i="16"/>
  <c r="O14" i="16"/>
  <c r="N14" i="16"/>
  <c r="J14" i="16"/>
  <c r="I14" i="16"/>
  <c r="H14" i="16"/>
  <c r="F14" i="16"/>
  <c r="E14" i="16"/>
  <c r="D14" i="16"/>
  <c r="C14" i="16"/>
  <c r="B14" i="16"/>
  <c r="R13" i="16"/>
  <c r="Q13" i="16"/>
  <c r="P13" i="16"/>
  <c r="O13" i="16"/>
  <c r="N13" i="16"/>
  <c r="J13" i="16"/>
  <c r="I13" i="16"/>
  <c r="H13" i="16"/>
  <c r="F13" i="16"/>
  <c r="E13" i="16"/>
  <c r="D13" i="16"/>
  <c r="C13" i="16"/>
  <c r="B13" i="16"/>
  <c r="R12" i="16"/>
  <c r="Q12" i="16"/>
  <c r="P12" i="16"/>
  <c r="O12" i="16"/>
  <c r="N12" i="16"/>
  <c r="J12" i="16"/>
  <c r="I12" i="16"/>
  <c r="H12" i="16"/>
  <c r="F12" i="16"/>
  <c r="E12" i="16"/>
  <c r="D12" i="16"/>
  <c r="C12" i="16"/>
  <c r="B12" i="16"/>
  <c r="R11" i="16"/>
  <c r="Q11" i="16"/>
  <c r="P11" i="16"/>
  <c r="O11" i="16"/>
  <c r="N11" i="16"/>
  <c r="J11" i="16"/>
  <c r="I11" i="16"/>
  <c r="H11" i="16"/>
  <c r="F11" i="16"/>
  <c r="E11" i="16"/>
  <c r="D11" i="16"/>
  <c r="C11" i="16"/>
  <c r="B11" i="16"/>
  <c r="R10" i="16"/>
  <c r="Q10" i="16"/>
  <c r="P10" i="16"/>
  <c r="O10" i="16"/>
  <c r="N10" i="16"/>
  <c r="J10" i="16"/>
  <c r="I10" i="16"/>
  <c r="H10" i="16"/>
  <c r="F10" i="16"/>
  <c r="E10" i="16"/>
  <c r="D10" i="16"/>
  <c r="C10" i="16"/>
  <c r="B10" i="16"/>
  <c r="R9" i="16"/>
  <c r="Q9" i="16"/>
  <c r="P9" i="16"/>
  <c r="O9" i="16"/>
  <c r="N9" i="16"/>
  <c r="J9" i="16"/>
  <c r="I9" i="16"/>
  <c r="H9" i="16"/>
  <c r="F9" i="16"/>
  <c r="E9" i="16"/>
  <c r="D9" i="16"/>
  <c r="C9" i="16"/>
  <c r="B9" i="16"/>
  <c r="R8" i="16"/>
  <c r="Q8" i="16"/>
  <c r="P8" i="16"/>
  <c r="O8" i="16"/>
  <c r="N8" i="16"/>
  <c r="J8" i="16"/>
  <c r="I8" i="16"/>
  <c r="H8" i="16"/>
  <c r="F8" i="16"/>
  <c r="E8" i="16"/>
  <c r="D8" i="16"/>
  <c r="C8" i="16"/>
  <c r="B8" i="16"/>
  <c r="R7" i="16"/>
  <c r="Q7" i="16"/>
  <c r="P7" i="16"/>
  <c r="O7" i="16"/>
  <c r="N7" i="16"/>
  <c r="J7" i="16"/>
  <c r="I7" i="16"/>
  <c r="H7" i="16"/>
  <c r="F7" i="16"/>
  <c r="E7" i="16"/>
  <c r="D7" i="16"/>
  <c r="C7" i="16"/>
  <c r="B7" i="16"/>
  <c r="R6" i="16"/>
  <c r="Q6" i="16"/>
  <c r="P6" i="16"/>
  <c r="O6" i="16"/>
  <c r="N6" i="16"/>
  <c r="J6" i="16"/>
  <c r="I6" i="16"/>
  <c r="H6" i="16"/>
  <c r="F6" i="16"/>
  <c r="E6" i="16"/>
  <c r="D6" i="16"/>
  <c r="C6" i="16"/>
  <c r="B6" i="16"/>
  <c r="R5" i="16"/>
  <c r="Q5" i="16"/>
  <c r="P5" i="16"/>
  <c r="O5" i="16"/>
  <c r="N5" i="16"/>
  <c r="J5" i="16"/>
  <c r="I5" i="16"/>
  <c r="H5" i="16"/>
  <c r="F5" i="16"/>
  <c r="E5" i="16"/>
  <c r="D5" i="16"/>
  <c r="C5" i="16"/>
  <c r="B5" i="16"/>
  <c r="R4" i="16"/>
  <c r="Q4" i="16"/>
  <c r="P4" i="16"/>
  <c r="O4" i="16"/>
  <c r="N4" i="16"/>
  <c r="J4" i="16"/>
  <c r="I4" i="16"/>
  <c r="H4" i="16"/>
  <c r="F4" i="16"/>
  <c r="E4" i="16"/>
  <c r="D4" i="16"/>
  <c r="C4" i="16"/>
  <c r="B4" i="16"/>
  <c r="R3" i="16"/>
  <c r="Q3" i="16"/>
  <c r="P3" i="16"/>
  <c r="O3" i="16"/>
  <c r="N3" i="16"/>
  <c r="J3" i="16"/>
  <c r="I3" i="16"/>
  <c r="H3" i="16"/>
  <c r="F103" i="16" l="1"/>
  <c r="F2" i="16" s="1"/>
  <c r="D103" i="16"/>
  <c r="D2" i="16" s="1"/>
  <c r="E103" i="16"/>
  <c r="E2" i="16" s="1"/>
  <c r="I103" i="16"/>
  <c r="I2" i="16" s="1"/>
  <c r="B103" i="16"/>
  <c r="B2" i="16" s="1"/>
  <c r="H103" i="16"/>
  <c r="H2" i="16" s="1"/>
  <c r="C103" i="16"/>
  <c r="C2" i="16" s="1"/>
  <c r="J103" i="16"/>
  <c r="J2" i="16" s="1"/>
  <c r="R52" i="15"/>
  <c r="R2" i="15" s="1"/>
  <c r="Q52" i="15"/>
  <c r="Q2" i="15" s="1"/>
  <c r="P52" i="15"/>
  <c r="P2" i="15" s="1"/>
  <c r="O52" i="15"/>
  <c r="O2" i="15" s="1"/>
  <c r="N52" i="15"/>
  <c r="N2" i="15" s="1"/>
  <c r="J52" i="15"/>
  <c r="I52" i="15"/>
  <c r="H52" i="15"/>
  <c r="F52" i="15"/>
  <c r="E52" i="15"/>
  <c r="D52" i="15"/>
  <c r="C52" i="15"/>
  <c r="B52" i="15"/>
  <c r="R51" i="15"/>
  <c r="Q51" i="15"/>
  <c r="P51" i="15"/>
  <c r="O51" i="15"/>
  <c r="N51" i="15"/>
  <c r="J51" i="15"/>
  <c r="I51" i="15"/>
  <c r="H51" i="15"/>
  <c r="F51" i="15"/>
  <c r="E51" i="15"/>
  <c r="D51" i="15"/>
  <c r="C51" i="15"/>
  <c r="B51" i="15"/>
  <c r="R50" i="15"/>
  <c r="Q50" i="15"/>
  <c r="P50" i="15"/>
  <c r="O50" i="15"/>
  <c r="N50" i="15"/>
  <c r="J50" i="15"/>
  <c r="I50" i="15"/>
  <c r="H50" i="15"/>
  <c r="F50" i="15"/>
  <c r="E50" i="15"/>
  <c r="D50" i="15"/>
  <c r="C50" i="15"/>
  <c r="B50" i="15"/>
  <c r="R49" i="15"/>
  <c r="Q49" i="15"/>
  <c r="P49" i="15"/>
  <c r="O49" i="15"/>
  <c r="N49" i="15"/>
  <c r="J49" i="15"/>
  <c r="I49" i="15"/>
  <c r="H49" i="15"/>
  <c r="F49" i="15"/>
  <c r="E49" i="15"/>
  <c r="D49" i="15"/>
  <c r="C49" i="15"/>
  <c r="B49" i="15"/>
  <c r="R48" i="15"/>
  <c r="Q48" i="15"/>
  <c r="P48" i="15"/>
  <c r="O48" i="15"/>
  <c r="N48" i="15"/>
  <c r="J48" i="15"/>
  <c r="I48" i="15"/>
  <c r="H48" i="15"/>
  <c r="F48" i="15"/>
  <c r="E48" i="15"/>
  <c r="D48" i="15"/>
  <c r="C48" i="15"/>
  <c r="B48" i="15"/>
  <c r="R47" i="15"/>
  <c r="Q47" i="15"/>
  <c r="P47" i="15"/>
  <c r="O47" i="15"/>
  <c r="N47" i="15"/>
  <c r="J47" i="15"/>
  <c r="I47" i="15"/>
  <c r="H47" i="15"/>
  <c r="F47" i="15"/>
  <c r="E47" i="15"/>
  <c r="D47" i="15"/>
  <c r="C47" i="15"/>
  <c r="B47" i="15"/>
  <c r="R46" i="15"/>
  <c r="Q46" i="15"/>
  <c r="P46" i="15"/>
  <c r="O46" i="15"/>
  <c r="N46" i="15"/>
  <c r="J46" i="15"/>
  <c r="I46" i="15"/>
  <c r="H46" i="15"/>
  <c r="F46" i="15"/>
  <c r="E46" i="15"/>
  <c r="D46" i="15"/>
  <c r="C46" i="15"/>
  <c r="B46" i="15"/>
  <c r="R45" i="15"/>
  <c r="Q45" i="15"/>
  <c r="P45" i="15"/>
  <c r="O45" i="15"/>
  <c r="N45" i="15"/>
  <c r="J45" i="15"/>
  <c r="I45" i="15"/>
  <c r="H45" i="15"/>
  <c r="F45" i="15"/>
  <c r="E45" i="15"/>
  <c r="D45" i="15"/>
  <c r="C45" i="15"/>
  <c r="B45" i="15"/>
  <c r="R44" i="15"/>
  <c r="Q44" i="15"/>
  <c r="P44" i="15"/>
  <c r="O44" i="15"/>
  <c r="N44" i="15"/>
  <c r="J44" i="15"/>
  <c r="I44" i="15"/>
  <c r="H44" i="15"/>
  <c r="F44" i="15"/>
  <c r="E44" i="15"/>
  <c r="D44" i="15"/>
  <c r="C44" i="15"/>
  <c r="B44" i="15"/>
  <c r="R43" i="15"/>
  <c r="Q43" i="15"/>
  <c r="P43" i="15"/>
  <c r="O43" i="15"/>
  <c r="N43" i="15"/>
  <c r="J43" i="15"/>
  <c r="I43" i="15"/>
  <c r="H43" i="15"/>
  <c r="F43" i="15"/>
  <c r="E43" i="15"/>
  <c r="D43" i="15"/>
  <c r="C43" i="15"/>
  <c r="B43" i="15"/>
  <c r="R42" i="15"/>
  <c r="Q42" i="15"/>
  <c r="P42" i="15"/>
  <c r="O42" i="15"/>
  <c r="N42" i="15"/>
  <c r="J42" i="15"/>
  <c r="I42" i="15"/>
  <c r="H42" i="15"/>
  <c r="F42" i="15"/>
  <c r="E42" i="15"/>
  <c r="D42" i="15"/>
  <c r="C42" i="15"/>
  <c r="B42" i="15"/>
  <c r="R41" i="15"/>
  <c r="Q41" i="15"/>
  <c r="P41" i="15"/>
  <c r="O41" i="15"/>
  <c r="N41" i="15"/>
  <c r="J41" i="15"/>
  <c r="I41" i="15"/>
  <c r="H41" i="15"/>
  <c r="F41" i="15"/>
  <c r="E41" i="15"/>
  <c r="D41" i="15"/>
  <c r="C41" i="15"/>
  <c r="B41" i="15"/>
  <c r="R40" i="15"/>
  <c r="Q40" i="15"/>
  <c r="P40" i="15"/>
  <c r="O40" i="15"/>
  <c r="N40" i="15"/>
  <c r="J40" i="15"/>
  <c r="I40" i="15"/>
  <c r="H40" i="15"/>
  <c r="F40" i="15"/>
  <c r="E40" i="15"/>
  <c r="D40" i="15"/>
  <c r="C40" i="15"/>
  <c r="B40" i="15"/>
  <c r="R39" i="15"/>
  <c r="Q39" i="15"/>
  <c r="P39" i="15"/>
  <c r="O39" i="15"/>
  <c r="N39" i="15"/>
  <c r="J39" i="15"/>
  <c r="I39" i="15"/>
  <c r="H39" i="15"/>
  <c r="F39" i="15"/>
  <c r="E39" i="15"/>
  <c r="D39" i="15"/>
  <c r="C39" i="15"/>
  <c r="B39" i="15"/>
  <c r="R38" i="15"/>
  <c r="Q38" i="15"/>
  <c r="P38" i="15"/>
  <c r="O38" i="15"/>
  <c r="N38" i="15"/>
  <c r="J38" i="15"/>
  <c r="I38" i="15"/>
  <c r="H38" i="15"/>
  <c r="F38" i="15"/>
  <c r="E38" i="15"/>
  <c r="D38" i="15"/>
  <c r="C38" i="15"/>
  <c r="B38" i="15"/>
  <c r="R37" i="15"/>
  <c r="Q37" i="15"/>
  <c r="P37" i="15"/>
  <c r="O37" i="15"/>
  <c r="N37" i="15"/>
  <c r="J37" i="15"/>
  <c r="I37" i="15"/>
  <c r="H37" i="15"/>
  <c r="F37" i="15"/>
  <c r="E37" i="15"/>
  <c r="D37" i="15"/>
  <c r="C37" i="15"/>
  <c r="B37" i="15"/>
  <c r="R36" i="15"/>
  <c r="Q36" i="15"/>
  <c r="P36" i="15"/>
  <c r="O36" i="15"/>
  <c r="N36" i="15"/>
  <c r="J36" i="15"/>
  <c r="I36" i="15"/>
  <c r="H36" i="15"/>
  <c r="F36" i="15"/>
  <c r="E36" i="15"/>
  <c r="D36" i="15"/>
  <c r="C36" i="15"/>
  <c r="B36" i="15"/>
  <c r="R35" i="15"/>
  <c r="Q35" i="15"/>
  <c r="P35" i="15"/>
  <c r="O35" i="15"/>
  <c r="N35" i="15"/>
  <c r="J35" i="15"/>
  <c r="I35" i="15"/>
  <c r="H35" i="15"/>
  <c r="F35" i="15"/>
  <c r="E35" i="15"/>
  <c r="D35" i="15"/>
  <c r="C35" i="15"/>
  <c r="B35" i="15"/>
  <c r="R34" i="15"/>
  <c r="Q34" i="15"/>
  <c r="P34" i="15"/>
  <c r="O34" i="15"/>
  <c r="N34" i="15"/>
  <c r="J34" i="15"/>
  <c r="I34" i="15"/>
  <c r="H34" i="15"/>
  <c r="F34" i="15"/>
  <c r="E34" i="15"/>
  <c r="D34" i="15"/>
  <c r="C34" i="15"/>
  <c r="B34" i="15"/>
  <c r="R33" i="15"/>
  <c r="Q33" i="15"/>
  <c r="P33" i="15"/>
  <c r="O33" i="15"/>
  <c r="N33" i="15"/>
  <c r="J33" i="15"/>
  <c r="I33" i="15"/>
  <c r="H33" i="15"/>
  <c r="F33" i="15"/>
  <c r="E33" i="15"/>
  <c r="D33" i="15"/>
  <c r="C33" i="15"/>
  <c r="B33" i="15"/>
  <c r="R32" i="15"/>
  <c r="Q32" i="15"/>
  <c r="P32" i="15"/>
  <c r="O32" i="15"/>
  <c r="N32" i="15"/>
  <c r="J32" i="15"/>
  <c r="I32" i="15"/>
  <c r="H32" i="15"/>
  <c r="F32" i="15"/>
  <c r="E32" i="15"/>
  <c r="D32" i="15"/>
  <c r="C32" i="15"/>
  <c r="B32" i="15"/>
  <c r="R31" i="15"/>
  <c r="Q31" i="15"/>
  <c r="P31" i="15"/>
  <c r="O31" i="15"/>
  <c r="N31" i="15"/>
  <c r="J31" i="15"/>
  <c r="I31" i="15"/>
  <c r="H31" i="15"/>
  <c r="F31" i="15"/>
  <c r="E31" i="15"/>
  <c r="D31" i="15"/>
  <c r="C31" i="15"/>
  <c r="B31" i="15"/>
  <c r="R30" i="15"/>
  <c r="Q30" i="15"/>
  <c r="P30" i="15"/>
  <c r="O30" i="15"/>
  <c r="N30" i="15"/>
  <c r="J30" i="15"/>
  <c r="I30" i="15"/>
  <c r="H30" i="15"/>
  <c r="F30" i="15"/>
  <c r="E30" i="15"/>
  <c r="D30" i="15"/>
  <c r="C30" i="15"/>
  <c r="B30" i="15"/>
  <c r="R29" i="15"/>
  <c r="Q29" i="15"/>
  <c r="P29" i="15"/>
  <c r="O29" i="15"/>
  <c r="N29" i="15"/>
  <c r="J29" i="15"/>
  <c r="I29" i="15"/>
  <c r="H29" i="15"/>
  <c r="F29" i="15"/>
  <c r="E29" i="15"/>
  <c r="D29" i="15"/>
  <c r="C29" i="15"/>
  <c r="B29" i="15"/>
  <c r="R28" i="15"/>
  <c r="Q28" i="15"/>
  <c r="P28" i="15"/>
  <c r="O28" i="15"/>
  <c r="N28" i="15"/>
  <c r="J28" i="15"/>
  <c r="I28" i="15"/>
  <c r="H28" i="15"/>
  <c r="F28" i="15"/>
  <c r="E28" i="15"/>
  <c r="D28" i="15"/>
  <c r="C28" i="15"/>
  <c r="B28" i="15"/>
  <c r="R27" i="15"/>
  <c r="Q27" i="15"/>
  <c r="P27" i="15"/>
  <c r="O27" i="15"/>
  <c r="N27" i="15"/>
  <c r="J27" i="15"/>
  <c r="I27" i="15"/>
  <c r="H27" i="15"/>
  <c r="F27" i="15"/>
  <c r="E27" i="15"/>
  <c r="D27" i="15"/>
  <c r="C27" i="15"/>
  <c r="B27" i="15"/>
  <c r="R26" i="15"/>
  <c r="Q26" i="15"/>
  <c r="P26" i="15"/>
  <c r="O26" i="15"/>
  <c r="N26" i="15"/>
  <c r="J26" i="15"/>
  <c r="I26" i="15"/>
  <c r="H26" i="15"/>
  <c r="F26" i="15"/>
  <c r="E26" i="15"/>
  <c r="D26" i="15"/>
  <c r="C26" i="15"/>
  <c r="B26" i="15"/>
  <c r="R25" i="15"/>
  <c r="Q25" i="15"/>
  <c r="P25" i="15"/>
  <c r="O25" i="15"/>
  <c r="N25" i="15"/>
  <c r="J25" i="15"/>
  <c r="I25" i="15"/>
  <c r="H25" i="15"/>
  <c r="F25" i="15"/>
  <c r="E25" i="15"/>
  <c r="D25" i="15"/>
  <c r="C25" i="15"/>
  <c r="B25" i="15"/>
  <c r="R24" i="15"/>
  <c r="Q24" i="15"/>
  <c r="P24" i="15"/>
  <c r="O24" i="15"/>
  <c r="N24" i="15"/>
  <c r="J24" i="15"/>
  <c r="I24" i="15"/>
  <c r="H24" i="15"/>
  <c r="F24" i="15"/>
  <c r="E24" i="15"/>
  <c r="D24" i="15"/>
  <c r="C24" i="15"/>
  <c r="B24" i="15"/>
  <c r="R23" i="15"/>
  <c r="Q23" i="15"/>
  <c r="P23" i="15"/>
  <c r="O23" i="15"/>
  <c r="N23" i="15"/>
  <c r="J23" i="15"/>
  <c r="I23" i="15"/>
  <c r="H23" i="15"/>
  <c r="F23" i="15"/>
  <c r="E23" i="15"/>
  <c r="D23" i="15"/>
  <c r="C23" i="15"/>
  <c r="B23" i="15"/>
  <c r="R22" i="15"/>
  <c r="Q22" i="15"/>
  <c r="P22" i="15"/>
  <c r="O22" i="15"/>
  <c r="N22" i="15"/>
  <c r="J22" i="15"/>
  <c r="I22" i="15"/>
  <c r="H22" i="15"/>
  <c r="F22" i="15"/>
  <c r="E22" i="15"/>
  <c r="D22" i="15"/>
  <c r="C22" i="15"/>
  <c r="B22" i="15"/>
  <c r="R21" i="15"/>
  <c r="Q21" i="15"/>
  <c r="P21" i="15"/>
  <c r="O21" i="15"/>
  <c r="N21" i="15"/>
  <c r="J21" i="15"/>
  <c r="I21" i="15"/>
  <c r="H21" i="15"/>
  <c r="F21" i="15"/>
  <c r="E21" i="15"/>
  <c r="D21" i="15"/>
  <c r="C21" i="15"/>
  <c r="B21" i="15"/>
  <c r="R20" i="15"/>
  <c r="Q20" i="15"/>
  <c r="P20" i="15"/>
  <c r="O20" i="15"/>
  <c r="N20" i="15"/>
  <c r="J20" i="15"/>
  <c r="I20" i="15"/>
  <c r="H20" i="15"/>
  <c r="F20" i="15"/>
  <c r="E20" i="15"/>
  <c r="D20" i="15"/>
  <c r="C20" i="15"/>
  <c r="B20" i="15"/>
  <c r="R19" i="15"/>
  <c r="Q19" i="15"/>
  <c r="P19" i="15"/>
  <c r="O19" i="15"/>
  <c r="N19" i="15"/>
  <c r="J19" i="15"/>
  <c r="I19" i="15"/>
  <c r="H19" i="15"/>
  <c r="F19" i="15"/>
  <c r="E19" i="15"/>
  <c r="D19" i="15"/>
  <c r="C19" i="15"/>
  <c r="B19" i="15"/>
  <c r="R18" i="15"/>
  <c r="Q18" i="15"/>
  <c r="P18" i="15"/>
  <c r="O18" i="15"/>
  <c r="N18" i="15"/>
  <c r="J18" i="15"/>
  <c r="I18" i="15"/>
  <c r="H18" i="15"/>
  <c r="F18" i="15"/>
  <c r="E18" i="15"/>
  <c r="D18" i="15"/>
  <c r="C18" i="15"/>
  <c r="B18" i="15"/>
  <c r="R17" i="15"/>
  <c r="Q17" i="15"/>
  <c r="P17" i="15"/>
  <c r="O17" i="15"/>
  <c r="N17" i="15"/>
  <c r="J17" i="15"/>
  <c r="I17" i="15"/>
  <c r="H17" i="15"/>
  <c r="F17" i="15"/>
  <c r="E17" i="15"/>
  <c r="D17" i="15"/>
  <c r="C17" i="15"/>
  <c r="B17" i="15"/>
  <c r="R16" i="15"/>
  <c r="Q16" i="15"/>
  <c r="P16" i="15"/>
  <c r="O16" i="15"/>
  <c r="N16" i="15"/>
  <c r="J16" i="15"/>
  <c r="I16" i="15"/>
  <c r="H16" i="15"/>
  <c r="F16" i="15"/>
  <c r="E16" i="15"/>
  <c r="D16" i="15"/>
  <c r="C16" i="15"/>
  <c r="B16" i="15"/>
  <c r="R15" i="15"/>
  <c r="Q15" i="15"/>
  <c r="P15" i="15"/>
  <c r="O15" i="15"/>
  <c r="N15" i="15"/>
  <c r="J15" i="15"/>
  <c r="I15" i="15"/>
  <c r="H15" i="15"/>
  <c r="F15" i="15"/>
  <c r="E15" i="15"/>
  <c r="D15" i="15"/>
  <c r="C15" i="15"/>
  <c r="B15" i="15"/>
  <c r="R14" i="15"/>
  <c r="Q14" i="15"/>
  <c r="P14" i="15"/>
  <c r="O14" i="15"/>
  <c r="N14" i="15"/>
  <c r="J14" i="15"/>
  <c r="I14" i="15"/>
  <c r="H14" i="15"/>
  <c r="F14" i="15"/>
  <c r="E14" i="15"/>
  <c r="D14" i="15"/>
  <c r="C14" i="15"/>
  <c r="B14" i="15"/>
  <c r="R13" i="15"/>
  <c r="Q13" i="15"/>
  <c r="P13" i="15"/>
  <c r="O13" i="15"/>
  <c r="N13" i="15"/>
  <c r="J13" i="15"/>
  <c r="I13" i="15"/>
  <c r="H13" i="15"/>
  <c r="F13" i="15"/>
  <c r="E13" i="15"/>
  <c r="D13" i="15"/>
  <c r="C13" i="15"/>
  <c r="B13" i="15"/>
  <c r="R12" i="15"/>
  <c r="Q12" i="15"/>
  <c r="P12" i="15"/>
  <c r="O12" i="15"/>
  <c r="N12" i="15"/>
  <c r="J12" i="15"/>
  <c r="I12" i="15"/>
  <c r="H12" i="15"/>
  <c r="F12" i="15"/>
  <c r="E12" i="15"/>
  <c r="D12" i="15"/>
  <c r="C12" i="15"/>
  <c r="B12" i="15"/>
  <c r="R11" i="15"/>
  <c r="Q11" i="15"/>
  <c r="P11" i="15"/>
  <c r="O11" i="15"/>
  <c r="N11" i="15"/>
  <c r="J11" i="15"/>
  <c r="I11" i="15"/>
  <c r="H11" i="15"/>
  <c r="F11" i="15"/>
  <c r="E11" i="15"/>
  <c r="D11" i="15"/>
  <c r="C11" i="15"/>
  <c r="B11" i="15"/>
  <c r="R10" i="15"/>
  <c r="Q10" i="15"/>
  <c r="P10" i="15"/>
  <c r="O10" i="15"/>
  <c r="N10" i="15"/>
  <c r="J10" i="15"/>
  <c r="I10" i="15"/>
  <c r="H10" i="15"/>
  <c r="F10" i="15"/>
  <c r="E10" i="15"/>
  <c r="D10" i="15"/>
  <c r="C10" i="15"/>
  <c r="B10" i="15"/>
  <c r="R9" i="15"/>
  <c r="Q9" i="15"/>
  <c r="P9" i="15"/>
  <c r="O9" i="15"/>
  <c r="N9" i="15"/>
  <c r="J9" i="15"/>
  <c r="I9" i="15"/>
  <c r="H9" i="15"/>
  <c r="F9" i="15"/>
  <c r="E9" i="15"/>
  <c r="D9" i="15"/>
  <c r="C9" i="15"/>
  <c r="B9" i="15"/>
  <c r="R8" i="15"/>
  <c r="Q8" i="15"/>
  <c r="P8" i="15"/>
  <c r="O8" i="15"/>
  <c r="N8" i="15"/>
  <c r="J8" i="15"/>
  <c r="I8" i="15"/>
  <c r="H8" i="15"/>
  <c r="F8" i="15"/>
  <c r="E8" i="15"/>
  <c r="D8" i="15"/>
  <c r="C8" i="15"/>
  <c r="B8" i="15"/>
  <c r="R7" i="15"/>
  <c r="Q7" i="15"/>
  <c r="P7" i="15"/>
  <c r="O7" i="15"/>
  <c r="N7" i="15"/>
  <c r="J7" i="15"/>
  <c r="I7" i="15"/>
  <c r="H7" i="15"/>
  <c r="F7" i="15"/>
  <c r="E7" i="15"/>
  <c r="D7" i="15"/>
  <c r="C7" i="15"/>
  <c r="B7" i="15"/>
  <c r="R6" i="15"/>
  <c r="Q6" i="15"/>
  <c r="P6" i="15"/>
  <c r="O6" i="15"/>
  <c r="N6" i="15"/>
  <c r="J6" i="15"/>
  <c r="I6" i="15"/>
  <c r="H6" i="15"/>
  <c r="F6" i="15"/>
  <c r="E6" i="15"/>
  <c r="D6" i="15"/>
  <c r="C6" i="15"/>
  <c r="B6" i="15"/>
  <c r="R5" i="15"/>
  <c r="Q5" i="15"/>
  <c r="P5" i="15"/>
  <c r="O5" i="15"/>
  <c r="N5" i="15"/>
  <c r="J5" i="15"/>
  <c r="I5" i="15"/>
  <c r="H5" i="15"/>
  <c r="F5" i="15"/>
  <c r="E5" i="15"/>
  <c r="D5" i="15"/>
  <c r="C5" i="15"/>
  <c r="B5" i="15"/>
  <c r="R4" i="15"/>
  <c r="Q4" i="15"/>
  <c r="P4" i="15"/>
  <c r="O4" i="15"/>
  <c r="N4" i="15"/>
  <c r="J4" i="15"/>
  <c r="I4" i="15"/>
  <c r="H4" i="15"/>
  <c r="F4" i="15"/>
  <c r="E4" i="15"/>
  <c r="D4" i="15"/>
  <c r="C4" i="15"/>
  <c r="B4" i="15"/>
  <c r="R3" i="15"/>
  <c r="Q3" i="15"/>
  <c r="P3" i="15"/>
  <c r="O3" i="15"/>
  <c r="N3" i="15"/>
  <c r="J3" i="15"/>
  <c r="I3" i="15"/>
  <c r="H3" i="15"/>
  <c r="F3" i="15"/>
  <c r="E3" i="15"/>
  <c r="D3" i="15"/>
  <c r="C3" i="15"/>
  <c r="B3" i="15"/>
  <c r="I103" i="15" l="1"/>
  <c r="I2" i="15" s="1"/>
  <c r="J103" i="15"/>
  <c r="J2" i="15" s="1"/>
  <c r="D103" i="15"/>
  <c r="D2" i="15" s="1"/>
  <c r="B103" i="15"/>
  <c r="B2" i="15" s="1"/>
  <c r="E103" i="15"/>
  <c r="E2" i="15" s="1"/>
  <c r="C103" i="15"/>
  <c r="C2" i="15" s="1"/>
  <c r="F103" i="15"/>
  <c r="F2" i="15" s="1"/>
  <c r="H103" i="15"/>
  <c r="H2" i="15" s="1"/>
  <c r="R102" i="14"/>
  <c r="Q102" i="14"/>
  <c r="P102" i="14"/>
  <c r="O102" i="14"/>
  <c r="N102" i="14"/>
  <c r="N2" i="14" s="1"/>
  <c r="J102" i="14"/>
  <c r="I102" i="14"/>
  <c r="H102" i="14"/>
  <c r="F102" i="14"/>
  <c r="E102" i="14"/>
  <c r="D102" i="14"/>
  <c r="C102" i="14"/>
  <c r="B102" i="14"/>
  <c r="R101" i="14"/>
  <c r="Q101" i="14"/>
  <c r="P101" i="14"/>
  <c r="O101" i="14"/>
  <c r="N101" i="14"/>
  <c r="J101" i="14"/>
  <c r="I101" i="14"/>
  <c r="H101" i="14"/>
  <c r="F101" i="14"/>
  <c r="E101" i="14"/>
  <c r="D101" i="14"/>
  <c r="C101" i="14"/>
  <c r="B101" i="14"/>
  <c r="R100" i="14"/>
  <c r="Q100" i="14"/>
  <c r="P100" i="14"/>
  <c r="O100" i="14"/>
  <c r="N100" i="14"/>
  <c r="J100" i="14"/>
  <c r="I100" i="14"/>
  <c r="H100" i="14"/>
  <c r="F100" i="14"/>
  <c r="E100" i="14"/>
  <c r="D100" i="14"/>
  <c r="C100" i="14"/>
  <c r="B100" i="14"/>
  <c r="R99" i="14"/>
  <c r="Q99" i="14"/>
  <c r="P99" i="14"/>
  <c r="O99" i="14"/>
  <c r="N99" i="14"/>
  <c r="J99" i="14"/>
  <c r="I99" i="14"/>
  <c r="H99" i="14"/>
  <c r="F99" i="14"/>
  <c r="E99" i="14"/>
  <c r="D99" i="14"/>
  <c r="C99" i="14"/>
  <c r="B99" i="14"/>
  <c r="R98" i="14"/>
  <c r="Q98" i="14"/>
  <c r="P98" i="14"/>
  <c r="O98" i="14"/>
  <c r="N98" i="14"/>
  <c r="J98" i="14"/>
  <c r="I98" i="14"/>
  <c r="H98" i="14"/>
  <c r="F98" i="14"/>
  <c r="E98" i="14"/>
  <c r="D98" i="14"/>
  <c r="C98" i="14"/>
  <c r="B98" i="14"/>
  <c r="R97" i="14"/>
  <c r="Q97" i="14"/>
  <c r="P97" i="14"/>
  <c r="O97" i="14"/>
  <c r="N97" i="14"/>
  <c r="J97" i="14"/>
  <c r="I97" i="14"/>
  <c r="H97" i="14"/>
  <c r="F97" i="14"/>
  <c r="E97" i="14"/>
  <c r="D97" i="14"/>
  <c r="C97" i="14"/>
  <c r="B97" i="14"/>
  <c r="R96" i="14"/>
  <c r="Q96" i="14"/>
  <c r="P96" i="14"/>
  <c r="O96" i="14"/>
  <c r="N96" i="14"/>
  <c r="J96" i="14"/>
  <c r="I96" i="14"/>
  <c r="H96" i="14"/>
  <c r="F96" i="14"/>
  <c r="E96" i="14"/>
  <c r="D96" i="14"/>
  <c r="C96" i="14"/>
  <c r="B96" i="14"/>
  <c r="R95" i="14"/>
  <c r="Q95" i="14"/>
  <c r="P95" i="14"/>
  <c r="O95" i="14"/>
  <c r="N95" i="14"/>
  <c r="J95" i="14"/>
  <c r="I95" i="14"/>
  <c r="H95" i="14"/>
  <c r="F95" i="14"/>
  <c r="E95" i="14"/>
  <c r="D95" i="14"/>
  <c r="C95" i="14"/>
  <c r="B95" i="14"/>
  <c r="R94" i="14"/>
  <c r="Q94" i="14"/>
  <c r="P94" i="14"/>
  <c r="O94" i="14"/>
  <c r="N94" i="14"/>
  <c r="J94" i="14"/>
  <c r="I94" i="14"/>
  <c r="H94" i="14"/>
  <c r="F94" i="14"/>
  <c r="E94" i="14"/>
  <c r="D94" i="14"/>
  <c r="C94" i="14"/>
  <c r="B94" i="14"/>
  <c r="R93" i="14"/>
  <c r="Q93" i="14"/>
  <c r="P93" i="14"/>
  <c r="O93" i="14"/>
  <c r="N93" i="14"/>
  <c r="J93" i="14"/>
  <c r="I93" i="14"/>
  <c r="H93" i="14"/>
  <c r="F93" i="14"/>
  <c r="E93" i="14"/>
  <c r="D93" i="14"/>
  <c r="C93" i="14"/>
  <c r="B93" i="14"/>
  <c r="R92" i="14"/>
  <c r="Q92" i="14"/>
  <c r="P92" i="14"/>
  <c r="O92" i="14"/>
  <c r="N92" i="14"/>
  <c r="J92" i="14"/>
  <c r="I92" i="14"/>
  <c r="H92" i="14"/>
  <c r="F92" i="14"/>
  <c r="E92" i="14"/>
  <c r="D92" i="14"/>
  <c r="C92" i="14"/>
  <c r="B92" i="14"/>
  <c r="R91" i="14"/>
  <c r="Q91" i="14"/>
  <c r="P91" i="14"/>
  <c r="O91" i="14"/>
  <c r="N91" i="14"/>
  <c r="J91" i="14"/>
  <c r="I91" i="14"/>
  <c r="H91" i="14"/>
  <c r="F91" i="14"/>
  <c r="E91" i="14"/>
  <c r="D91" i="14"/>
  <c r="C91" i="14"/>
  <c r="B91" i="14"/>
  <c r="R90" i="14"/>
  <c r="Q90" i="14"/>
  <c r="P90" i="14"/>
  <c r="O90" i="14"/>
  <c r="N90" i="14"/>
  <c r="J90" i="14"/>
  <c r="I90" i="14"/>
  <c r="H90" i="14"/>
  <c r="F90" i="14"/>
  <c r="E90" i="14"/>
  <c r="D90" i="14"/>
  <c r="C90" i="14"/>
  <c r="B90" i="14"/>
  <c r="R89" i="14"/>
  <c r="Q89" i="14"/>
  <c r="P89" i="14"/>
  <c r="O89" i="14"/>
  <c r="N89" i="14"/>
  <c r="J89" i="14"/>
  <c r="I89" i="14"/>
  <c r="H89" i="14"/>
  <c r="F89" i="14"/>
  <c r="E89" i="14"/>
  <c r="D89" i="14"/>
  <c r="C89" i="14"/>
  <c r="B89" i="14"/>
  <c r="R88" i="14"/>
  <c r="Q88" i="14"/>
  <c r="P88" i="14"/>
  <c r="O88" i="14"/>
  <c r="N88" i="14"/>
  <c r="J88" i="14"/>
  <c r="I88" i="14"/>
  <c r="H88" i="14"/>
  <c r="F88" i="14"/>
  <c r="E88" i="14"/>
  <c r="D88" i="14"/>
  <c r="C88" i="14"/>
  <c r="B88" i="14"/>
  <c r="R87" i="14"/>
  <c r="Q87" i="14"/>
  <c r="P87" i="14"/>
  <c r="O87" i="14"/>
  <c r="N87" i="14"/>
  <c r="J87" i="14"/>
  <c r="I87" i="14"/>
  <c r="H87" i="14"/>
  <c r="F87" i="14"/>
  <c r="E87" i="14"/>
  <c r="D87" i="14"/>
  <c r="C87" i="14"/>
  <c r="B87" i="14"/>
  <c r="R86" i="14"/>
  <c r="Q86" i="14"/>
  <c r="P86" i="14"/>
  <c r="O86" i="14"/>
  <c r="N86" i="14"/>
  <c r="J86" i="14"/>
  <c r="I86" i="14"/>
  <c r="H86" i="14"/>
  <c r="F86" i="14"/>
  <c r="E86" i="14"/>
  <c r="D86" i="14"/>
  <c r="C86" i="14"/>
  <c r="B86" i="14"/>
  <c r="R85" i="14"/>
  <c r="Q85" i="14"/>
  <c r="P85" i="14"/>
  <c r="O85" i="14"/>
  <c r="N85" i="14"/>
  <c r="J85" i="14"/>
  <c r="I85" i="14"/>
  <c r="H85" i="14"/>
  <c r="F85" i="14"/>
  <c r="E85" i="14"/>
  <c r="D85" i="14"/>
  <c r="C85" i="14"/>
  <c r="B85" i="14"/>
  <c r="R84" i="14"/>
  <c r="Q84" i="14"/>
  <c r="P84" i="14"/>
  <c r="O84" i="14"/>
  <c r="N84" i="14"/>
  <c r="J84" i="14"/>
  <c r="I84" i="14"/>
  <c r="H84" i="14"/>
  <c r="F84" i="14"/>
  <c r="E84" i="14"/>
  <c r="D84" i="14"/>
  <c r="C84" i="14"/>
  <c r="B84" i="14"/>
  <c r="R83" i="14"/>
  <c r="Q83" i="14"/>
  <c r="P83" i="14"/>
  <c r="O83" i="14"/>
  <c r="N83" i="14"/>
  <c r="J83" i="14"/>
  <c r="I83" i="14"/>
  <c r="H83" i="14"/>
  <c r="F83" i="14"/>
  <c r="E83" i="14"/>
  <c r="D83" i="14"/>
  <c r="C83" i="14"/>
  <c r="B83" i="14"/>
  <c r="R82" i="14"/>
  <c r="Q82" i="14"/>
  <c r="P82" i="14"/>
  <c r="O82" i="14"/>
  <c r="N82" i="14"/>
  <c r="J82" i="14"/>
  <c r="I82" i="14"/>
  <c r="H82" i="14"/>
  <c r="F82" i="14"/>
  <c r="E82" i="14"/>
  <c r="D82" i="14"/>
  <c r="C82" i="14"/>
  <c r="B82" i="14"/>
  <c r="R81" i="14"/>
  <c r="Q81" i="14"/>
  <c r="P81" i="14"/>
  <c r="O81" i="14"/>
  <c r="N81" i="14"/>
  <c r="J81" i="14"/>
  <c r="I81" i="14"/>
  <c r="H81" i="14"/>
  <c r="F81" i="14"/>
  <c r="E81" i="14"/>
  <c r="D81" i="14"/>
  <c r="C81" i="14"/>
  <c r="B81" i="14"/>
  <c r="R80" i="14"/>
  <c r="Q80" i="14"/>
  <c r="P80" i="14"/>
  <c r="O80" i="14"/>
  <c r="N80" i="14"/>
  <c r="J80" i="14"/>
  <c r="I80" i="14"/>
  <c r="H80" i="14"/>
  <c r="F80" i="14"/>
  <c r="E80" i="14"/>
  <c r="D80" i="14"/>
  <c r="C80" i="14"/>
  <c r="B80" i="14"/>
  <c r="R79" i="14"/>
  <c r="Q79" i="14"/>
  <c r="P79" i="14"/>
  <c r="O79" i="14"/>
  <c r="N79" i="14"/>
  <c r="J79" i="14"/>
  <c r="I79" i="14"/>
  <c r="H79" i="14"/>
  <c r="F79" i="14"/>
  <c r="E79" i="14"/>
  <c r="D79" i="14"/>
  <c r="C79" i="14"/>
  <c r="B79" i="14"/>
  <c r="R78" i="14"/>
  <c r="Q78" i="14"/>
  <c r="P78" i="14"/>
  <c r="O78" i="14"/>
  <c r="N78" i="14"/>
  <c r="J78" i="14"/>
  <c r="I78" i="14"/>
  <c r="H78" i="14"/>
  <c r="F78" i="14"/>
  <c r="E78" i="14"/>
  <c r="D78" i="14"/>
  <c r="C78" i="14"/>
  <c r="B78" i="14"/>
  <c r="R77" i="14"/>
  <c r="Q77" i="14"/>
  <c r="P77" i="14"/>
  <c r="O77" i="14"/>
  <c r="N77" i="14"/>
  <c r="J77" i="14"/>
  <c r="I77" i="14"/>
  <c r="H77" i="14"/>
  <c r="F77" i="14"/>
  <c r="E77" i="14"/>
  <c r="D77" i="14"/>
  <c r="C77" i="14"/>
  <c r="B77" i="14"/>
  <c r="R76" i="14"/>
  <c r="Q76" i="14"/>
  <c r="P76" i="14"/>
  <c r="O76" i="14"/>
  <c r="N76" i="14"/>
  <c r="J76" i="14"/>
  <c r="I76" i="14"/>
  <c r="H76" i="14"/>
  <c r="F76" i="14"/>
  <c r="E76" i="14"/>
  <c r="D76" i="14"/>
  <c r="C76" i="14"/>
  <c r="B76" i="14"/>
  <c r="R75" i="14"/>
  <c r="Q75" i="14"/>
  <c r="P75" i="14"/>
  <c r="O75" i="14"/>
  <c r="N75" i="14"/>
  <c r="J75" i="14"/>
  <c r="I75" i="14"/>
  <c r="H75" i="14"/>
  <c r="F75" i="14"/>
  <c r="E75" i="14"/>
  <c r="D75" i="14"/>
  <c r="C75" i="14"/>
  <c r="B75" i="14"/>
  <c r="R74" i="14"/>
  <c r="Q74" i="14"/>
  <c r="P74" i="14"/>
  <c r="O74" i="14"/>
  <c r="N74" i="14"/>
  <c r="J74" i="14"/>
  <c r="I74" i="14"/>
  <c r="H74" i="14"/>
  <c r="F74" i="14"/>
  <c r="E74" i="14"/>
  <c r="D74" i="14"/>
  <c r="C74" i="14"/>
  <c r="B74" i="14"/>
  <c r="R73" i="14"/>
  <c r="Q73" i="14"/>
  <c r="P73" i="14"/>
  <c r="O73" i="14"/>
  <c r="N73" i="14"/>
  <c r="J73" i="14"/>
  <c r="I73" i="14"/>
  <c r="H73" i="14"/>
  <c r="F73" i="14"/>
  <c r="E73" i="14"/>
  <c r="D73" i="14"/>
  <c r="C73" i="14"/>
  <c r="B73" i="14"/>
  <c r="R72" i="14"/>
  <c r="Q72" i="14"/>
  <c r="P72" i="14"/>
  <c r="O72" i="14"/>
  <c r="N72" i="14"/>
  <c r="J72" i="14"/>
  <c r="I72" i="14"/>
  <c r="H72" i="14"/>
  <c r="F72" i="14"/>
  <c r="E72" i="14"/>
  <c r="D72" i="14"/>
  <c r="C72" i="14"/>
  <c r="B72" i="14"/>
  <c r="R71" i="14"/>
  <c r="Q71" i="14"/>
  <c r="P71" i="14"/>
  <c r="O71" i="14"/>
  <c r="N71" i="14"/>
  <c r="J71" i="14"/>
  <c r="I71" i="14"/>
  <c r="H71" i="14"/>
  <c r="F71" i="14"/>
  <c r="E71" i="14"/>
  <c r="D71" i="14"/>
  <c r="C71" i="14"/>
  <c r="B71" i="14"/>
  <c r="R70" i="14"/>
  <c r="Q70" i="14"/>
  <c r="P70" i="14"/>
  <c r="O70" i="14"/>
  <c r="N70" i="14"/>
  <c r="J70" i="14"/>
  <c r="I70" i="14"/>
  <c r="H70" i="14"/>
  <c r="F70" i="14"/>
  <c r="E70" i="14"/>
  <c r="D70" i="14"/>
  <c r="C70" i="14"/>
  <c r="B70" i="14"/>
  <c r="R69" i="14"/>
  <c r="Q69" i="14"/>
  <c r="P69" i="14"/>
  <c r="O69" i="14"/>
  <c r="N69" i="14"/>
  <c r="J69" i="14"/>
  <c r="I69" i="14"/>
  <c r="H69" i="14"/>
  <c r="F69" i="14"/>
  <c r="E69" i="14"/>
  <c r="D69" i="14"/>
  <c r="C69" i="14"/>
  <c r="B69" i="14"/>
  <c r="R68" i="14"/>
  <c r="Q68" i="14"/>
  <c r="P68" i="14"/>
  <c r="O68" i="14"/>
  <c r="N68" i="14"/>
  <c r="J68" i="14"/>
  <c r="I68" i="14"/>
  <c r="H68" i="14"/>
  <c r="F68" i="14"/>
  <c r="E68" i="14"/>
  <c r="D68" i="14"/>
  <c r="C68" i="14"/>
  <c r="B68" i="14"/>
  <c r="R67" i="14"/>
  <c r="Q67" i="14"/>
  <c r="P67" i="14"/>
  <c r="O67" i="14"/>
  <c r="N67" i="14"/>
  <c r="J67" i="14"/>
  <c r="I67" i="14"/>
  <c r="H67" i="14"/>
  <c r="F67" i="14"/>
  <c r="E67" i="14"/>
  <c r="D67" i="14"/>
  <c r="C67" i="14"/>
  <c r="B67" i="14"/>
  <c r="R66" i="14"/>
  <c r="Q66" i="14"/>
  <c r="P66" i="14"/>
  <c r="O66" i="14"/>
  <c r="N66" i="14"/>
  <c r="J66" i="14"/>
  <c r="I66" i="14"/>
  <c r="H66" i="14"/>
  <c r="F66" i="14"/>
  <c r="E66" i="14"/>
  <c r="D66" i="14"/>
  <c r="C66" i="14"/>
  <c r="B66" i="14"/>
  <c r="R65" i="14"/>
  <c r="Q65" i="14"/>
  <c r="P65" i="14"/>
  <c r="O65" i="14"/>
  <c r="N65" i="14"/>
  <c r="J65" i="14"/>
  <c r="I65" i="14"/>
  <c r="H65" i="14"/>
  <c r="F65" i="14"/>
  <c r="E65" i="14"/>
  <c r="D65" i="14"/>
  <c r="C65" i="14"/>
  <c r="B65" i="14"/>
  <c r="R64" i="14"/>
  <c r="Q64" i="14"/>
  <c r="P64" i="14"/>
  <c r="O64" i="14"/>
  <c r="N64" i="14"/>
  <c r="J64" i="14"/>
  <c r="I64" i="14"/>
  <c r="H64" i="14"/>
  <c r="F64" i="14"/>
  <c r="E64" i="14"/>
  <c r="D64" i="14"/>
  <c r="C64" i="14"/>
  <c r="B64" i="14"/>
  <c r="R63" i="14"/>
  <c r="Q63" i="14"/>
  <c r="P63" i="14"/>
  <c r="O63" i="14"/>
  <c r="N63" i="14"/>
  <c r="J63" i="14"/>
  <c r="I63" i="14"/>
  <c r="H63" i="14"/>
  <c r="F63" i="14"/>
  <c r="E63" i="14"/>
  <c r="D63" i="14"/>
  <c r="C63" i="14"/>
  <c r="B63" i="14"/>
  <c r="R62" i="14"/>
  <c r="Q62" i="14"/>
  <c r="P62" i="14"/>
  <c r="O62" i="14"/>
  <c r="N62" i="14"/>
  <c r="J62" i="14"/>
  <c r="I62" i="14"/>
  <c r="H62" i="14"/>
  <c r="F62" i="14"/>
  <c r="E62" i="14"/>
  <c r="D62" i="14"/>
  <c r="C62" i="14"/>
  <c r="B62" i="14"/>
  <c r="R61" i="14"/>
  <c r="Q61" i="14"/>
  <c r="P61" i="14"/>
  <c r="O61" i="14"/>
  <c r="N61" i="14"/>
  <c r="J61" i="14"/>
  <c r="I61" i="14"/>
  <c r="H61" i="14"/>
  <c r="F61" i="14"/>
  <c r="E61" i="14"/>
  <c r="D61" i="14"/>
  <c r="C61" i="14"/>
  <c r="B61" i="14"/>
  <c r="R60" i="14"/>
  <c r="Q60" i="14"/>
  <c r="P60" i="14"/>
  <c r="O60" i="14"/>
  <c r="N60" i="14"/>
  <c r="J60" i="14"/>
  <c r="I60" i="14"/>
  <c r="H60" i="14"/>
  <c r="F60" i="14"/>
  <c r="E60" i="14"/>
  <c r="D60" i="14"/>
  <c r="C60" i="14"/>
  <c r="B60" i="14"/>
  <c r="R59" i="14"/>
  <c r="Q59" i="14"/>
  <c r="P59" i="14"/>
  <c r="O59" i="14"/>
  <c r="N59" i="14"/>
  <c r="J59" i="14"/>
  <c r="I59" i="14"/>
  <c r="H59" i="14"/>
  <c r="F59" i="14"/>
  <c r="E59" i="14"/>
  <c r="D59" i="14"/>
  <c r="C59" i="14"/>
  <c r="B59" i="14"/>
  <c r="R58" i="14"/>
  <c r="Q58" i="14"/>
  <c r="P58" i="14"/>
  <c r="O58" i="14"/>
  <c r="N58" i="14"/>
  <c r="J58" i="14"/>
  <c r="I58" i="14"/>
  <c r="H58" i="14"/>
  <c r="F58" i="14"/>
  <c r="E58" i="14"/>
  <c r="D58" i="14"/>
  <c r="C58" i="14"/>
  <c r="B58" i="14"/>
  <c r="R57" i="14"/>
  <c r="Q57" i="14"/>
  <c r="P57" i="14"/>
  <c r="O57" i="14"/>
  <c r="N57" i="14"/>
  <c r="J57" i="14"/>
  <c r="I57" i="14"/>
  <c r="H57" i="14"/>
  <c r="F57" i="14"/>
  <c r="E57" i="14"/>
  <c r="D57" i="14"/>
  <c r="C57" i="14"/>
  <c r="B57" i="14"/>
  <c r="R56" i="14"/>
  <c r="Q56" i="14"/>
  <c r="P56" i="14"/>
  <c r="O56" i="14"/>
  <c r="N56" i="14"/>
  <c r="J56" i="14"/>
  <c r="I56" i="14"/>
  <c r="H56" i="14"/>
  <c r="F56" i="14"/>
  <c r="E56" i="14"/>
  <c r="D56" i="14"/>
  <c r="C56" i="14"/>
  <c r="B56" i="14"/>
  <c r="R55" i="14"/>
  <c r="Q55" i="14"/>
  <c r="P55" i="14"/>
  <c r="O55" i="14"/>
  <c r="N55" i="14"/>
  <c r="J55" i="14"/>
  <c r="I55" i="14"/>
  <c r="H55" i="14"/>
  <c r="F55" i="14"/>
  <c r="E55" i="14"/>
  <c r="D55" i="14"/>
  <c r="C55" i="14"/>
  <c r="B55" i="14"/>
  <c r="R54" i="14"/>
  <c r="Q54" i="14"/>
  <c r="P54" i="14"/>
  <c r="O54" i="14"/>
  <c r="N54" i="14"/>
  <c r="J54" i="14"/>
  <c r="I54" i="14"/>
  <c r="H54" i="14"/>
  <c r="F54" i="14"/>
  <c r="E54" i="14"/>
  <c r="D54" i="14"/>
  <c r="C54" i="14"/>
  <c r="B54" i="14"/>
  <c r="R53" i="14"/>
  <c r="Q53" i="14"/>
  <c r="P53" i="14"/>
  <c r="O53" i="14"/>
  <c r="N53" i="14"/>
  <c r="J53" i="14"/>
  <c r="I53" i="14"/>
  <c r="H53" i="14"/>
  <c r="F53" i="14"/>
  <c r="E53" i="14"/>
  <c r="D53" i="14"/>
  <c r="C53" i="14"/>
  <c r="B53" i="14"/>
  <c r="R52" i="14"/>
  <c r="Q52" i="14"/>
  <c r="P52" i="14"/>
  <c r="O52" i="14"/>
  <c r="N52" i="14"/>
  <c r="J52" i="14"/>
  <c r="I52" i="14"/>
  <c r="H52" i="14"/>
  <c r="F52" i="14"/>
  <c r="E52" i="14"/>
  <c r="D52" i="14"/>
  <c r="C52" i="14"/>
  <c r="B52" i="14"/>
  <c r="R51" i="14"/>
  <c r="Q51" i="14"/>
  <c r="P51" i="14"/>
  <c r="O51" i="14"/>
  <c r="N51" i="14"/>
  <c r="J51" i="14"/>
  <c r="I51" i="14"/>
  <c r="H51" i="14"/>
  <c r="F51" i="14"/>
  <c r="E51" i="14"/>
  <c r="D51" i="14"/>
  <c r="C51" i="14"/>
  <c r="B51" i="14"/>
  <c r="R50" i="14"/>
  <c r="Q50" i="14"/>
  <c r="P50" i="14"/>
  <c r="O50" i="14"/>
  <c r="N50" i="14"/>
  <c r="J50" i="14"/>
  <c r="I50" i="14"/>
  <c r="H50" i="14"/>
  <c r="F50" i="14"/>
  <c r="E50" i="14"/>
  <c r="D50" i="14"/>
  <c r="C50" i="14"/>
  <c r="B50" i="14"/>
  <c r="R49" i="14"/>
  <c r="Q49" i="14"/>
  <c r="P49" i="14"/>
  <c r="O49" i="14"/>
  <c r="N49" i="14"/>
  <c r="J49" i="14"/>
  <c r="I49" i="14"/>
  <c r="H49" i="14"/>
  <c r="F49" i="14"/>
  <c r="E49" i="14"/>
  <c r="D49" i="14"/>
  <c r="C49" i="14"/>
  <c r="B49" i="14"/>
  <c r="R48" i="14"/>
  <c r="Q48" i="14"/>
  <c r="P48" i="14"/>
  <c r="O48" i="14"/>
  <c r="N48" i="14"/>
  <c r="J48" i="14"/>
  <c r="I48" i="14"/>
  <c r="H48" i="14"/>
  <c r="F48" i="14"/>
  <c r="E48" i="14"/>
  <c r="D48" i="14"/>
  <c r="C48" i="14"/>
  <c r="B48" i="14"/>
  <c r="R47" i="14"/>
  <c r="Q47" i="14"/>
  <c r="P47" i="14"/>
  <c r="O47" i="14"/>
  <c r="N47" i="14"/>
  <c r="J47" i="14"/>
  <c r="I47" i="14"/>
  <c r="H47" i="14"/>
  <c r="F47" i="14"/>
  <c r="E47" i="14"/>
  <c r="D47" i="14"/>
  <c r="C47" i="14"/>
  <c r="B47" i="14"/>
  <c r="R46" i="14"/>
  <c r="Q46" i="14"/>
  <c r="P46" i="14"/>
  <c r="O46" i="14"/>
  <c r="N46" i="14"/>
  <c r="J46" i="14"/>
  <c r="I46" i="14"/>
  <c r="H46" i="14"/>
  <c r="F46" i="14"/>
  <c r="E46" i="14"/>
  <c r="D46" i="14"/>
  <c r="C46" i="14"/>
  <c r="B46" i="14"/>
  <c r="R45" i="14"/>
  <c r="Q45" i="14"/>
  <c r="P45" i="14"/>
  <c r="O45" i="14"/>
  <c r="N45" i="14"/>
  <c r="J45" i="14"/>
  <c r="I45" i="14"/>
  <c r="H45" i="14"/>
  <c r="F45" i="14"/>
  <c r="E45" i="14"/>
  <c r="D45" i="14"/>
  <c r="C45" i="14"/>
  <c r="B45" i="14"/>
  <c r="R44" i="14"/>
  <c r="Q44" i="14"/>
  <c r="P44" i="14"/>
  <c r="O44" i="14"/>
  <c r="N44" i="14"/>
  <c r="J44" i="14"/>
  <c r="I44" i="14"/>
  <c r="H44" i="14"/>
  <c r="F44" i="14"/>
  <c r="E44" i="14"/>
  <c r="D44" i="14"/>
  <c r="C44" i="14"/>
  <c r="B44" i="14"/>
  <c r="R43" i="14"/>
  <c r="Q43" i="14"/>
  <c r="P43" i="14"/>
  <c r="O43" i="14"/>
  <c r="N43" i="14"/>
  <c r="J43" i="14"/>
  <c r="I43" i="14"/>
  <c r="H43" i="14"/>
  <c r="F43" i="14"/>
  <c r="E43" i="14"/>
  <c r="D43" i="14"/>
  <c r="C43" i="14"/>
  <c r="B43" i="14"/>
  <c r="R42" i="14"/>
  <c r="Q42" i="14"/>
  <c r="P42" i="14"/>
  <c r="O42" i="14"/>
  <c r="N42" i="14"/>
  <c r="J42" i="14"/>
  <c r="I42" i="14"/>
  <c r="H42" i="14"/>
  <c r="F42" i="14"/>
  <c r="E42" i="14"/>
  <c r="D42" i="14"/>
  <c r="C42" i="14"/>
  <c r="B42" i="14"/>
  <c r="R41" i="14"/>
  <c r="Q41" i="14"/>
  <c r="P41" i="14"/>
  <c r="O41" i="14"/>
  <c r="N41" i="14"/>
  <c r="J41" i="14"/>
  <c r="I41" i="14"/>
  <c r="H41" i="14"/>
  <c r="F41" i="14"/>
  <c r="E41" i="14"/>
  <c r="D41" i="14"/>
  <c r="C41" i="14"/>
  <c r="B41" i="14"/>
  <c r="R40" i="14"/>
  <c r="Q40" i="14"/>
  <c r="P40" i="14"/>
  <c r="O40" i="14"/>
  <c r="N40" i="14"/>
  <c r="J40" i="14"/>
  <c r="I40" i="14"/>
  <c r="H40" i="14"/>
  <c r="F40" i="14"/>
  <c r="E40" i="14"/>
  <c r="D40" i="14"/>
  <c r="C40" i="14"/>
  <c r="B40" i="14"/>
  <c r="R39" i="14"/>
  <c r="Q39" i="14"/>
  <c r="P39" i="14"/>
  <c r="O39" i="14"/>
  <c r="N39" i="14"/>
  <c r="J39" i="14"/>
  <c r="I39" i="14"/>
  <c r="H39" i="14"/>
  <c r="F39" i="14"/>
  <c r="E39" i="14"/>
  <c r="D39" i="14"/>
  <c r="C39" i="14"/>
  <c r="B39" i="14"/>
  <c r="R38" i="14"/>
  <c r="Q38" i="14"/>
  <c r="P38" i="14"/>
  <c r="O38" i="14"/>
  <c r="N38" i="14"/>
  <c r="J38" i="14"/>
  <c r="I38" i="14"/>
  <c r="H38" i="14"/>
  <c r="F38" i="14"/>
  <c r="E38" i="14"/>
  <c r="D38" i="14"/>
  <c r="C38" i="14"/>
  <c r="B38" i="14"/>
  <c r="R37" i="14"/>
  <c r="Q37" i="14"/>
  <c r="P37" i="14"/>
  <c r="O37" i="14"/>
  <c r="N37" i="14"/>
  <c r="J37" i="14"/>
  <c r="I37" i="14"/>
  <c r="H37" i="14"/>
  <c r="F37" i="14"/>
  <c r="E37" i="14"/>
  <c r="D37" i="14"/>
  <c r="C37" i="14"/>
  <c r="B37" i="14"/>
  <c r="R36" i="14"/>
  <c r="Q36" i="14"/>
  <c r="P36" i="14"/>
  <c r="O36" i="14"/>
  <c r="N36" i="14"/>
  <c r="J36" i="14"/>
  <c r="I36" i="14"/>
  <c r="H36" i="14"/>
  <c r="F36" i="14"/>
  <c r="E36" i="14"/>
  <c r="D36" i="14"/>
  <c r="C36" i="14"/>
  <c r="B36" i="14"/>
  <c r="R35" i="14"/>
  <c r="Q35" i="14"/>
  <c r="P35" i="14"/>
  <c r="O35" i="14"/>
  <c r="N35" i="14"/>
  <c r="J35" i="14"/>
  <c r="I35" i="14"/>
  <c r="H35" i="14"/>
  <c r="F35" i="14"/>
  <c r="E35" i="14"/>
  <c r="D35" i="14"/>
  <c r="C35" i="14"/>
  <c r="B35" i="14"/>
  <c r="R34" i="14"/>
  <c r="Q34" i="14"/>
  <c r="P34" i="14"/>
  <c r="O34" i="14"/>
  <c r="N34" i="14"/>
  <c r="J34" i="14"/>
  <c r="I34" i="14"/>
  <c r="H34" i="14"/>
  <c r="F34" i="14"/>
  <c r="E34" i="14"/>
  <c r="D34" i="14"/>
  <c r="C34" i="14"/>
  <c r="B34" i="14"/>
  <c r="R33" i="14"/>
  <c r="Q33" i="14"/>
  <c r="P33" i="14"/>
  <c r="O33" i="14"/>
  <c r="N33" i="14"/>
  <c r="J33" i="14"/>
  <c r="I33" i="14"/>
  <c r="H33" i="14"/>
  <c r="F33" i="14"/>
  <c r="E33" i="14"/>
  <c r="D33" i="14"/>
  <c r="C33" i="14"/>
  <c r="B33" i="14"/>
  <c r="R32" i="14"/>
  <c r="Q32" i="14"/>
  <c r="P32" i="14"/>
  <c r="O32" i="14"/>
  <c r="N32" i="14"/>
  <c r="J32" i="14"/>
  <c r="I32" i="14"/>
  <c r="H32" i="14"/>
  <c r="F32" i="14"/>
  <c r="E32" i="14"/>
  <c r="D32" i="14"/>
  <c r="C32" i="14"/>
  <c r="B32" i="14"/>
  <c r="R31" i="14"/>
  <c r="Q31" i="14"/>
  <c r="P31" i="14"/>
  <c r="O31" i="14"/>
  <c r="N31" i="14"/>
  <c r="J31" i="14"/>
  <c r="I31" i="14"/>
  <c r="H31" i="14"/>
  <c r="F31" i="14"/>
  <c r="E31" i="14"/>
  <c r="D31" i="14"/>
  <c r="C31" i="14"/>
  <c r="B31" i="14"/>
  <c r="R30" i="14"/>
  <c r="Q30" i="14"/>
  <c r="P30" i="14"/>
  <c r="O30" i="14"/>
  <c r="N30" i="14"/>
  <c r="J30" i="14"/>
  <c r="I30" i="14"/>
  <c r="H30" i="14"/>
  <c r="F30" i="14"/>
  <c r="E30" i="14"/>
  <c r="D30" i="14"/>
  <c r="C30" i="14"/>
  <c r="B30" i="14"/>
  <c r="R29" i="14"/>
  <c r="Q29" i="14"/>
  <c r="P29" i="14"/>
  <c r="O29" i="14"/>
  <c r="N29" i="14"/>
  <c r="J29" i="14"/>
  <c r="I29" i="14"/>
  <c r="H29" i="14"/>
  <c r="F29" i="14"/>
  <c r="E29" i="14"/>
  <c r="D29" i="14"/>
  <c r="C29" i="14"/>
  <c r="B29" i="14"/>
  <c r="R28" i="14"/>
  <c r="Q28" i="14"/>
  <c r="P28" i="14"/>
  <c r="O28" i="14"/>
  <c r="N28" i="14"/>
  <c r="J28" i="14"/>
  <c r="I28" i="14"/>
  <c r="H28" i="14"/>
  <c r="F28" i="14"/>
  <c r="E28" i="14"/>
  <c r="D28" i="14"/>
  <c r="C28" i="14"/>
  <c r="B28" i="14"/>
  <c r="R27" i="14"/>
  <c r="Q27" i="14"/>
  <c r="P27" i="14"/>
  <c r="O27" i="14"/>
  <c r="N27" i="14"/>
  <c r="J27" i="14"/>
  <c r="I27" i="14"/>
  <c r="H27" i="14"/>
  <c r="F27" i="14"/>
  <c r="E27" i="14"/>
  <c r="D27" i="14"/>
  <c r="C27" i="14"/>
  <c r="B27" i="14"/>
  <c r="R26" i="14"/>
  <c r="Q26" i="14"/>
  <c r="P26" i="14"/>
  <c r="O26" i="14"/>
  <c r="N26" i="14"/>
  <c r="J26" i="14"/>
  <c r="I26" i="14"/>
  <c r="H26" i="14"/>
  <c r="F26" i="14"/>
  <c r="E26" i="14"/>
  <c r="D26" i="14"/>
  <c r="C26" i="14"/>
  <c r="B26" i="14"/>
  <c r="R25" i="14"/>
  <c r="Q25" i="14"/>
  <c r="P25" i="14"/>
  <c r="O25" i="14"/>
  <c r="N25" i="14"/>
  <c r="J25" i="14"/>
  <c r="I25" i="14"/>
  <c r="H25" i="14"/>
  <c r="F25" i="14"/>
  <c r="E25" i="14"/>
  <c r="D25" i="14"/>
  <c r="C25" i="14"/>
  <c r="B25" i="14"/>
  <c r="R24" i="14"/>
  <c r="Q24" i="14"/>
  <c r="P24" i="14"/>
  <c r="O24" i="14"/>
  <c r="N24" i="14"/>
  <c r="J24" i="14"/>
  <c r="I24" i="14"/>
  <c r="H24" i="14"/>
  <c r="F24" i="14"/>
  <c r="E24" i="14"/>
  <c r="D24" i="14"/>
  <c r="C24" i="14"/>
  <c r="B24" i="14"/>
  <c r="R23" i="14"/>
  <c r="Q23" i="14"/>
  <c r="P23" i="14"/>
  <c r="O23" i="14"/>
  <c r="N23" i="14"/>
  <c r="J23" i="14"/>
  <c r="I23" i="14"/>
  <c r="H23" i="14"/>
  <c r="F23" i="14"/>
  <c r="E23" i="14"/>
  <c r="D23" i="14"/>
  <c r="C23" i="14"/>
  <c r="B23" i="14"/>
  <c r="R22" i="14"/>
  <c r="Q22" i="14"/>
  <c r="P22" i="14"/>
  <c r="O22" i="14"/>
  <c r="N22" i="14"/>
  <c r="J22" i="14"/>
  <c r="I22" i="14"/>
  <c r="H22" i="14"/>
  <c r="F22" i="14"/>
  <c r="E22" i="14"/>
  <c r="D22" i="14"/>
  <c r="C22" i="14"/>
  <c r="B22" i="14"/>
  <c r="R21" i="14"/>
  <c r="Q21" i="14"/>
  <c r="P21" i="14"/>
  <c r="O21" i="14"/>
  <c r="N21" i="14"/>
  <c r="J21" i="14"/>
  <c r="I21" i="14"/>
  <c r="H21" i="14"/>
  <c r="F21" i="14"/>
  <c r="E21" i="14"/>
  <c r="D21" i="14"/>
  <c r="C21" i="14"/>
  <c r="B21" i="14"/>
  <c r="R20" i="14"/>
  <c r="Q20" i="14"/>
  <c r="P20" i="14"/>
  <c r="O20" i="14"/>
  <c r="N20" i="14"/>
  <c r="J20" i="14"/>
  <c r="I20" i="14"/>
  <c r="H20" i="14"/>
  <c r="F20" i="14"/>
  <c r="E20" i="14"/>
  <c r="D20" i="14"/>
  <c r="C20" i="14"/>
  <c r="B20" i="14"/>
  <c r="R19" i="14"/>
  <c r="Q19" i="14"/>
  <c r="P19" i="14"/>
  <c r="O19" i="14"/>
  <c r="N19" i="14"/>
  <c r="J19" i="14"/>
  <c r="I19" i="14"/>
  <c r="H19" i="14"/>
  <c r="F19" i="14"/>
  <c r="E19" i="14"/>
  <c r="D19" i="14"/>
  <c r="C19" i="14"/>
  <c r="B19" i="14"/>
  <c r="R18" i="14"/>
  <c r="Q18" i="14"/>
  <c r="P18" i="14"/>
  <c r="O18" i="14"/>
  <c r="N18" i="14"/>
  <c r="J18" i="14"/>
  <c r="I18" i="14"/>
  <c r="H18" i="14"/>
  <c r="F18" i="14"/>
  <c r="E18" i="14"/>
  <c r="D18" i="14"/>
  <c r="C18" i="14"/>
  <c r="B18" i="14"/>
  <c r="R17" i="14"/>
  <c r="Q17" i="14"/>
  <c r="P17" i="14"/>
  <c r="O17" i="14"/>
  <c r="N17" i="14"/>
  <c r="J17" i="14"/>
  <c r="I17" i="14"/>
  <c r="H17" i="14"/>
  <c r="F17" i="14"/>
  <c r="E17" i="14"/>
  <c r="D17" i="14"/>
  <c r="C17" i="14"/>
  <c r="B17" i="14"/>
  <c r="R16" i="14"/>
  <c r="Q16" i="14"/>
  <c r="P16" i="14"/>
  <c r="O16" i="14"/>
  <c r="N16" i="14"/>
  <c r="J16" i="14"/>
  <c r="I16" i="14"/>
  <c r="H16" i="14"/>
  <c r="F16" i="14"/>
  <c r="E16" i="14"/>
  <c r="D16" i="14"/>
  <c r="C16" i="14"/>
  <c r="B16" i="14"/>
  <c r="R15" i="14"/>
  <c r="Q15" i="14"/>
  <c r="P15" i="14"/>
  <c r="O15" i="14"/>
  <c r="N15" i="14"/>
  <c r="J15" i="14"/>
  <c r="I15" i="14"/>
  <c r="H15" i="14"/>
  <c r="F15" i="14"/>
  <c r="E15" i="14"/>
  <c r="D15" i="14"/>
  <c r="C15" i="14"/>
  <c r="B15" i="14"/>
  <c r="R14" i="14"/>
  <c r="Q14" i="14"/>
  <c r="P14" i="14"/>
  <c r="O14" i="14"/>
  <c r="N14" i="14"/>
  <c r="J14" i="14"/>
  <c r="I14" i="14"/>
  <c r="H14" i="14"/>
  <c r="F14" i="14"/>
  <c r="E14" i="14"/>
  <c r="D14" i="14"/>
  <c r="C14" i="14"/>
  <c r="B14" i="14"/>
  <c r="R13" i="14"/>
  <c r="Q13" i="14"/>
  <c r="P13" i="14"/>
  <c r="O13" i="14"/>
  <c r="N13" i="14"/>
  <c r="J13" i="14"/>
  <c r="I13" i="14"/>
  <c r="H13" i="14"/>
  <c r="F13" i="14"/>
  <c r="E13" i="14"/>
  <c r="D13" i="14"/>
  <c r="C13" i="14"/>
  <c r="B13" i="14"/>
  <c r="R12" i="14"/>
  <c r="Q12" i="14"/>
  <c r="P12" i="14"/>
  <c r="O12" i="14"/>
  <c r="N12" i="14"/>
  <c r="J12" i="14"/>
  <c r="I12" i="14"/>
  <c r="H12" i="14"/>
  <c r="F12" i="14"/>
  <c r="E12" i="14"/>
  <c r="D12" i="14"/>
  <c r="C12" i="14"/>
  <c r="B12" i="14"/>
  <c r="R11" i="14"/>
  <c r="Q11" i="14"/>
  <c r="P11" i="14"/>
  <c r="O11" i="14"/>
  <c r="N11" i="14"/>
  <c r="J11" i="14"/>
  <c r="I11" i="14"/>
  <c r="H11" i="14"/>
  <c r="F11" i="14"/>
  <c r="E11" i="14"/>
  <c r="D11" i="14"/>
  <c r="C11" i="14"/>
  <c r="B11" i="14"/>
  <c r="R10" i="14"/>
  <c r="Q10" i="14"/>
  <c r="P10" i="14"/>
  <c r="O10" i="14"/>
  <c r="N10" i="14"/>
  <c r="J10" i="14"/>
  <c r="I10" i="14"/>
  <c r="H10" i="14"/>
  <c r="F10" i="14"/>
  <c r="E10" i="14"/>
  <c r="D10" i="14"/>
  <c r="C10" i="14"/>
  <c r="B10" i="14"/>
  <c r="R9" i="14"/>
  <c r="Q9" i="14"/>
  <c r="P9" i="14"/>
  <c r="O9" i="14"/>
  <c r="N9" i="14"/>
  <c r="J9" i="14"/>
  <c r="I9" i="14"/>
  <c r="H9" i="14"/>
  <c r="F9" i="14"/>
  <c r="E9" i="14"/>
  <c r="D9" i="14"/>
  <c r="C9" i="14"/>
  <c r="B9" i="14"/>
  <c r="R8" i="14"/>
  <c r="Q8" i="14"/>
  <c r="P8" i="14"/>
  <c r="O8" i="14"/>
  <c r="N8" i="14"/>
  <c r="J8" i="14"/>
  <c r="I8" i="14"/>
  <c r="H8" i="14"/>
  <c r="F8" i="14"/>
  <c r="E8" i="14"/>
  <c r="D8" i="14"/>
  <c r="C8" i="14"/>
  <c r="B8" i="14"/>
  <c r="R7" i="14"/>
  <c r="Q7" i="14"/>
  <c r="P7" i="14"/>
  <c r="O7" i="14"/>
  <c r="N7" i="14"/>
  <c r="J7" i="14"/>
  <c r="I7" i="14"/>
  <c r="H7" i="14"/>
  <c r="F7" i="14"/>
  <c r="E7" i="14"/>
  <c r="D7" i="14"/>
  <c r="C7" i="14"/>
  <c r="B7" i="14"/>
  <c r="R6" i="14"/>
  <c r="Q6" i="14"/>
  <c r="P6" i="14"/>
  <c r="O6" i="14"/>
  <c r="N6" i="14"/>
  <c r="J6" i="14"/>
  <c r="I6" i="14"/>
  <c r="H6" i="14"/>
  <c r="F6" i="14"/>
  <c r="E6" i="14"/>
  <c r="D6" i="14"/>
  <c r="C6" i="14"/>
  <c r="B6" i="14"/>
  <c r="R5" i="14"/>
  <c r="Q5" i="14"/>
  <c r="P5" i="14"/>
  <c r="O5" i="14"/>
  <c r="N5" i="14"/>
  <c r="J5" i="14"/>
  <c r="I5" i="14"/>
  <c r="H5" i="14"/>
  <c r="F5" i="14"/>
  <c r="E5" i="14"/>
  <c r="D5" i="14"/>
  <c r="C5" i="14"/>
  <c r="B5" i="14"/>
  <c r="R4" i="14"/>
  <c r="Q4" i="14"/>
  <c r="P4" i="14"/>
  <c r="O4" i="14"/>
  <c r="N4" i="14"/>
  <c r="J4" i="14"/>
  <c r="I4" i="14"/>
  <c r="H4" i="14"/>
  <c r="F4" i="14"/>
  <c r="E4" i="14"/>
  <c r="D4" i="14"/>
  <c r="C4" i="14"/>
  <c r="B4" i="14"/>
  <c r="R3" i="14"/>
  <c r="Q3" i="14"/>
  <c r="P3" i="14"/>
  <c r="O3" i="14"/>
  <c r="N3" i="14"/>
  <c r="J3" i="14"/>
  <c r="I3" i="14"/>
  <c r="H3" i="14"/>
  <c r="F3" i="14"/>
  <c r="E3" i="14"/>
  <c r="D3" i="14"/>
  <c r="C3" i="14"/>
  <c r="B3" i="14"/>
  <c r="R2" i="14"/>
  <c r="Q2" i="14"/>
  <c r="P2" i="14"/>
  <c r="O2" i="14"/>
  <c r="I103" i="14" l="1"/>
  <c r="I2" i="14" s="1"/>
  <c r="F103" i="14"/>
  <c r="F2" i="14" s="1"/>
  <c r="B103" i="14"/>
  <c r="B2" i="14" s="1"/>
  <c r="H103" i="14"/>
  <c r="H2" i="14" s="1"/>
  <c r="C103" i="14"/>
  <c r="C2" i="14" s="1"/>
  <c r="J103" i="14"/>
  <c r="J2" i="14" s="1"/>
  <c r="D103" i="14"/>
  <c r="D2" i="14" s="1"/>
  <c r="E103" i="14"/>
  <c r="E2" i="14" s="1"/>
  <c r="R102" i="13"/>
  <c r="R2" i="13" s="1"/>
  <c r="Q102" i="13"/>
  <c r="P102" i="13"/>
  <c r="O102" i="13"/>
  <c r="O2" i="13" s="1"/>
  <c r="N102" i="13"/>
  <c r="N2" i="13" s="1"/>
  <c r="J102" i="13"/>
  <c r="I102" i="13"/>
  <c r="H102" i="13"/>
  <c r="F102" i="13"/>
  <c r="E102" i="13"/>
  <c r="D102" i="13"/>
  <c r="C102" i="13"/>
  <c r="B102" i="13"/>
  <c r="R101" i="13"/>
  <c r="Q101" i="13"/>
  <c r="P101" i="13"/>
  <c r="O101" i="13"/>
  <c r="N101" i="13"/>
  <c r="J101" i="13"/>
  <c r="I101" i="13"/>
  <c r="H101" i="13"/>
  <c r="F101" i="13"/>
  <c r="E101" i="13"/>
  <c r="D101" i="13"/>
  <c r="C101" i="13"/>
  <c r="B101" i="13"/>
  <c r="R100" i="13"/>
  <c r="Q100" i="13"/>
  <c r="P100" i="13"/>
  <c r="O100" i="13"/>
  <c r="N100" i="13"/>
  <c r="J100" i="13"/>
  <c r="I100" i="13"/>
  <c r="H100" i="13"/>
  <c r="F100" i="13"/>
  <c r="E100" i="13"/>
  <c r="D100" i="13"/>
  <c r="C100" i="13"/>
  <c r="B100" i="13"/>
  <c r="R99" i="13"/>
  <c r="Q99" i="13"/>
  <c r="P99" i="13"/>
  <c r="O99" i="13"/>
  <c r="N99" i="13"/>
  <c r="J99" i="13"/>
  <c r="I99" i="13"/>
  <c r="H99" i="13"/>
  <c r="F99" i="13"/>
  <c r="E99" i="13"/>
  <c r="D99" i="13"/>
  <c r="C99" i="13"/>
  <c r="B99" i="13"/>
  <c r="R98" i="13"/>
  <c r="Q98" i="13"/>
  <c r="P98" i="13"/>
  <c r="O98" i="13"/>
  <c r="N98" i="13"/>
  <c r="J98" i="13"/>
  <c r="I98" i="13"/>
  <c r="H98" i="13"/>
  <c r="F98" i="13"/>
  <c r="E98" i="13"/>
  <c r="D98" i="13"/>
  <c r="C98" i="13"/>
  <c r="B98" i="13"/>
  <c r="R97" i="13"/>
  <c r="Q97" i="13"/>
  <c r="P97" i="13"/>
  <c r="O97" i="13"/>
  <c r="N97" i="13"/>
  <c r="J97" i="13"/>
  <c r="I97" i="13"/>
  <c r="H97" i="13"/>
  <c r="F97" i="13"/>
  <c r="E97" i="13"/>
  <c r="D97" i="13"/>
  <c r="C97" i="13"/>
  <c r="B97" i="13"/>
  <c r="R96" i="13"/>
  <c r="Q96" i="13"/>
  <c r="P96" i="13"/>
  <c r="O96" i="13"/>
  <c r="N96" i="13"/>
  <c r="J96" i="13"/>
  <c r="I96" i="13"/>
  <c r="H96" i="13"/>
  <c r="F96" i="13"/>
  <c r="E96" i="13"/>
  <c r="D96" i="13"/>
  <c r="C96" i="13"/>
  <c r="B96" i="13"/>
  <c r="R95" i="13"/>
  <c r="Q95" i="13"/>
  <c r="P95" i="13"/>
  <c r="O95" i="13"/>
  <c r="N95" i="13"/>
  <c r="J95" i="13"/>
  <c r="I95" i="13"/>
  <c r="H95" i="13"/>
  <c r="F95" i="13"/>
  <c r="E95" i="13"/>
  <c r="D95" i="13"/>
  <c r="C95" i="13"/>
  <c r="B95" i="13"/>
  <c r="R94" i="13"/>
  <c r="Q94" i="13"/>
  <c r="P94" i="13"/>
  <c r="O94" i="13"/>
  <c r="N94" i="13"/>
  <c r="J94" i="13"/>
  <c r="I94" i="13"/>
  <c r="H94" i="13"/>
  <c r="F94" i="13"/>
  <c r="E94" i="13"/>
  <c r="D94" i="13"/>
  <c r="C94" i="13"/>
  <c r="B94" i="13"/>
  <c r="R93" i="13"/>
  <c r="Q93" i="13"/>
  <c r="P93" i="13"/>
  <c r="O93" i="13"/>
  <c r="N93" i="13"/>
  <c r="J93" i="13"/>
  <c r="I93" i="13"/>
  <c r="H93" i="13"/>
  <c r="F93" i="13"/>
  <c r="E93" i="13"/>
  <c r="D93" i="13"/>
  <c r="C93" i="13"/>
  <c r="B93" i="13"/>
  <c r="R92" i="13"/>
  <c r="Q92" i="13"/>
  <c r="P92" i="13"/>
  <c r="O92" i="13"/>
  <c r="N92" i="13"/>
  <c r="J92" i="13"/>
  <c r="I92" i="13"/>
  <c r="H92" i="13"/>
  <c r="F92" i="13"/>
  <c r="E92" i="13"/>
  <c r="D92" i="13"/>
  <c r="C92" i="13"/>
  <c r="B92" i="13"/>
  <c r="R91" i="13"/>
  <c r="Q91" i="13"/>
  <c r="P91" i="13"/>
  <c r="O91" i="13"/>
  <c r="N91" i="13"/>
  <c r="J91" i="13"/>
  <c r="I91" i="13"/>
  <c r="H91" i="13"/>
  <c r="F91" i="13"/>
  <c r="E91" i="13"/>
  <c r="D91" i="13"/>
  <c r="C91" i="13"/>
  <c r="B91" i="13"/>
  <c r="R90" i="13"/>
  <c r="Q90" i="13"/>
  <c r="P90" i="13"/>
  <c r="O90" i="13"/>
  <c r="N90" i="13"/>
  <c r="J90" i="13"/>
  <c r="I90" i="13"/>
  <c r="H90" i="13"/>
  <c r="F90" i="13"/>
  <c r="E90" i="13"/>
  <c r="D90" i="13"/>
  <c r="C90" i="13"/>
  <c r="B90" i="13"/>
  <c r="R89" i="13"/>
  <c r="Q89" i="13"/>
  <c r="P89" i="13"/>
  <c r="O89" i="13"/>
  <c r="N89" i="13"/>
  <c r="J89" i="13"/>
  <c r="I89" i="13"/>
  <c r="H89" i="13"/>
  <c r="F89" i="13"/>
  <c r="E89" i="13"/>
  <c r="D89" i="13"/>
  <c r="C89" i="13"/>
  <c r="B89" i="13"/>
  <c r="R88" i="13"/>
  <c r="Q88" i="13"/>
  <c r="P88" i="13"/>
  <c r="O88" i="13"/>
  <c r="N88" i="13"/>
  <c r="J88" i="13"/>
  <c r="I88" i="13"/>
  <c r="H88" i="13"/>
  <c r="F88" i="13"/>
  <c r="E88" i="13"/>
  <c r="D88" i="13"/>
  <c r="C88" i="13"/>
  <c r="B88" i="13"/>
  <c r="R87" i="13"/>
  <c r="Q87" i="13"/>
  <c r="P87" i="13"/>
  <c r="O87" i="13"/>
  <c r="N87" i="13"/>
  <c r="J87" i="13"/>
  <c r="I87" i="13"/>
  <c r="H87" i="13"/>
  <c r="F87" i="13"/>
  <c r="E87" i="13"/>
  <c r="D87" i="13"/>
  <c r="C87" i="13"/>
  <c r="B87" i="13"/>
  <c r="R86" i="13"/>
  <c r="Q86" i="13"/>
  <c r="P86" i="13"/>
  <c r="O86" i="13"/>
  <c r="N86" i="13"/>
  <c r="J86" i="13"/>
  <c r="I86" i="13"/>
  <c r="H86" i="13"/>
  <c r="F86" i="13"/>
  <c r="E86" i="13"/>
  <c r="D86" i="13"/>
  <c r="C86" i="13"/>
  <c r="B86" i="13"/>
  <c r="R85" i="13"/>
  <c r="Q85" i="13"/>
  <c r="P85" i="13"/>
  <c r="O85" i="13"/>
  <c r="N85" i="13"/>
  <c r="J85" i="13"/>
  <c r="I85" i="13"/>
  <c r="H85" i="13"/>
  <c r="F85" i="13"/>
  <c r="E85" i="13"/>
  <c r="D85" i="13"/>
  <c r="C85" i="13"/>
  <c r="B85" i="13"/>
  <c r="R84" i="13"/>
  <c r="Q84" i="13"/>
  <c r="P84" i="13"/>
  <c r="O84" i="13"/>
  <c r="N84" i="13"/>
  <c r="J84" i="13"/>
  <c r="I84" i="13"/>
  <c r="H84" i="13"/>
  <c r="F84" i="13"/>
  <c r="E84" i="13"/>
  <c r="D84" i="13"/>
  <c r="C84" i="13"/>
  <c r="B84" i="13"/>
  <c r="R83" i="13"/>
  <c r="Q83" i="13"/>
  <c r="P83" i="13"/>
  <c r="O83" i="13"/>
  <c r="N83" i="13"/>
  <c r="J83" i="13"/>
  <c r="I83" i="13"/>
  <c r="H83" i="13"/>
  <c r="F83" i="13"/>
  <c r="E83" i="13"/>
  <c r="D83" i="13"/>
  <c r="C83" i="13"/>
  <c r="B83" i="13"/>
  <c r="R82" i="13"/>
  <c r="Q82" i="13"/>
  <c r="P82" i="13"/>
  <c r="O82" i="13"/>
  <c r="N82" i="13"/>
  <c r="J82" i="13"/>
  <c r="I82" i="13"/>
  <c r="H82" i="13"/>
  <c r="F82" i="13"/>
  <c r="E82" i="13"/>
  <c r="D82" i="13"/>
  <c r="C82" i="13"/>
  <c r="B82" i="13"/>
  <c r="R81" i="13"/>
  <c r="Q81" i="13"/>
  <c r="P81" i="13"/>
  <c r="O81" i="13"/>
  <c r="N81" i="13"/>
  <c r="J81" i="13"/>
  <c r="I81" i="13"/>
  <c r="H81" i="13"/>
  <c r="F81" i="13"/>
  <c r="E81" i="13"/>
  <c r="D81" i="13"/>
  <c r="C81" i="13"/>
  <c r="B81" i="13"/>
  <c r="R80" i="13"/>
  <c r="Q80" i="13"/>
  <c r="P80" i="13"/>
  <c r="O80" i="13"/>
  <c r="N80" i="13"/>
  <c r="J80" i="13"/>
  <c r="I80" i="13"/>
  <c r="H80" i="13"/>
  <c r="F80" i="13"/>
  <c r="E80" i="13"/>
  <c r="D80" i="13"/>
  <c r="C80" i="13"/>
  <c r="B80" i="13"/>
  <c r="R79" i="13"/>
  <c r="Q79" i="13"/>
  <c r="P79" i="13"/>
  <c r="O79" i="13"/>
  <c r="N79" i="13"/>
  <c r="J79" i="13"/>
  <c r="I79" i="13"/>
  <c r="H79" i="13"/>
  <c r="F79" i="13"/>
  <c r="E79" i="13"/>
  <c r="D79" i="13"/>
  <c r="C79" i="13"/>
  <c r="B79" i="13"/>
  <c r="R78" i="13"/>
  <c r="Q78" i="13"/>
  <c r="P78" i="13"/>
  <c r="O78" i="13"/>
  <c r="N78" i="13"/>
  <c r="J78" i="13"/>
  <c r="I78" i="13"/>
  <c r="H78" i="13"/>
  <c r="F78" i="13"/>
  <c r="E78" i="13"/>
  <c r="D78" i="13"/>
  <c r="C78" i="13"/>
  <c r="B78" i="13"/>
  <c r="R77" i="13"/>
  <c r="Q77" i="13"/>
  <c r="P77" i="13"/>
  <c r="O77" i="13"/>
  <c r="N77" i="13"/>
  <c r="J77" i="13"/>
  <c r="I77" i="13"/>
  <c r="H77" i="13"/>
  <c r="F77" i="13"/>
  <c r="E77" i="13"/>
  <c r="D77" i="13"/>
  <c r="C77" i="13"/>
  <c r="B77" i="13"/>
  <c r="R76" i="13"/>
  <c r="Q76" i="13"/>
  <c r="P76" i="13"/>
  <c r="O76" i="13"/>
  <c r="N76" i="13"/>
  <c r="J76" i="13"/>
  <c r="I76" i="13"/>
  <c r="H76" i="13"/>
  <c r="F76" i="13"/>
  <c r="E76" i="13"/>
  <c r="D76" i="13"/>
  <c r="C76" i="13"/>
  <c r="B76" i="13"/>
  <c r="R75" i="13"/>
  <c r="Q75" i="13"/>
  <c r="P75" i="13"/>
  <c r="O75" i="13"/>
  <c r="N75" i="13"/>
  <c r="J75" i="13"/>
  <c r="I75" i="13"/>
  <c r="H75" i="13"/>
  <c r="F75" i="13"/>
  <c r="E75" i="13"/>
  <c r="D75" i="13"/>
  <c r="C75" i="13"/>
  <c r="B75" i="13"/>
  <c r="R74" i="13"/>
  <c r="Q74" i="13"/>
  <c r="P74" i="13"/>
  <c r="O74" i="13"/>
  <c r="N74" i="13"/>
  <c r="J74" i="13"/>
  <c r="I74" i="13"/>
  <c r="H74" i="13"/>
  <c r="F74" i="13"/>
  <c r="E74" i="13"/>
  <c r="D74" i="13"/>
  <c r="C74" i="13"/>
  <c r="B74" i="13"/>
  <c r="R73" i="13"/>
  <c r="Q73" i="13"/>
  <c r="P73" i="13"/>
  <c r="O73" i="13"/>
  <c r="N73" i="13"/>
  <c r="J73" i="13"/>
  <c r="I73" i="13"/>
  <c r="H73" i="13"/>
  <c r="F73" i="13"/>
  <c r="E73" i="13"/>
  <c r="D73" i="13"/>
  <c r="C73" i="13"/>
  <c r="B73" i="13"/>
  <c r="R72" i="13"/>
  <c r="Q72" i="13"/>
  <c r="P72" i="13"/>
  <c r="O72" i="13"/>
  <c r="N72" i="13"/>
  <c r="J72" i="13"/>
  <c r="I72" i="13"/>
  <c r="H72" i="13"/>
  <c r="F72" i="13"/>
  <c r="E72" i="13"/>
  <c r="D72" i="13"/>
  <c r="C72" i="13"/>
  <c r="B72" i="13"/>
  <c r="R71" i="13"/>
  <c r="Q71" i="13"/>
  <c r="P71" i="13"/>
  <c r="O71" i="13"/>
  <c r="N71" i="13"/>
  <c r="J71" i="13"/>
  <c r="I71" i="13"/>
  <c r="H71" i="13"/>
  <c r="F71" i="13"/>
  <c r="E71" i="13"/>
  <c r="D71" i="13"/>
  <c r="C71" i="13"/>
  <c r="B71" i="13"/>
  <c r="R70" i="13"/>
  <c r="Q70" i="13"/>
  <c r="P70" i="13"/>
  <c r="O70" i="13"/>
  <c r="N70" i="13"/>
  <c r="J70" i="13"/>
  <c r="I70" i="13"/>
  <c r="H70" i="13"/>
  <c r="F70" i="13"/>
  <c r="E70" i="13"/>
  <c r="D70" i="13"/>
  <c r="C70" i="13"/>
  <c r="B70" i="13"/>
  <c r="R69" i="13"/>
  <c r="Q69" i="13"/>
  <c r="P69" i="13"/>
  <c r="O69" i="13"/>
  <c r="N69" i="13"/>
  <c r="J69" i="13"/>
  <c r="I69" i="13"/>
  <c r="H69" i="13"/>
  <c r="F69" i="13"/>
  <c r="E69" i="13"/>
  <c r="D69" i="13"/>
  <c r="C69" i="13"/>
  <c r="B69" i="13"/>
  <c r="R68" i="13"/>
  <c r="Q68" i="13"/>
  <c r="P68" i="13"/>
  <c r="O68" i="13"/>
  <c r="N68" i="13"/>
  <c r="J68" i="13"/>
  <c r="I68" i="13"/>
  <c r="H68" i="13"/>
  <c r="F68" i="13"/>
  <c r="E68" i="13"/>
  <c r="D68" i="13"/>
  <c r="C68" i="13"/>
  <c r="B68" i="13"/>
  <c r="R67" i="13"/>
  <c r="Q67" i="13"/>
  <c r="P67" i="13"/>
  <c r="O67" i="13"/>
  <c r="N67" i="13"/>
  <c r="J67" i="13"/>
  <c r="I67" i="13"/>
  <c r="H67" i="13"/>
  <c r="F67" i="13"/>
  <c r="E67" i="13"/>
  <c r="D67" i="13"/>
  <c r="C67" i="13"/>
  <c r="B67" i="13"/>
  <c r="R66" i="13"/>
  <c r="Q66" i="13"/>
  <c r="P66" i="13"/>
  <c r="O66" i="13"/>
  <c r="N66" i="13"/>
  <c r="J66" i="13"/>
  <c r="I66" i="13"/>
  <c r="H66" i="13"/>
  <c r="F66" i="13"/>
  <c r="E66" i="13"/>
  <c r="D66" i="13"/>
  <c r="C66" i="13"/>
  <c r="B66" i="13"/>
  <c r="R65" i="13"/>
  <c r="Q65" i="13"/>
  <c r="P65" i="13"/>
  <c r="O65" i="13"/>
  <c r="N65" i="13"/>
  <c r="J65" i="13"/>
  <c r="I65" i="13"/>
  <c r="H65" i="13"/>
  <c r="F65" i="13"/>
  <c r="E65" i="13"/>
  <c r="D65" i="13"/>
  <c r="C65" i="13"/>
  <c r="B65" i="13"/>
  <c r="R64" i="13"/>
  <c r="Q64" i="13"/>
  <c r="P64" i="13"/>
  <c r="O64" i="13"/>
  <c r="N64" i="13"/>
  <c r="J64" i="13"/>
  <c r="I64" i="13"/>
  <c r="H64" i="13"/>
  <c r="F64" i="13"/>
  <c r="E64" i="13"/>
  <c r="D64" i="13"/>
  <c r="C64" i="13"/>
  <c r="B64" i="13"/>
  <c r="R63" i="13"/>
  <c r="Q63" i="13"/>
  <c r="P63" i="13"/>
  <c r="O63" i="13"/>
  <c r="N63" i="13"/>
  <c r="J63" i="13"/>
  <c r="I63" i="13"/>
  <c r="H63" i="13"/>
  <c r="F63" i="13"/>
  <c r="E63" i="13"/>
  <c r="D63" i="13"/>
  <c r="C63" i="13"/>
  <c r="B63" i="13"/>
  <c r="R62" i="13"/>
  <c r="Q62" i="13"/>
  <c r="P62" i="13"/>
  <c r="O62" i="13"/>
  <c r="N62" i="13"/>
  <c r="J62" i="13"/>
  <c r="I62" i="13"/>
  <c r="H62" i="13"/>
  <c r="F62" i="13"/>
  <c r="E62" i="13"/>
  <c r="D62" i="13"/>
  <c r="C62" i="13"/>
  <c r="B62" i="13"/>
  <c r="R61" i="13"/>
  <c r="Q61" i="13"/>
  <c r="P61" i="13"/>
  <c r="O61" i="13"/>
  <c r="N61" i="13"/>
  <c r="J61" i="13"/>
  <c r="I61" i="13"/>
  <c r="H61" i="13"/>
  <c r="F61" i="13"/>
  <c r="E61" i="13"/>
  <c r="D61" i="13"/>
  <c r="C61" i="13"/>
  <c r="B61" i="13"/>
  <c r="R60" i="13"/>
  <c r="Q60" i="13"/>
  <c r="P60" i="13"/>
  <c r="O60" i="13"/>
  <c r="N60" i="13"/>
  <c r="J60" i="13"/>
  <c r="I60" i="13"/>
  <c r="H60" i="13"/>
  <c r="F60" i="13"/>
  <c r="E60" i="13"/>
  <c r="D60" i="13"/>
  <c r="C60" i="13"/>
  <c r="B60" i="13"/>
  <c r="R59" i="13"/>
  <c r="Q59" i="13"/>
  <c r="P59" i="13"/>
  <c r="O59" i="13"/>
  <c r="N59" i="13"/>
  <c r="J59" i="13"/>
  <c r="I59" i="13"/>
  <c r="H59" i="13"/>
  <c r="F59" i="13"/>
  <c r="E59" i="13"/>
  <c r="D59" i="13"/>
  <c r="C59" i="13"/>
  <c r="B59" i="13"/>
  <c r="R58" i="13"/>
  <c r="Q58" i="13"/>
  <c r="P58" i="13"/>
  <c r="O58" i="13"/>
  <c r="N58" i="13"/>
  <c r="J58" i="13"/>
  <c r="I58" i="13"/>
  <c r="H58" i="13"/>
  <c r="F58" i="13"/>
  <c r="E58" i="13"/>
  <c r="D58" i="13"/>
  <c r="C58" i="13"/>
  <c r="B58" i="13"/>
  <c r="R57" i="13"/>
  <c r="Q57" i="13"/>
  <c r="P57" i="13"/>
  <c r="O57" i="13"/>
  <c r="N57" i="13"/>
  <c r="J57" i="13"/>
  <c r="I57" i="13"/>
  <c r="H57" i="13"/>
  <c r="F57" i="13"/>
  <c r="E57" i="13"/>
  <c r="D57" i="13"/>
  <c r="C57" i="13"/>
  <c r="B57" i="13"/>
  <c r="R56" i="13"/>
  <c r="Q56" i="13"/>
  <c r="P56" i="13"/>
  <c r="O56" i="13"/>
  <c r="N56" i="13"/>
  <c r="J56" i="13"/>
  <c r="I56" i="13"/>
  <c r="H56" i="13"/>
  <c r="F56" i="13"/>
  <c r="E56" i="13"/>
  <c r="D56" i="13"/>
  <c r="C56" i="13"/>
  <c r="B56" i="13"/>
  <c r="R55" i="13"/>
  <c r="Q55" i="13"/>
  <c r="P55" i="13"/>
  <c r="O55" i="13"/>
  <c r="N55" i="13"/>
  <c r="J55" i="13"/>
  <c r="I55" i="13"/>
  <c r="H55" i="13"/>
  <c r="F55" i="13"/>
  <c r="E55" i="13"/>
  <c r="D55" i="13"/>
  <c r="C55" i="13"/>
  <c r="B55" i="13"/>
  <c r="R54" i="13"/>
  <c r="Q54" i="13"/>
  <c r="P54" i="13"/>
  <c r="O54" i="13"/>
  <c r="N54" i="13"/>
  <c r="J54" i="13"/>
  <c r="I54" i="13"/>
  <c r="H54" i="13"/>
  <c r="F54" i="13"/>
  <c r="E54" i="13"/>
  <c r="D54" i="13"/>
  <c r="C54" i="13"/>
  <c r="B54" i="13"/>
  <c r="R53" i="13"/>
  <c r="Q53" i="13"/>
  <c r="P53" i="13"/>
  <c r="O53" i="13"/>
  <c r="N53" i="13"/>
  <c r="J53" i="13"/>
  <c r="I53" i="13"/>
  <c r="H53" i="13"/>
  <c r="F53" i="13"/>
  <c r="E53" i="13"/>
  <c r="D53" i="13"/>
  <c r="C53" i="13"/>
  <c r="B53" i="13"/>
  <c r="R52" i="13"/>
  <c r="Q52" i="13"/>
  <c r="P52" i="13"/>
  <c r="O52" i="13"/>
  <c r="N52" i="13"/>
  <c r="J52" i="13"/>
  <c r="I52" i="13"/>
  <c r="H52" i="13"/>
  <c r="F52" i="13"/>
  <c r="E52" i="13"/>
  <c r="D52" i="13"/>
  <c r="C52" i="13"/>
  <c r="B52" i="13"/>
  <c r="R51" i="13"/>
  <c r="Q51" i="13"/>
  <c r="P51" i="13"/>
  <c r="O51" i="13"/>
  <c r="N51" i="13"/>
  <c r="J51" i="13"/>
  <c r="I51" i="13"/>
  <c r="H51" i="13"/>
  <c r="F51" i="13"/>
  <c r="E51" i="13"/>
  <c r="D51" i="13"/>
  <c r="C51" i="13"/>
  <c r="B51" i="13"/>
  <c r="R50" i="13"/>
  <c r="Q50" i="13"/>
  <c r="P50" i="13"/>
  <c r="O50" i="13"/>
  <c r="N50" i="13"/>
  <c r="J50" i="13"/>
  <c r="I50" i="13"/>
  <c r="H50" i="13"/>
  <c r="F50" i="13"/>
  <c r="E50" i="13"/>
  <c r="D50" i="13"/>
  <c r="C50" i="13"/>
  <c r="B50" i="13"/>
  <c r="R49" i="13"/>
  <c r="Q49" i="13"/>
  <c r="P49" i="13"/>
  <c r="O49" i="13"/>
  <c r="N49" i="13"/>
  <c r="J49" i="13"/>
  <c r="I49" i="13"/>
  <c r="H49" i="13"/>
  <c r="F49" i="13"/>
  <c r="E49" i="13"/>
  <c r="D49" i="13"/>
  <c r="C49" i="13"/>
  <c r="B49" i="13"/>
  <c r="R48" i="13"/>
  <c r="Q48" i="13"/>
  <c r="P48" i="13"/>
  <c r="O48" i="13"/>
  <c r="N48" i="13"/>
  <c r="J48" i="13"/>
  <c r="I48" i="13"/>
  <c r="H48" i="13"/>
  <c r="F48" i="13"/>
  <c r="E48" i="13"/>
  <c r="D48" i="13"/>
  <c r="C48" i="13"/>
  <c r="B48" i="13"/>
  <c r="R47" i="13"/>
  <c r="Q47" i="13"/>
  <c r="P47" i="13"/>
  <c r="O47" i="13"/>
  <c r="N47" i="13"/>
  <c r="J47" i="13"/>
  <c r="I47" i="13"/>
  <c r="H47" i="13"/>
  <c r="F47" i="13"/>
  <c r="E47" i="13"/>
  <c r="D47" i="13"/>
  <c r="C47" i="13"/>
  <c r="B47" i="13"/>
  <c r="R46" i="13"/>
  <c r="Q46" i="13"/>
  <c r="P46" i="13"/>
  <c r="O46" i="13"/>
  <c r="N46" i="13"/>
  <c r="J46" i="13"/>
  <c r="I46" i="13"/>
  <c r="H46" i="13"/>
  <c r="F46" i="13"/>
  <c r="E46" i="13"/>
  <c r="D46" i="13"/>
  <c r="C46" i="13"/>
  <c r="B46" i="13"/>
  <c r="R45" i="13"/>
  <c r="Q45" i="13"/>
  <c r="P45" i="13"/>
  <c r="O45" i="13"/>
  <c r="N45" i="13"/>
  <c r="J45" i="13"/>
  <c r="I45" i="13"/>
  <c r="H45" i="13"/>
  <c r="F45" i="13"/>
  <c r="E45" i="13"/>
  <c r="D45" i="13"/>
  <c r="C45" i="13"/>
  <c r="B45" i="13"/>
  <c r="R44" i="13"/>
  <c r="Q44" i="13"/>
  <c r="P44" i="13"/>
  <c r="O44" i="13"/>
  <c r="N44" i="13"/>
  <c r="J44" i="13"/>
  <c r="I44" i="13"/>
  <c r="H44" i="13"/>
  <c r="F44" i="13"/>
  <c r="E44" i="13"/>
  <c r="D44" i="13"/>
  <c r="C44" i="13"/>
  <c r="B44" i="13"/>
  <c r="R43" i="13"/>
  <c r="Q43" i="13"/>
  <c r="P43" i="13"/>
  <c r="O43" i="13"/>
  <c r="N43" i="13"/>
  <c r="J43" i="13"/>
  <c r="I43" i="13"/>
  <c r="H43" i="13"/>
  <c r="F43" i="13"/>
  <c r="E43" i="13"/>
  <c r="D43" i="13"/>
  <c r="C43" i="13"/>
  <c r="B43" i="13"/>
  <c r="R42" i="13"/>
  <c r="Q42" i="13"/>
  <c r="P42" i="13"/>
  <c r="O42" i="13"/>
  <c r="N42" i="13"/>
  <c r="J42" i="13"/>
  <c r="I42" i="13"/>
  <c r="H42" i="13"/>
  <c r="F42" i="13"/>
  <c r="E42" i="13"/>
  <c r="D42" i="13"/>
  <c r="C42" i="13"/>
  <c r="B42" i="13"/>
  <c r="R41" i="13"/>
  <c r="Q41" i="13"/>
  <c r="P41" i="13"/>
  <c r="O41" i="13"/>
  <c r="N41" i="13"/>
  <c r="J41" i="13"/>
  <c r="I41" i="13"/>
  <c r="H41" i="13"/>
  <c r="F41" i="13"/>
  <c r="E41" i="13"/>
  <c r="D41" i="13"/>
  <c r="C41" i="13"/>
  <c r="B41" i="13"/>
  <c r="R40" i="13"/>
  <c r="Q40" i="13"/>
  <c r="P40" i="13"/>
  <c r="O40" i="13"/>
  <c r="N40" i="13"/>
  <c r="J40" i="13"/>
  <c r="I40" i="13"/>
  <c r="H40" i="13"/>
  <c r="F40" i="13"/>
  <c r="E40" i="13"/>
  <c r="D40" i="13"/>
  <c r="C40" i="13"/>
  <c r="B40" i="13"/>
  <c r="R39" i="13"/>
  <c r="Q39" i="13"/>
  <c r="P39" i="13"/>
  <c r="O39" i="13"/>
  <c r="N39" i="13"/>
  <c r="J39" i="13"/>
  <c r="I39" i="13"/>
  <c r="H39" i="13"/>
  <c r="F39" i="13"/>
  <c r="E39" i="13"/>
  <c r="D39" i="13"/>
  <c r="C39" i="13"/>
  <c r="B39" i="13"/>
  <c r="R38" i="13"/>
  <c r="Q38" i="13"/>
  <c r="P38" i="13"/>
  <c r="O38" i="13"/>
  <c r="N38" i="13"/>
  <c r="J38" i="13"/>
  <c r="I38" i="13"/>
  <c r="H38" i="13"/>
  <c r="F38" i="13"/>
  <c r="E38" i="13"/>
  <c r="D38" i="13"/>
  <c r="C38" i="13"/>
  <c r="B38" i="13"/>
  <c r="R37" i="13"/>
  <c r="Q37" i="13"/>
  <c r="P37" i="13"/>
  <c r="O37" i="13"/>
  <c r="N37" i="13"/>
  <c r="J37" i="13"/>
  <c r="I37" i="13"/>
  <c r="H37" i="13"/>
  <c r="F37" i="13"/>
  <c r="E37" i="13"/>
  <c r="D37" i="13"/>
  <c r="C37" i="13"/>
  <c r="B37" i="13"/>
  <c r="R36" i="13"/>
  <c r="Q36" i="13"/>
  <c r="P36" i="13"/>
  <c r="O36" i="13"/>
  <c r="N36" i="13"/>
  <c r="J36" i="13"/>
  <c r="I36" i="13"/>
  <c r="H36" i="13"/>
  <c r="F36" i="13"/>
  <c r="E36" i="13"/>
  <c r="D36" i="13"/>
  <c r="C36" i="13"/>
  <c r="B36" i="13"/>
  <c r="R35" i="13"/>
  <c r="Q35" i="13"/>
  <c r="P35" i="13"/>
  <c r="O35" i="13"/>
  <c r="N35" i="13"/>
  <c r="J35" i="13"/>
  <c r="I35" i="13"/>
  <c r="H35" i="13"/>
  <c r="F35" i="13"/>
  <c r="E35" i="13"/>
  <c r="D35" i="13"/>
  <c r="C35" i="13"/>
  <c r="B35" i="13"/>
  <c r="R34" i="13"/>
  <c r="Q34" i="13"/>
  <c r="P34" i="13"/>
  <c r="O34" i="13"/>
  <c r="N34" i="13"/>
  <c r="J34" i="13"/>
  <c r="I34" i="13"/>
  <c r="H34" i="13"/>
  <c r="F34" i="13"/>
  <c r="E34" i="13"/>
  <c r="D34" i="13"/>
  <c r="C34" i="13"/>
  <c r="B34" i="13"/>
  <c r="R33" i="13"/>
  <c r="Q33" i="13"/>
  <c r="P33" i="13"/>
  <c r="O33" i="13"/>
  <c r="N33" i="13"/>
  <c r="J33" i="13"/>
  <c r="I33" i="13"/>
  <c r="H33" i="13"/>
  <c r="F33" i="13"/>
  <c r="E33" i="13"/>
  <c r="D33" i="13"/>
  <c r="C33" i="13"/>
  <c r="B33" i="13"/>
  <c r="R32" i="13"/>
  <c r="Q32" i="13"/>
  <c r="P32" i="13"/>
  <c r="O32" i="13"/>
  <c r="N32" i="13"/>
  <c r="J32" i="13"/>
  <c r="I32" i="13"/>
  <c r="H32" i="13"/>
  <c r="F32" i="13"/>
  <c r="E32" i="13"/>
  <c r="D32" i="13"/>
  <c r="C32" i="13"/>
  <c r="B32" i="13"/>
  <c r="R31" i="13"/>
  <c r="Q31" i="13"/>
  <c r="P31" i="13"/>
  <c r="O31" i="13"/>
  <c r="N31" i="13"/>
  <c r="J31" i="13"/>
  <c r="I31" i="13"/>
  <c r="H31" i="13"/>
  <c r="F31" i="13"/>
  <c r="E31" i="13"/>
  <c r="D31" i="13"/>
  <c r="C31" i="13"/>
  <c r="B31" i="13"/>
  <c r="R30" i="13"/>
  <c r="Q30" i="13"/>
  <c r="P30" i="13"/>
  <c r="O30" i="13"/>
  <c r="N30" i="13"/>
  <c r="J30" i="13"/>
  <c r="I30" i="13"/>
  <c r="H30" i="13"/>
  <c r="F30" i="13"/>
  <c r="E30" i="13"/>
  <c r="D30" i="13"/>
  <c r="C30" i="13"/>
  <c r="B30" i="13"/>
  <c r="R29" i="13"/>
  <c r="Q29" i="13"/>
  <c r="P29" i="13"/>
  <c r="O29" i="13"/>
  <c r="N29" i="13"/>
  <c r="J29" i="13"/>
  <c r="I29" i="13"/>
  <c r="H29" i="13"/>
  <c r="F29" i="13"/>
  <c r="E29" i="13"/>
  <c r="D29" i="13"/>
  <c r="C29" i="13"/>
  <c r="B29" i="13"/>
  <c r="R28" i="13"/>
  <c r="Q28" i="13"/>
  <c r="P28" i="13"/>
  <c r="O28" i="13"/>
  <c r="N28" i="13"/>
  <c r="J28" i="13"/>
  <c r="I28" i="13"/>
  <c r="H28" i="13"/>
  <c r="F28" i="13"/>
  <c r="E28" i="13"/>
  <c r="D28" i="13"/>
  <c r="C28" i="13"/>
  <c r="B28" i="13"/>
  <c r="R27" i="13"/>
  <c r="Q27" i="13"/>
  <c r="P27" i="13"/>
  <c r="O27" i="13"/>
  <c r="N27" i="13"/>
  <c r="J27" i="13"/>
  <c r="I27" i="13"/>
  <c r="H27" i="13"/>
  <c r="F27" i="13"/>
  <c r="E27" i="13"/>
  <c r="D27" i="13"/>
  <c r="C27" i="13"/>
  <c r="B27" i="13"/>
  <c r="R26" i="13"/>
  <c r="Q26" i="13"/>
  <c r="P26" i="13"/>
  <c r="O26" i="13"/>
  <c r="N26" i="13"/>
  <c r="J26" i="13"/>
  <c r="I26" i="13"/>
  <c r="H26" i="13"/>
  <c r="F26" i="13"/>
  <c r="E26" i="13"/>
  <c r="D26" i="13"/>
  <c r="C26" i="13"/>
  <c r="B26" i="13"/>
  <c r="R25" i="13"/>
  <c r="Q25" i="13"/>
  <c r="P25" i="13"/>
  <c r="O25" i="13"/>
  <c r="N25" i="13"/>
  <c r="J25" i="13"/>
  <c r="I25" i="13"/>
  <c r="H25" i="13"/>
  <c r="F25" i="13"/>
  <c r="E25" i="13"/>
  <c r="D25" i="13"/>
  <c r="C25" i="13"/>
  <c r="B25" i="13"/>
  <c r="R24" i="13"/>
  <c r="Q24" i="13"/>
  <c r="P24" i="13"/>
  <c r="O24" i="13"/>
  <c r="N24" i="13"/>
  <c r="J24" i="13"/>
  <c r="I24" i="13"/>
  <c r="H24" i="13"/>
  <c r="F24" i="13"/>
  <c r="E24" i="13"/>
  <c r="D24" i="13"/>
  <c r="C24" i="13"/>
  <c r="B24" i="13"/>
  <c r="R23" i="13"/>
  <c r="Q23" i="13"/>
  <c r="P23" i="13"/>
  <c r="O23" i="13"/>
  <c r="N23" i="13"/>
  <c r="J23" i="13"/>
  <c r="I23" i="13"/>
  <c r="H23" i="13"/>
  <c r="F23" i="13"/>
  <c r="E23" i="13"/>
  <c r="D23" i="13"/>
  <c r="C23" i="13"/>
  <c r="B23" i="13"/>
  <c r="R22" i="13"/>
  <c r="Q22" i="13"/>
  <c r="P22" i="13"/>
  <c r="O22" i="13"/>
  <c r="N22" i="13"/>
  <c r="J22" i="13"/>
  <c r="I22" i="13"/>
  <c r="H22" i="13"/>
  <c r="F22" i="13"/>
  <c r="E22" i="13"/>
  <c r="D22" i="13"/>
  <c r="C22" i="13"/>
  <c r="B22" i="13"/>
  <c r="R21" i="13"/>
  <c r="Q21" i="13"/>
  <c r="P21" i="13"/>
  <c r="O21" i="13"/>
  <c r="N21" i="13"/>
  <c r="J21" i="13"/>
  <c r="I21" i="13"/>
  <c r="H21" i="13"/>
  <c r="F21" i="13"/>
  <c r="E21" i="13"/>
  <c r="D21" i="13"/>
  <c r="C21" i="13"/>
  <c r="B21" i="13"/>
  <c r="R20" i="13"/>
  <c r="Q20" i="13"/>
  <c r="P20" i="13"/>
  <c r="O20" i="13"/>
  <c r="N20" i="13"/>
  <c r="J20" i="13"/>
  <c r="I20" i="13"/>
  <c r="H20" i="13"/>
  <c r="F20" i="13"/>
  <c r="E20" i="13"/>
  <c r="D20" i="13"/>
  <c r="C20" i="13"/>
  <c r="B20" i="13"/>
  <c r="R19" i="13"/>
  <c r="Q19" i="13"/>
  <c r="P19" i="13"/>
  <c r="O19" i="13"/>
  <c r="N19" i="13"/>
  <c r="J19" i="13"/>
  <c r="I19" i="13"/>
  <c r="H19" i="13"/>
  <c r="F19" i="13"/>
  <c r="E19" i="13"/>
  <c r="D19" i="13"/>
  <c r="C19" i="13"/>
  <c r="B19" i="13"/>
  <c r="R18" i="13"/>
  <c r="Q18" i="13"/>
  <c r="P18" i="13"/>
  <c r="O18" i="13"/>
  <c r="N18" i="13"/>
  <c r="J18" i="13"/>
  <c r="I18" i="13"/>
  <c r="H18" i="13"/>
  <c r="F18" i="13"/>
  <c r="E18" i="13"/>
  <c r="D18" i="13"/>
  <c r="C18" i="13"/>
  <c r="B18" i="13"/>
  <c r="R17" i="13"/>
  <c r="Q17" i="13"/>
  <c r="P17" i="13"/>
  <c r="O17" i="13"/>
  <c r="N17" i="13"/>
  <c r="J17" i="13"/>
  <c r="I17" i="13"/>
  <c r="H17" i="13"/>
  <c r="F17" i="13"/>
  <c r="E17" i="13"/>
  <c r="D17" i="13"/>
  <c r="C17" i="13"/>
  <c r="B17" i="13"/>
  <c r="R16" i="13"/>
  <c r="Q16" i="13"/>
  <c r="P16" i="13"/>
  <c r="O16" i="13"/>
  <c r="N16" i="13"/>
  <c r="J16" i="13"/>
  <c r="I16" i="13"/>
  <c r="H16" i="13"/>
  <c r="F16" i="13"/>
  <c r="E16" i="13"/>
  <c r="D16" i="13"/>
  <c r="C16" i="13"/>
  <c r="B16" i="13"/>
  <c r="R15" i="13"/>
  <c r="Q15" i="13"/>
  <c r="P15" i="13"/>
  <c r="O15" i="13"/>
  <c r="N15" i="13"/>
  <c r="J15" i="13"/>
  <c r="I15" i="13"/>
  <c r="H15" i="13"/>
  <c r="F15" i="13"/>
  <c r="E15" i="13"/>
  <c r="D15" i="13"/>
  <c r="C15" i="13"/>
  <c r="B15" i="13"/>
  <c r="R14" i="13"/>
  <c r="Q14" i="13"/>
  <c r="P14" i="13"/>
  <c r="O14" i="13"/>
  <c r="N14" i="13"/>
  <c r="J14" i="13"/>
  <c r="I14" i="13"/>
  <c r="H14" i="13"/>
  <c r="F14" i="13"/>
  <c r="E14" i="13"/>
  <c r="D14" i="13"/>
  <c r="C14" i="13"/>
  <c r="B14" i="13"/>
  <c r="R13" i="13"/>
  <c r="Q13" i="13"/>
  <c r="P13" i="13"/>
  <c r="O13" i="13"/>
  <c r="N13" i="13"/>
  <c r="J13" i="13"/>
  <c r="I13" i="13"/>
  <c r="H13" i="13"/>
  <c r="F13" i="13"/>
  <c r="E13" i="13"/>
  <c r="D13" i="13"/>
  <c r="C13" i="13"/>
  <c r="B13" i="13"/>
  <c r="R12" i="13"/>
  <c r="Q12" i="13"/>
  <c r="P12" i="13"/>
  <c r="O12" i="13"/>
  <c r="N12" i="13"/>
  <c r="J12" i="13"/>
  <c r="I12" i="13"/>
  <c r="H12" i="13"/>
  <c r="F12" i="13"/>
  <c r="E12" i="13"/>
  <c r="D12" i="13"/>
  <c r="C12" i="13"/>
  <c r="B12" i="13"/>
  <c r="R11" i="13"/>
  <c r="Q11" i="13"/>
  <c r="P11" i="13"/>
  <c r="O11" i="13"/>
  <c r="N11" i="13"/>
  <c r="J11" i="13"/>
  <c r="I11" i="13"/>
  <c r="H11" i="13"/>
  <c r="F11" i="13"/>
  <c r="E11" i="13"/>
  <c r="D11" i="13"/>
  <c r="C11" i="13"/>
  <c r="B11" i="13"/>
  <c r="R10" i="13"/>
  <c r="Q10" i="13"/>
  <c r="P10" i="13"/>
  <c r="O10" i="13"/>
  <c r="N10" i="13"/>
  <c r="J10" i="13"/>
  <c r="I10" i="13"/>
  <c r="H10" i="13"/>
  <c r="F10" i="13"/>
  <c r="E10" i="13"/>
  <c r="D10" i="13"/>
  <c r="C10" i="13"/>
  <c r="B10" i="13"/>
  <c r="R9" i="13"/>
  <c r="Q9" i="13"/>
  <c r="P9" i="13"/>
  <c r="O9" i="13"/>
  <c r="N9" i="13"/>
  <c r="J9" i="13"/>
  <c r="I9" i="13"/>
  <c r="H9" i="13"/>
  <c r="F9" i="13"/>
  <c r="E9" i="13"/>
  <c r="D9" i="13"/>
  <c r="C9" i="13"/>
  <c r="B9" i="13"/>
  <c r="R8" i="13"/>
  <c r="Q8" i="13"/>
  <c r="P8" i="13"/>
  <c r="O8" i="13"/>
  <c r="N8" i="13"/>
  <c r="J8" i="13"/>
  <c r="I8" i="13"/>
  <c r="H8" i="13"/>
  <c r="F8" i="13"/>
  <c r="E8" i="13"/>
  <c r="D8" i="13"/>
  <c r="C8" i="13"/>
  <c r="B8" i="13"/>
  <c r="R7" i="13"/>
  <c r="Q7" i="13"/>
  <c r="P7" i="13"/>
  <c r="O7" i="13"/>
  <c r="N7" i="13"/>
  <c r="J7" i="13"/>
  <c r="I7" i="13"/>
  <c r="H7" i="13"/>
  <c r="F7" i="13"/>
  <c r="E7" i="13"/>
  <c r="D7" i="13"/>
  <c r="C7" i="13"/>
  <c r="B7" i="13"/>
  <c r="R6" i="13"/>
  <c r="Q6" i="13"/>
  <c r="P6" i="13"/>
  <c r="O6" i="13"/>
  <c r="N6" i="13"/>
  <c r="J6" i="13"/>
  <c r="I6" i="13"/>
  <c r="H6" i="13"/>
  <c r="F6" i="13"/>
  <c r="E6" i="13"/>
  <c r="D6" i="13"/>
  <c r="C6" i="13"/>
  <c r="B6" i="13"/>
  <c r="R5" i="13"/>
  <c r="Q5" i="13"/>
  <c r="P5" i="13"/>
  <c r="O5" i="13"/>
  <c r="N5" i="13"/>
  <c r="J5" i="13"/>
  <c r="I5" i="13"/>
  <c r="H5" i="13"/>
  <c r="F5" i="13"/>
  <c r="E5" i="13"/>
  <c r="D5" i="13"/>
  <c r="C5" i="13"/>
  <c r="B5" i="13"/>
  <c r="R4" i="13"/>
  <c r="Q4" i="13"/>
  <c r="P4" i="13"/>
  <c r="O4" i="13"/>
  <c r="N4" i="13"/>
  <c r="J4" i="13"/>
  <c r="I4" i="13"/>
  <c r="H4" i="13"/>
  <c r="F4" i="13"/>
  <c r="E4" i="13"/>
  <c r="D4" i="13"/>
  <c r="C4" i="13"/>
  <c r="B4" i="13"/>
  <c r="R3" i="13"/>
  <c r="Q3" i="13"/>
  <c r="P3" i="13"/>
  <c r="O3" i="13"/>
  <c r="N3" i="13"/>
  <c r="J3" i="13"/>
  <c r="I3" i="13"/>
  <c r="H3" i="13"/>
  <c r="F3" i="13"/>
  <c r="E3" i="13"/>
  <c r="D3" i="13"/>
  <c r="C3" i="13"/>
  <c r="B3" i="13"/>
  <c r="Q2" i="13"/>
  <c r="P2" i="13"/>
  <c r="E103" i="13" l="1"/>
  <c r="E2" i="13" s="1"/>
  <c r="F103" i="13"/>
  <c r="F2" i="13" s="1"/>
  <c r="D103" i="13"/>
  <c r="D2" i="13" s="1"/>
  <c r="B103" i="13"/>
  <c r="B2" i="13" s="1"/>
  <c r="H103" i="13"/>
  <c r="H2" i="13" s="1"/>
  <c r="C103" i="13"/>
  <c r="C2" i="13" s="1"/>
  <c r="J103" i="13"/>
  <c r="J2" i="13" s="1"/>
  <c r="I103" i="13"/>
  <c r="I2" i="13" s="1"/>
  <c r="R93" i="12"/>
  <c r="R2" i="12" s="1"/>
  <c r="Q93" i="12"/>
  <c r="P93" i="12"/>
  <c r="O93" i="12"/>
  <c r="N93" i="12"/>
  <c r="N2" i="12" s="1"/>
  <c r="J93" i="12"/>
  <c r="I93" i="12"/>
  <c r="H93" i="12"/>
  <c r="F93" i="12"/>
  <c r="E93" i="12"/>
  <c r="D93" i="12"/>
  <c r="C93" i="12"/>
  <c r="B93" i="12"/>
  <c r="R92" i="12"/>
  <c r="Q92" i="12"/>
  <c r="P92" i="12"/>
  <c r="O92" i="12"/>
  <c r="N92" i="12"/>
  <c r="J92" i="12"/>
  <c r="I92" i="12"/>
  <c r="H92" i="12"/>
  <c r="F92" i="12"/>
  <c r="E92" i="12"/>
  <c r="D92" i="12"/>
  <c r="C92" i="12"/>
  <c r="B92" i="12"/>
  <c r="R91" i="12"/>
  <c r="Q91" i="12"/>
  <c r="P91" i="12"/>
  <c r="O91" i="12"/>
  <c r="N91" i="12"/>
  <c r="J91" i="12"/>
  <c r="I91" i="12"/>
  <c r="H91" i="12"/>
  <c r="F91" i="12"/>
  <c r="E91" i="12"/>
  <c r="D91" i="12"/>
  <c r="C91" i="12"/>
  <c r="B91" i="12"/>
  <c r="R90" i="12"/>
  <c r="Q90" i="12"/>
  <c r="P90" i="12"/>
  <c r="O90" i="12"/>
  <c r="N90" i="12"/>
  <c r="J90" i="12"/>
  <c r="I90" i="12"/>
  <c r="H90" i="12"/>
  <c r="F90" i="12"/>
  <c r="E90" i="12"/>
  <c r="D90" i="12"/>
  <c r="C90" i="12"/>
  <c r="B90" i="12"/>
  <c r="R89" i="12"/>
  <c r="Q89" i="12"/>
  <c r="P89" i="12"/>
  <c r="O89" i="12"/>
  <c r="N89" i="12"/>
  <c r="J89" i="12"/>
  <c r="I89" i="12"/>
  <c r="H89" i="12"/>
  <c r="F89" i="12"/>
  <c r="E89" i="12"/>
  <c r="D89" i="12"/>
  <c r="C89" i="12"/>
  <c r="B89" i="12"/>
  <c r="R88" i="12"/>
  <c r="Q88" i="12"/>
  <c r="P88" i="12"/>
  <c r="O88" i="12"/>
  <c r="N88" i="12"/>
  <c r="J88" i="12"/>
  <c r="I88" i="12"/>
  <c r="H88" i="12"/>
  <c r="F88" i="12"/>
  <c r="E88" i="12"/>
  <c r="D88" i="12"/>
  <c r="C88" i="12"/>
  <c r="B88" i="12"/>
  <c r="R87" i="12"/>
  <c r="Q87" i="12"/>
  <c r="P87" i="12"/>
  <c r="O87" i="12"/>
  <c r="N87" i="12"/>
  <c r="J87" i="12"/>
  <c r="I87" i="12"/>
  <c r="H87" i="12"/>
  <c r="F87" i="12"/>
  <c r="E87" i="12"/>
  <c r="D87" i="12"/>
  <c r="C87" i="12"/>
  <c r="B87" i="12"/>
  <c r="R86" i="12"/>
  <c r="Q86" i="12"/>
  <c r="P86" i="12"/>
  <c r="O86" i="12"/>
  <c r="N86" i="12"/>
  <c r="J86" i="12"/>
  <c r="I86" i="12"/>
  <c r="H86" i="12"/>
  <c r="F86" i="12"/>
  <c r="E86" i="12"/>
  <c r="D86" i="12"/>
  <c r="C86" i="12"/>
  <c r="B86" i="12"/>
  <c r="R85" i="12"/>
  <c r="Q85" i="12"/>
  <c r="P85" i="12"/>
  <c r="O85" i="12"/>
  <c r="N85" i="12"/>
  <c r="J85" i="12"/>
  <c r="I85" i="12"/>
  <c r="H85" i="12"/>
  <c r="F85" i="12"/>
  <c r="E85" i="12"/>
  <c r="D85" i="12"/>
  <c r="C85" i="12"/>
  <c r="B85" i="12"/>
  <c r="R84" i="12"/>
  <c r="Q84" i="12"/>
  <c r="P84" i="12"/>
  <c r="O84" i="12"/>
  <c r="N84" i="12"/>
  <c r="J84" i="12"/>
  <c r="I84" i="12"/>
  <c r="H84" i="12"/>
  <c r="F84" i="12"/>
  <c r="E84" i="12"/>
  <c r="D84" i="12"/>
  <c r="C84" i="12"/>
  <c r="B84" i="12"/>
  <c r="R83" i="12"/>
  <c r="Q83" i="12"/>
  <c r="P83" i="12"/>
  <c r="O83" i="12"/>
  <c r="N83" i="12"/>
  <c r="J83" i="12"/>
  <c r="I83" i="12"/>
  <c r="H83" i="12"/>
  <c r="F83" i="12"/>
  <c r="E83" i="12"/>
  <c r="D83" i="12"/>
  <c r="C83" i="12"/>
  <c r="B83" i="12"/>
  <c r="R82" i="12"/>
  <c r="Q82" i="12"/>
  <c r="P82" i="12"/>
  <c r="O82" i="12"/>
  <c r="N82" i="12"/>
  <c r="J82" i="12"/>
  <c r="I82" i="12"/>
  <c r="H82" i="12"/>
  <c r="F82" i="12"/>
  <c r="E82" i="12"/>
  <c r="D82" i="12"/>
  <c r="C82" i="12"/>
  <c r="B82" i="12"/>
  <c r="R81" i="12"/>
  <c r="Q81" i="12"/>
  <c r="P81" i="12"/>
  <c r="O81" i="12"/>
  <c r="N81" i="12"/>
  <c r="J81" i="12"/>
  <c r="I81" i="12"/>
  <c r="H81" i="12"/>
  <c r="F81" i="12"/>
  <c r="E81" i="12"/>
  <c r="D81" i="12"/>
  <c r="C81" i="12"/>
  <c r="B81" i="12"/>
  <c r="R80" i="12"/>
  <c r="Q80" i="12"/>
  <c r="P80" i="12"/>
  <c r="O80" i="12"/>
  <c r="N80" i="12"/>
  <c r="J80" i="12"/>
  <c r="I80" i="12"/>
  <c r="H80" i="12"/>
  <c r="F80" i="12"/>
  <c r="E80" i="12"/>
  <c r="D80" i="12"/>
  <c r="C80" i="12"/>
  <c r="B80" i="12"/>
  <c r="R79" i="12"/>
  <c r="Q79" i="12"/>
  <c r="P79" i="12"/>
  <c r="O79" i="12"/>
  <c r="N79" i="12"/>
  <c r="J79" i="12"/>
  <c r="I79" i="12"/>
  <c r="H79" i="12"/>
  <c r="F79" i="12"/>
  <c r="E79" i="12"/>
  <c r="D79" i="12"/>
  <c r="C79" i="12"/>
  <c r="B79" i="12"/>
  <c r="R78" i="12"/>
  <c r="Q78" i="12"/>
  <c r="P78" i="12"/>
  <c r="O78" i="12"/>
  <c r="N78" i="12"/>
  <c r="J78" i="12"/>
  <c r="I78" i="12"/>
  <c r="H78" i="12"/>
  <c r="F78" i="12"/>
  <c r="E78" i="12"/>
  <c r="D78" i="12"/>
  <c r="C78" i="12"/>
  <c r="B78" i="12"/>
  <c r="R77" i="12"/>
  <c r="Q77" i="12"/>
  <c r="P77" i="12"/>
  <c r="O77" i="12"/>
  <c r="N77" i="12"/>
  <c r="J77" i="12"/>
  <c r="I77" i="12"/>
  <c r="H77" i="12"/>
  <c r="F77" i="12"/>
  <c r="E77" i="12"/>
  <c r="D77" i="12"/>
  <c r="C77" i="12"/>
  <c r="B77" i="12"/>
  <c r="R76" i="12"/>
  <c r="Q76" i="12"/>
  <c r="P76" i="12"/>
  <c r="O76" i="12"/>
  <c r="N76" i="12"/>
  <c r="J76" i="12"/>
  <c r="I76" i="12"/>
  <c r="H76" i="12"/>
  <c r="F76" i="12"/>
  <c r="E76" i="12"/>
  <c r="D76" i="12"/>
  <c r="C76" i="12"/>
  <c r="B76" i="12"/>
  <c r="R75" i="12"/>
  <c r="Q75" i="12"/>
  <c r="P75" i="12"/>
  <c r="O75" i="12"/>
  <c r="N75" i="12"/>
  <c r="J75" i="12"/>
  <c r="I75" i="12"/>
  <c r="H75" i="12"/>
  <c r="F75" i="12"/>
  <c r="E75" i="12"/>
  <c r="D75" i="12"/>
  <c r="C75" i="12"/>
  <c r="B75" i="12"/>
  <c r="R74" i="12"/>
  <c r="Q74" i="12"/>
  <c r="P74" i="12"/>
  <c r="O74" i="12"/>
  <c r="N74" i="12"/>
  <c r="J74" i="12"/>
  <c r="I74" i="12"/>
  <c r="H74" i="12"/>
  <c r="F74" i="12"/>
  <c r="E74" i="12"/>
  <c r="D74" i="12"/>
  <c r="C74" i="12"/>
  <c r="B74" i="12"/>
  <c r="R73" i="12"/>
  <c r="Q73" i="12"/>
  <c r="P73" i="12"/>
  <c r="O73" i="12"/>
  <c r="N73" i="12"/>
  <c r="J73" i="12"/>
  <c r="I73" i="12"/>
  <c r="H73" i="12"/>
  <c r="F73" i="12"/>
  <c r="E73" i="12"/>
  <c r="D73" i="12"/>
  <c r="C73" i="12"/>
  <c r="B73" i="12"/>
  <c r="R72" i="12"/>
  <c r="Q72" i="12"/>
  <c r="P72" i="12"/>
  <c r="O72" i="12"/>
  <c r="N72" i="12"/>
  <c r="J72" i="12"/>
  <c r="I72" i="12"/>
  <c r="H72" i="12"/>
  <c r="F72" i="12"/>
  <c r="E72" i="12"/>
  <c r="D72" i="12"/>
  <c r="C72" i="12"/>
  <c r="B72" i="12"/>
  <c r="R71" i="12"/>
  <c r="Q71" i="12"/>
  <c r="P71" i="12"/>
  <c r="O71" i="12"/>
  <c r="N71" i="12"/>
  <c r="J71" i="12"/>
  <c r="I71" i="12"/>
  <c r="H71" i="12"/>
  <c r="F71" i="12"/>
  <c r="E71" i="12"/>
  <c r="D71" i="12"/>
  <c r="C71" i="12"/>
  <c r="B71" i="12"/>
  <c r="R70" i="12"/>
  <c r="Q70" i="12"/>
  <c r="P70" i="12"/>
  <c r="O70" i="12"/>
  <c r="N70" i="12"/>
  <c r="J70" i="12"/>
  <c r="I70" i="12"/>
  <c r="H70" i="12"/>
  <c r="F70" i="12"/>
  <c r="E70" i="12"/>
  <c r="D70" i="12"/>
  <c r="C70" i="12"/>
  <c r="B70" i="12"/>
  <c r="R69" i="12"/>
  <c r="Q69" i="12"/>
  <c r="P69" i="12"/>
  <c r="O69" i="12"/>
  <c r="N69" i="12"/>
  <c r="J69" i="12"/>
  <c r="I69" i="12"/>
  <c r="H69" i="12"/>
  <c r="F69" i="12"/>
  <c r="E69" i="12"/>
  <c r="D69" i="12"/>
  <c r="C69" i="12"/>
  <c r="B69" i="12"/>
  <c r="R68" i="12"/>
  <c r="Q68" i="12"/>
  <c r="P68" i="12"/>
  <c r="O68" i="12"/>
  <c r="N68" i="12"/>
  <c r="J68" i="12"/>
  <c r="I68" i="12"/>
  <c r="H68" i="12"/>
  <c r="F68" i="12"/>
  <c r="E68" i="12"/>
  <c r="D68" i="12"/>
  <c r="C68" i="12"/>
  <c r="B68" i="12"/>
  <c r="R67" i="12"/>
  <c r="Q67" i="12"/>
  <c r="P67" i="12"/>
  <c r="O67" i="12"/>
  <c r="N67" i="12"/>
  <c r="J67" i="12"/>
  <c r="I67" i="12"/>
  <c r="H67" i="12"/>
  <c r="F67" i="12"/>
  <c r="E67" i="12"/>
  <c r="D67" i="12"/>
  <c r="C67" i="12"/>
  <c r="B67" i="12"/>
  <c r="R66" i="12"/>
  <c r="Q66" i="12"/>
  <c r="P66" i="12"/>
  <c r="O66" i="12"/>
  <c r="N66" i="12"/>
  <c r="J66" i="12"/>
  <c r="I66" i="12"/>
  <c r="H66" i="12"/>
  <c r="F66" i="12"/>
  <c r="E66" i="12"/>
  <c r="D66" i="12"/>
  <c r="C66" i="12"/>
  <c r="B66" i="12"/>
  <c r="R65" i="12"/>
  <c r="Q65" i="12"/>
  <c r="P65" i="12"/>
  <c r="O65" i="12"/>
  <c r="N65" i="12"/>
  <c r="J65" i="12"/>
  <c r="I65" i="12"/>
  <c r="H65" i="12"/>
  <c r="F65" i="12"/>
  <c r="E65" i="12"/>
  <c r="D65" i="12"/>
  <c r="C65" i="12"/>
  <c r="B65" i="12"/>
  <c r="R64" i="12"/>
  <c r="Q64" i="12"/>
  <c r="P64" i="12"/>
  <c r="O64" i="12"/>
  <c r="N64" i="12"/>
  <c r="J64" i="12"/>
  <c r="I64" i="12"/>
  <c r="H64" i="12"/>
  <c r="F64" i="12"/>
  <c r="E64" i="12"/>
  <c r="D64" i="12"/>
  <c r="C64" i="12"/>
  <c r="B64" i="12"/>
  <c r="R63" i="12"/>
  <c r="Q63" i="12"/>
  <c r="P63" i="12"/>
  <c r="O63" i="12"/>
  <c r="N63" i="12"/>
  <c r="J63" i="12"/>
  <c r="I63" i="12"/>
  <c r="H63" i="12"/>
  <c r="F63" i="12"/>
  <c r="E63" i="12"/>
  <c r="D63" i="12"/>
  <c r="C63" i="12"/>
  <c r="B63" i="12"/>
  <c r="R62" i="12"/>
  <c r="Q62" i="12"/>
  <c r="P62" i="12"/>
  <c r="O62" i="12"/>
  <c r="N62" i="12"/>
  <c r="J62" i="12"/>
  <c r="I62" i="12"/>
  <c r="H62" i="12"/>
  <c r="F62" i="12"/>
  <c r="E62" i="12"/>
  <c r="D62" i="12"/>
  <c r="C62" i="12"/>
  <c r="B62" i="12"/>
  <c r="R61" i="12"/>
  <c r="Q61" i="12"/>
  <c r="P61" i="12"/>
  <c r="O61" i="12"/>
  <c r="N61" i="12"/>
  <c r="J61" i="12"/>
  <c r="I61" i="12"/>
  <c r="H61" i="12"/>
  <c r="F61" i="12"/>
  <c r="E61" i="12"/>
  <c r="D61" i="12"/>
  <c r="C61" i="12"/>
  <c r="B61" i="12"/>
  <c r="R60" i="12"/>
  <c r="Q60" i="12"/>
  <c r="P60" i="12"/>
  <c r="O60" i="12"/>
  <c r="N60" i="12"/>
  <c r="J60" i="12"/>
  <c r="I60" i="12"/>
  <c r="H60" i="12"/>
  <c r="F60" i="12"/>
  <c r="E60" i="12"/>
  <c r="D60" i="12"/>
  <c r="C60" i="12"/>
  <c r="B60" i="12"/>
  <c r="R59" i="12"/>
  <c r="Q59" i="12"/>
  <c r="P59" i="12"/>
  <c r="O59" i="12"/>
  <c r="N59" i="12"/>
  <c r="J59" i="12"/>
  <c r="I59" i="12"/>
  <c r="H59" i="12"/>
  <c r="F59" i="12"/>
  <c r="E59" i="12"/>
  <c r="D59" i="12"/>
  <c r="C59" i="12"/>
  <c r="B59" i="12"/>
  <c r="R58" i="12"/>
  <c r="Q58" i="12"/>
  <c r="P58" i="12"/>
  <c r="O58" i="12"/>
  <c r="N58" i="12"/>
  <c r="J58" i="12"/>
  <c r="I58" i="12"/>
  <c r="H58" i="12"/>
  <c r="F58" i="12"/>
  <c r="E58" i="12"/>
  <c r="D58" i="12"/>
  <c r="C58" i="12"/>
  <c r="B58" i="12"/>
  <c r="R57" i="12"/>
  <c r="Q57" i="12"/>
  <c r="P57" i="12"/>
  <c r="O57" i="12"/>
  <c r="N57" i="12"/>
  <c r="J57" i="12"/>
  <c r="I57" i="12"/>
  <c r="H57" i="12"/>
  <c r="F57" i="12"/>
  <c r="E57" i="12"/>
  <c r="D57" i="12"/>
  <c r="C57" i="12"/>
  <c r="B57" i="12"/>
  <c r="R56" i="12"/>
  <c r="Q56" i="12"/>
  <c r="P56" i="12"/>
  <c r="O56" i="12"/>
  <c r="N56" i="12"/>
  <c r="J56" i="12"/>
  <c r="I56" i="12"/>
  <c r="H56" i="12"/>
  <c r="F56" i="12"/>
  <c r="E56" i="12"/>
  <c r="D56" i="12"/>
  <c r="C56" i="12"/>
  <c r="B56" i="12"/>
  <c r="R55" i="12"/>
  <c r="Q55" i="12"/>
  <c r="P55" i="12"/>
  <c r="O55" i="12"/>
  <c r="N55" i="12"/>
  <c r="J55" i="12"/>
  <c r="I55" i="12"/>
  <c r="H55" i="12"/>
  <c r="F55" i="12"/>
  <c r="E55" i="12"/>
  <c r="D55" i="12"/>
  <c r="C55" i="12"/>
  <c r="B55" i="12"/>
  <c r="R54" i="12"/>
  <c r="Q54" i="12"/>
  <c r="P54" i="12"/>
  <c r="O54" i="12"/>
  <c r="N54" i="12"/>
  <c r="J54" i="12"/>
  <c r="I54" i="12"/>
  <c r="H54" i="12"/>
  <c r="F54" i="12"/>
  <c r="E54" i="12"/>
  <c r="D54" i="12"/>
  <c r="C54" i="12"/>
  <c r="B54" i="12"/>
  <c r="R53" i="12"/>
  <c r="Q53" i="12"/>
  <c r="P53" i="12"/>
  <c r="O53" i="12"/>
  <c r="N53" i="12"/>
  <c r="J53" i="12"/>
  <c r="I53" i="12"/>
  <c r="H53" i="12"/>
  <c r="F53" i="12"/>
  <c r="E53" i="12"/>
  <c r="D53" i="12"/>
  <c r="C53" i="12"/>
  <c r="B53" i="12"/>
  <c r="R52" i="12"/>
  <c r="Q52" i="12"/>
  <c r="P52" i="12"/>
  <c r="O52" i="12"/>
  <c r="N52" i="12"/>
  <c r="J52" i="12"/>
  <c r="I52" i="12"/>
  <c r="H52" i="12"/>
  <c r="F52" i="12"/>
  <c r="E52" i="12"/>
  <c r="D52" i="12"/>
  <c r="C52" i="12"/>
  <c r="B52" i="12"/>
  <c r="R51" i="12"/>
  <c r="Q51" i="12"/>
  <c r="P51" i="12"/>
  <c r="O51" i="12"/>
  <c r="N51" i="12"/>
  <c r="J51" i="12"/>
  <c r="I51" i="12"/>
  <c r="H51" i="12"/>
  <c r="F51" i="12"/>
  <c r="E51" i="12"/>
  <c r="D51" i="12"/>
  <c r="C51" i="12"/>
  <c r="B51" i="12"/>
  <c r="R50" i="12"/>
  <c r="Q50" i="12"/>
  <c r="P50" i="12"/>
  <c r="O50" i="12"/>
  <c r="N50" i="12"/>
  <c r="J50" i="12"/>
  <c r="I50" i="12"/>
  <c r="H50" i="12"/>
  <c r="F50" i="12"/>
  <c r="E50" i="12"/>
  <c r="D50" i="12"/>
  <c r="C50" i="12"/>
  <c r="B50" i="12"/>
  <c r="R49" i="12"/>
  <c r="Q49" i="12"/>
  <c r="P49" i="12"/>
  <c r="O49" i="12"/>
  <c r="N49" i="12"/>
  <c r="J49" i="12"/>
  <c r="I49" i="12"/>
  <c r="H49" i="12"/>
  <c r="F49" i="12"/>
  <c r="E49" i="12"/>
  <c r="D49" i="12"/>
  <c r="C49" i="12"/>
  <c r="B49" i="12"/>
  <c r="R48" i="12"/>
  <c r="Q48" i="12"/>
  <c r="P48" i="12"/>
  <c r="O48" i="12"/>
  <c r="N48" i="12"/>
  <c r="J48" i="12"/>
  <c r="I48" i="12"/>
  <c r="H48" i="12"/>
  <c r="F48" i="12"/>
  <c r="E48" i="12"/>
  <c r="D48" i="12"/>
  <c r="C48" i="12"/>
  <c r="B48" i="12"/>
  <c r="R47" i="12"/>
  <c r="Q47" i="12"/>
  <c r="P47" i="12"/>
  <c r="O47" i="12"/>
  <c r="N47" i="12"/>
  <c r="J47" i="12"/>
  <c r="I47" i="12"/>
  <c r="H47" i="12"/>
  <c r="F47" i="12"/>
  <c r="E47" i="12"/>
  <c r="D47" i="12"/>
  <c r="C47" i="12"/>
  <c r="B47" i="12"/>
  <c r="R46" i="12"/>
  <c r="Q46" i="12"/>
  <c r="P46" i="12"/>
  <c r="O46" i="12"/>
  <c r="N46" i="12"/>
  <c r="J46" i="12"/>
  <c r="I46" i="12"/>
  <c r="H46" i="12"/>
  <c r="F46" i="12"/>
  <c r="E46" i="12"/>
  <c r="D46" i="12"/>
  <c r="C46" i="12"/>
  <c r="B46" i="12"/>
  <c r="R45" i="12"/>
  <c r="Q45" i="12"/>
  <c r="P45" i="12"/>
  <c r="O45" i="12"/>
  <c r="N45" i="12"/>
  <c r="J45" i="12"/>
  <c r="I45" i="12"/>
  <c r="H45" i="12"/>
  <c r="F45" i="12"/>
  <c r="E45" i="12"/>
  <c r="D45" i="12"/>
  <c r="C45" i="12"/>
  <c r="B45" i="12"/>
  <c r="R44" i="12"/>
  <c r="Q44" i="12"/>
  <c r="P44" i="12"/>
  <c r="O44" i="12"/>
  <c r="N44" i="12"/>
  <c r="J44" i="12"/>
  <c r="I44" i="12"/>
  <c r="H44" i="12"/>
  <c r="F44" i="12"/>
  <c r="E44" i="12"/>
  <c r="D44" i="12"/>
  <c r="C44" i="12"/>
  <c r="B44" i="12"/>
  <c r="R43" i="12"/>
  <c r="Q43" i="12"/>
  <c r="P43" i="12"/>
  <c r="O43" i="12"/>
  <c r="N43" i="12"/>
  <c r="J43" i="12"/>
  <c r="I43" i="12"/>
  <c r="H43" i="12"/>
  <c r="F43" i="12"/>
  <c r="E43" i="12"/>
  <c r="D43" i="12"/>
  <c r="C43" i="12"/>
  <c r="B43" i="12"/>
  <c r="R42" i="12"/>
  <c r="Q42" i="12"/>
  <c r="P42" i="12"/>
  <c r="O42" i="12"/>
  <c r="N42" i="12"/>
  <c r="J42" i="12"/>
  <c r="I42" i="12"/>
  <c r="H42" i="12"/>
  <c r="F42" i="12"/>
  <c r="E42" i="12"/>
  <c r="D42" i="12"/>
  <c r="C42" i="12"/>
  <c r="B42" i="12"/>
  <c r="R41" i="12"/>
  <c r="Q41" i="12"/>
  <c r="P41" i="12"/>
  <c r="O41" i="12"/>
  <c r="N41" i="12"/>
  <c r="J41" i="12"/>
  <c r="I41" i="12"/>
  <c r="H41" i="12"/>
  <c r="F41" i="12"/>
  <c r="E41" i="12"/>
  <c r="D41" i="12"/>
  <c r="C41" i="12"/>
  <c r="B41" i="12"/>
  <c r="R40" i="12"/>
  <c r="Q40" i="12"/>
  <c r="P40" i="12"/>
  <c r="O40" i="12"/>
  <c r="N40" i="12"/>
  <c r="J40" i="12"/>
  <c r="I40" i="12"/>
  <c r="H40" i="12"/>
  <c r="F40" i="12"/>
  <c r="E40" i="12"/>
  <c r="D40" i="12"/>
  <c r="C40" i="12"/>
  <c r="B40" i="12"/>
  <c r="R39" i="12"/>
  <c r="Q39" i="12"/>
  <c r="P39" i="12"/>
  <c r="O39" i="12"/>
  <c r="N39" i="12"/>
  <c r="J39" i="12"/>
  <c r="I39" i="12"/>
  <c r="H39" i="12"/>
  <c r="F39" i="12"/>
  <c r="E39" i="12"/>
  <c r="D39" i="12"/>
  <c r="C39" i="12"/>
  <c r="B39" i="12"/>
  <c r="R38" i="12"/>
  <c r="Q38" i="12"/>
  <c r="P38" i="12"/>
  <c r="O38" i="12"/>
  <c r="N38" i="12"/>
  <c r="J38" i="12"/>
  <c r="I38" i="12"/>
  <c r="H38" i="12"/>
  <c r="F38" i="12"/>
  <c r="E38" i="12"/>
  <c r="D38" i="12"/>
  <c r="C38" i="12"/>
  <c r="B38" i="12"/>
  <c r="R37" i="12"/>
  <c r="Q37" i="12"/>
  <c r="P37" i="12"/>
  <c r="O37" i="12"/>
  <c r="N37" i="12"/>
  <c r="J37" i="12"/>
  <c r="I37" i="12"/>
  <c r="H37" i="12"/>
  <c r="F37" i="12"/>
  <c r="E37" i="12"/>
  <c r="D37" i="12"/>
  <c r="C37" i="12"/>
  <c r="B37" i="12"/>
  <c r="R36" i="12"/>
  <c r="Q36" i="12"/>
  <c r="P36" i="12"/>
  <c r="O36" i="12"/>
  <c r="N36" i="12"/>
  <c r="J36" i="12"/>
  <c r="I36" i="12"/>
  <c r="H36" i="12"/>
  <c r="F36" i="12"/>
  <c r="E36" i="12"/>
  <c r="D36" i="12"/>
  <c r="C36" i="12"/>
  <c r="B36" i="12"/>
  <c r="R35" i="12"/>
  <c r="Q35" i="12"/>
  <c r="P35" i="12"/>
  <c r="O35" i="12"/>
  <c r="N35" i="12"/>
  <c r="J35" i="12"/>
  <c r="I35" i="12"/>
  <c r="H35" i="12"/>
  <c r="F35" i="12"/>
  <c r="E35" i="12"/>
  <c r="D35" i="12"/>
  <c r="C35" i="12"/>
  <c r="B35" i="12"/>
  <c r="R34" i="12"/>
  <c r="Q34" i="12"/>
  <c r="P34" i="12"/>
  <c r="O34" i="12"/>
  <c r="N34" i="12"/>
  <c r="J34" i="12"/>
  <c r="I34" i="12"/>
  <c r="H34" i="12"/>
  <c r="F34" i="12"/>
  <c r="E34" i="12"/>
  <c r="D34" i="12"/>
  <c r="C34" i="12"/>
  <c r="B34" i="12"/>
  <c r="R33" i="12"/>
  <c r="Q33" i="12"/>
  <c r="P33" i="12"/>
  <c r="O33" i="12"/>
  <c r="N33" i="12"/>
  <c r="J33" i="12"/>
  <c r="I33" i="12"/>
  <c r="H33" i="12"/>
  <c r="F33" i="12"/>
  <c r="E33" i="12"/>
  <c r="D33" i="12"/>
  <c r="C33" i="12"/>
  <c r="B33" i="12"/>
  <c r="R32" i="12"/>
  <c r="Q32" i="12"/>
  <c r="P32" i="12"/>
  <c r="O32" i="12"/>
  <c r="N32" i="12"/>
  <c r="J32" i="12"/>
  <c r="I32" i="12"/>
  <c r="H32" i="12"/>
  <c r="F32" i="12"/>
  <c r="E32" i="12"/>
  <c r="D32" i="12"/>
  <c r="C32" i="12"/>
  <c r="B32" i="12"/>
  <c r="R31" i="12"/>
  <c r="Q31" i="12"/>
  <c r="P31" i="12"/>
  <c r="O31" i="12"/>
  <c r="N31" i="12"/>
  <c r="J31" i="12"/>
  <c r="I31" i="12"/>
  <c r="H31" i="12"/>
  <c r="F31" i="12"/>
  <c r="E31" i="12"/>
  <c r="D31" i="12"/>
  <c r="C31" i="12"/>
  <c r="B31" i="12"/>
  <c r="R30" i="12"/>
  <c r="Q30" i="12"/>
  <c r="P30" i="12"/>
  <c r="O30" i="12"/>
  <c r="N30" i="12"/>
  <c r="J30" i="12"/>
  <c r="I30" i="12"/>
  <c r="H30" i="12"/>
  <c r="F30" i="12"/>
  <c r="E30" i="12"/>
  <c r="D30" i="12"/>
  <c r="C30" i="12"/>
  <c r="B30" i="12"/>
  <c r="R29" i="12"/>
  <c r="Q29" i="12"/>
  <c r="P29" i="12"/>
  <c r="O29" i="12"/>
  <c r="N29" i="12"/>
  <c r="J29" i="12"/>
  <c r="I29" i="12"/>
  <c r="H29" i="12"/>
  <c r="F29" i="12"/>
  <c r="E29" i="12"/>
  <c r="D29" i="12"/>
  <c r="C29" i="12"/>
  <c r="B29" i="12"/>
  <c r="R28" i="12"/>
  <c r="Q28" i="12"/>
  <c r="P28" i="12"/>
  <c r="O28" i="12"/>
  <c r="N28" i="12"/>
  <c r="J28" i="12"/>
  <c r="I28" i="12"/>
  <c r="H28" i="12"/>
  <c r="F28" i="12"/>
  <c r="E28" i="12"/>
  <c r="D28" i="12"/>
  <c r="C28" i="12"/>
  <c r="B28" i="12"/>
  <c r="R27" i="12"/>
  <c r="Q27" i="12"/>
  <c r="P27" i="12"/>
  <c r="O27" i="12"/>
  <c r="N27" i="12"/>
  <c r="J27" i="12"/>
  <c r="I27" i="12"/>
  <c r="H27" i="12"/>
  <c r="F27" i="12"/>
  <c r="E27" i="12"/>
  <c r="D27" i="12"/>
  <c r="C27" i="12"/>
  <c r="B27" i="12"/>
  <c r="R26" i="12"/>
  <c r="Q26" i="12"/>
  <c r="P26" i="12"/>
  <c r="O26" i="12"/>
  <c r="N26" i="12"/>
  <c r="J26" i="12"/>
  <c r="I26" i="12"/>
  <c r="H26" i="12"/>
  <c r="F26" i="12"/>
  <c r="E26" i="12"/>
  <c r="D26" i="12"/>
  <c r="C26" i="12"/>
  <c r="B26" i="12"/>
  <c r="R25" i="12"/>
  <c r="Q25" i="12"/>
  <c r="P25" i="12"/>
  <c r="O25" i="12"/>
  <c r="N25" i="12"/>
  <c r="J25" i="12"/>
  <c r="I25" i="12"/>
  <c r="H25" i="12"/>
  <c r="F25" i="12"/>
  <c r="E25" i="12"/>
  <c r="D25" i="12"/>
  <c r="C25" i="12"/>
  <c r="B25" i="12"/>
  <c r="R24" i="12"/>
  <c r="Q24" i="12"/>
  <c r="P24" i="12"/>
  <c r="O24" i="12"/>
  <c r="N24" i="12"/>
  <c r="J24" i="12"/>
  <c r="I24" i="12"/>
  <c r="H24" i="12"/>
  <c r="F24" i="12"/>
  <c r="E24" i="12"/>
  <c r="D24" i="12"/>
  <c r="C24" i="12"/>
  <c r="B24" i="12"/>
  <c r="R23" i="12"/>
  <c r="Q23" i="12"/>
  <c r="P23" i="12"/>
  <c r="O23" i="12"/>
  <c r="N23" i="12"/>
  <c r="J23" i="12"/>
  <c r="I23" i="12"/>
  <c r="H23" i="12"/>
  <c r="F23" i="12"/>
  <c r="E23" i="12"/>
  <c r="D23" i="12"/>
  <c r="C23" i="12"/>
  <c r="B23" i="12"/>
  <c r="R22" i="12"/>
  <c r="Q22" i="12"/>
  <c r="P22" i="12"/>
  <c r="O22" i="12"/>
  <c r="N22" i="12"/>
  <c r="J22" i="12"/>
  <c r="I22" i="12"/>
  <c r="H22" i="12"/>
  <c r="F22" i="12"/>
  <c r="E22" i="12"/>
  <c r="D22" i="12"/>
  <c r="C22" i="12"/>
  <c r="B22" i="12"/>
  <c r="R21" i="12"/>
  <c r="Q21" i="12"/>
  <c r="P21" i="12"/>
  <c r="O21" i="12"/>
  <c r="N21" i="12"/>
  <c r="J21" i="12"/>
  <c r="I21" i="12"/>
  <c r="H21" i="12"/>
  <c r="F21" i="12"/>
  <c r="E21" i="12"/>
  <c r="D21" i="12"/>
  <c r="C21" i="12"/>
  <c r="B21" i="12"/>
  <c r="R20" i="12"/>
  <c r="Q20" i="12"/>
  <c r="P20" i="12"/>
  <c r="O20" i="12"/>
  <c r="N20" i="12"/>
  <c r="J20" i="12"/>
  <c r="I20" i="12"/>
  <c r="H20" i="12"/>
  <c r="F20" i="12"/>
  <c r="E20" i="12"/>
  <c r="D20" i="12"/>
  <c r="C20" i="12"/>
  <c r="B20" i="12"/>
  <c r="R19" i="12"/>
  <c r="Q19" i="12"/>
  <c r="P19" i="12"/>
  <c r="O19" i="12"/>
  <c r="N19" i="12"/>
  <c r="J19" i="12"/>
  <c r="I19" i="12"/>
  <c r="H19" i="12"/>
  <c r="F19" i="12"/>
  <c r="E19" i="12"/>
  <c r="D19" i="12"/>
  <c r="C19" i="12"/>
  <c r="B19" i="12"/>
  <c r="R18" i="12"/>
  <c r="Q18" i="12"/>
  <c r="P18" i="12"/>
  <c r="O18" i="12"/>
  <c r="N18" i="12"/>
  <c r="J18" i="12"/>
  <c r="I18" i="12"/>
  <c r="H18" i="12"/>
  <c r="F18" i="12"/>
  <c r="E18" i="12"/>
  <c r="D18" i="12"/>
  <c r="C18" i="12"/>
  <c r="B18" i="12"/>
  <c r="R17" i="12"/>
  <c r="Q17" i="12"/>
  <c r="P17" i="12"/>
  <c r="O17" i="12"/>
  <c r="N17" i="12"/>
  <c r="J17" i="12"/>
  <c r="I17" i="12"/>
  <c r="H17" i="12"/>
  <c r="F17" i="12"/>
  <c r="E17" i="12"/>
  <c r="D17" i="12"/>
  <c r="C17" i="12"/>
  <c r="B17" i="12"/>
  <c r="R16" i="12"/>
  <c r="Q16" i="12"/>
  <c r="P16" i="12"/>
  <c r="O16" i="12"/>
  <c r="N16" i="12"/>
  <c r="J16" i="12"/>
  <c r="I16" i="12"/>
  <c r="H16" i="12"/>
  <c r="F16" i="12"/>
  <c r="E16" i="12"/>
  <c r="D16" i="12"/>
  <c r="C16" i="12"/>
  <c r="B16" i="12"/>
  <c r="R15" i="12"/>
  <c r="Q15" i="12"/>
  <c r="P15" i="12"/>
  <c r="O15" i="12"/>
  <c r="N15" i="12"/>
  <c r="J15" i="12"/>
  <c r="I15" i="12"/>
  <c r="H15" i="12"/>
  <c r="F15" i="12"/>
  <c r="E15" i="12"/>
  <c r="D15" i="12"/>
  <c r="C15" i="12"/>
  <c r="B15" i="12"/>
  <c r="R14" i="12"/>
  <c r="Q14" i="12"/>
  <c r="P14" i="12"/>
  <c r="O14" i="12"/>
  <c r="N14" i="12"/>
  <c r="J14" i="12"/>
  <c r="I14" i="12"/>
  <c r="H14" i="12"/>
  <c r="F14" i="12"/>
  <c r="E14" i="12"/>
  <c r="D14" i="12"/>
  <c r="C14" i="12"/>
  <c r="B14" i="12"/>
  <c r="R13" i="12"/>
  <c r="Q13" i="12"/>
  <c r="P13" i="12"/>
  <c r="O13" i="12"/>
  <c r="N13" i="12"/>
  <c r="J13" i="12"/>
  <c r="I13" i="12"/>
  <c r="H13" i="12"/>
  <c r="F13" i="12"/>
  <c r="E13" i="12"/>
  <c r="D13" i="12"/>
  <c r="C13" i="12"/>
  <c r="B13" i="12"/>
  <c r="R12" i="12"/>
  <c r="Q12" i="12"/>
  <c r="P12" i="12"/>
  <c r="O12" i="12"/>
  <c r="N12" i="12"/>
  <c r="J12" i="12"/>
  <c r="I12" i="12"/>
  <c r="H12" i="12"/>
  <c r="F12" i="12"/>
  <c r="E12" i="12"/>
  <c r="D12" i="12"/>
  <c r="C12" i="12"/>
  <c r="B12" i="12"/>
  <c r="R11" i="12"/>
  <c r="Q11" i="12"/>
  <c r="P11" i="12"/>
  <c r="O11" i="12"/>
  <c r="N11" i="12"/>
  <c r="J11" i="12"/>
  <c r="I11" i="12"/>
  <c r="H11" i="12"/>
  <c r="F11" i="12"/>
  <c r="E11" i="12"/>
  <c r="D11" i="12"/>
  <c r="C11" i="12"/>
  <c r="B11" i="12"/>
  <c r="R10" i="12"/>
  <c r="Q10" i="12"/>
  <c r="P10" i="12"/>
  <c r="O10" i="12"/>
  <c r="N10" i="12"/>
  <c r="J10" i="12"/>
  <c r="I10" i="12"/>
  <c r="H10" i="12"/>
  <c r="F10" i="12"/>
  <c r="E10" i="12"/>
  <c r="D10" i="12"/>
  <c r="C10" i="12"/>
  <c r="B10" i="12"/>
  <c r="R9" i="12"/>
  <c r="Q9" i="12"/>
  <c r="P9" i="12"/>
  <c r="O9" i="12"/>
  <c r="N9" i="12"/>
  <c r="J9" i="12"/>
  <c r="I9" i="12"/>
  <c r="H9" i="12"/>
  <c r="F9" i="12"/>
  <c r="E9" i="12"/>
  <c r="D9" i="12"/>
  <c r="C9" i="12"/>
  <c r="B9" i="12"/>
  <c r="R8" i="12"/>
  <c r="Q8" i="12"/>
  <c r="P8" i="12"/>
  <c r="O8" i="12"/>
  <c r="N8" i="12"/>
  <c r="J8" i="12"/>
  <c r="I8" i="12"/>
  <c r="H8" i="12"/>
  <c r="F8" i="12"/>
  <c r="E8" i="12"/>
  <c r="D8" i="12"/>
  <c r="C8" i="12"/>
  <c r="B8" i="12"/>
  <c r="R7" i="12"/>
  <c r="Q7" i="12"/>
  <c r="P7" i="12"/>
  <c r="O7" i="12"/>
  <c r="N7" i="12"/>
  <c r="J7" i="12"/>
  <c r="I7" i="12"/>
  <c r="H7" i="12"/>
  <c r="F7" i="12"/>
  <c r="E7" i="12"/>
  <c r="D7" i="12"/>
  <c r="C7" i="12"/>
  <c r="B7" i="12"/>
  <c r="R6" i="12"/>
  <c r="Q6" i="12"/>
  <c r="P6" i="12"/>
  <c r="O6" i="12"/>
  <c r="N6" i="12"/>
  <c r="J6" i="12"/>
  <c r="I6" i="12"/>
  <c r="H6" i="12"/>
  <c r="F6" i="12"/>
  <c r="E6" i="12"/>
  <c r="D6" i="12"/>
  <c r="C6" i="12"/>
  <c r="B6" i="12"/>
  <c r="R5" i="12"/>
  <c r="Q5" i="12"/>
  <c r="P5" i="12"/>
  <c r="O5" i="12"/>
  <c r="N5" i="12"/>
  <c r="J5" i="12"/>
  <c r="I5" i="12"/>
  <c r="H5" i="12"/>
  <c r="F5" i="12"/>
  <c r="E5" i="12"/>
  <c r="D5" i="12"/>
  <c r="C5" i="12"/>
  <c r="B5" i="12"/>
  <c r="R4" i="12"/>
  <c r="Q4" i="12"/>
  <c r="P4" i="12"/>
  <c r="O4" i="12"/>
  <c r="N4" i="12"/>
  <c r="J4" i="12"/>
  <c r="I4" i="12"/>
  <c r="H4" i="12"/>
  <c r="F4" i="12"/>
  <c r="E4" i="12"/>
  <c r="D4" i="12"/>
  <c r="C4" i="12"/>
  <c r="B4" i="12"/>
  <c r="R3" i="12"/>
  <c r="Q3" i="12"/>
  <c r="P3" i="12"/>
  <c r="O3" i="12"/>
  <c r="N3" i="12"/>
  <c r="J3" i="12"/>
  <c r="I3" i="12"/>
  <c r="H3" i="12"/>
  <c r="F3" i="12"/>
  <c r="E3" i="12"/>
  <c r="D3" i="12"/>
  <c r="C3" i="12"/>
  <c r="B3" i="12"/>
  <c r="Q2" i="12"/>
  <c r="P2" i="12"/>
  <c r="O2" i="12"/>
  <c r="H103" i="12" l="1"/>
  <c r="H2" i="12" s="1"/>
  <c r="I103" i="12"/>
  <c r="I2" i="12" s="1"/>
  <c r="J103" i="12"/>
  <c r="J2" i="12" s="1"/>
  <c r="C103" i="12"/>
  <c r="C2" i="12" s="1"/>
  <c r="D103" i="12"/>
  <c r="D2" i="12" s="1"/>
  <c r="E103" i="12"/>
  <c r="E2" i="12" s="1"/>
  <c r="F103" i="12"/>
  <c r="F2" i="12" s="1"/>
  <c r="B103" i="12"/>
  <c r="B2" i="12" s="1"/>
  <c r="E15" i="5" l="1"/>
  <c r="F15" i="5"/>
  <c r="G15" i="5"/>
  <c r="H19" i="5"/>
  <c r="D15" i="5"/>
  <c r="K15" i="5" l="1"/>
  <c r="E67" i="5" s="1"/>
  <c r="J15" i="5"/>
  <c r="D67" i="5" s="1"/>
  <c r="N15" i="5"/>
  <c r="H67" i="5" s="1"/>
  <c r="M15" i="5"/>
  <c r="G67" i="5" s="1"/>
  <c r="L15" i="5"/>
  <c r="F67" i="5" s="1"/>
  <c r="G14" i="5"/>
  <c r="D14" i="5"/>
  <c r="J14" i="5" l="1"/>
  <c r="D66" i="5" s="1"/>
  <c r="N14" i="5"/>
  <c r="H66" i="5" s="1"/>
  <c r="L14" i="5"/>
  <c r="F66" i="5" s="1"/>
  <c r="M14" i="5"/>
  <c r="G66" i="5" s="1"/>
  <c r="K14" i="5"/>
  <c r="E66" i="5" s="1"/>
  <c r="G13" i="5"/>
  <c r="D13" i="5"/>
  <c r="L13" i="5" l="1"/>
  <c r="F65" i="5" s="1"/>
  <c r="K13" i="5"/>
  <c r="E65" i="5" s="1"/>
  <c r="J13" i="5"/>
  <c r="D65" i="5" s="1"/>
  <c r="N13" i="5"/>
  <c r="M13" i="5"/>
  <c r="G65" i="5" s="1"/>
  <c r="E11" i="5"/>
  <c r="F11" i="5"/>
  <c r="G11" i="5"/>
  <c r="D11" i="5"/>
  <c r="H65" i="5" l="1"/>
  <c r="J11" i="5"/>
  <c r="D64" i="5" s="1"/>
  <c r="N11" i="5"/>
  <c r="H64" i="5" s="1"/>
  <c r="M11" i="5"/>
  <c r="G64" i="5" s="1"/>
  <c r="L11" i="5"/>
  <c r="F64" i="5" s="1"/>
  <c r="K11" i="5"/>
  <c r="E64" i="5" s="1"/>
  <c r="E10" i="5"/>
  <c r="F10" i="5"/>
  <c r="G10" i="5"/>
  <c r="D10" i="5"/>
  <c r="L10" i="5" l="1"/>
  <c r="F63" i="5" s="1"/>
  <c r="K10" i="5"/>
  <c r="E63" i="5" s="1"/>
  <c r="J10" i="5"/>
  <c r="N10" i="5"/>
  <c r="M10" i="5"/>
  <c r="G63" i="5" s="1"/>
  <c r="H63" i="5"/>
  <c r="D63" i="5"/>
  <c r="E9" i="5"/>
  <c r="F9" i="5"/>
  <c r="G9" i="5"/>
  <c r="D9" i="5"/>
  <c r="N9" i="5" l="1"/>
  <c r="J9" i="5"/>
  <c r="D62" i="5" s="1"/>
  <c r="L9" i="5"/>
  <c r="F62" i="5" s="1"/>
  <c r="M9" i="5"/>
  <c r="G62" i="5" s="1"/>
  <c r="K9" i="5"/>
  <c r="E62" i="5" s="1"/>
  <c r="E8" i="5"/>
  <c r="F8" i="5"/>
  <c r="G8" i="5"/>
  <c r="D8" i="5"/>
  <c r="E61" i="5" l="1"/>
  <c r="H62" i="5"/>
  <c r="D61" i="5"/>
  <c r="H61" i="5"/>
  <c r="G61" i="5"/>
  <c r="F61" i="5"/>
  <c r="E7" i="5"/>
  <c r="F7" i="5"/>
  <c r="G7" i="5"/>
  <c r="D7" i="5"/>
  <c r="N7" i="5" l="1"/>
  <c r="H60" i="5" s="1"/>
  <c r="M7" i="5"/>
  <c r="G60" i="5" s="1"/>
  <c r="L7" i="5"/>
  <c r="F60" i="5" s="1"/>
  <c r="K7" i="5"/>
  <c r="E60" i="5" s="1"/>
  <c r="J7" i="5"/>
  <c r="D60" i="5" s="1"/>
  <c r="D6" i="5"/>
  <c r="E6" i="5"/>
  <c r="F6" i="5"/>
  <c r="G6" i="5"/>
  <c r="N6" i="5" l="1"/>
  <c r="N18" i="5" s="1"/>
  <c r="M6" i="5"/>
  <c r="L6" i="5"/>
  <c r="K6" i="5"/>
  <c r="J6" i="5"/>
  <c r="E59" i="5" l="1"/>
  <c r="K18" i="5"/>
  <c r="F59" i="5"/>
  <c r="L18" i="5"/>
  <c r="D59" i="5"/>
  <c r="J18" i="5"/>
  <c r="G59" i="5"/>
  <c r="M18" i="5"/>
  <c r="H59" i="5"/>
  <c r="J3" i="5"/>
  <c r="G57" i="5" l="1"/>
  <c r="F57" i="5"/>
  <c r="E57" i="5"/>
  <c r="H57" i="5"/>
  <c r="O35" i="5"/>
  <c r="D57" i="5"/>
  <c r="R34" i="5"/>
  <c r="Q34" i="5"/>
  <c r="K3" i="5"/>
  <c r="S34" i="5"/>
  <c r="P42" i="5" s="1"/>
  <c r="P41" i="5" l="1"/>
  <c r="P55" i="5"/>
  <c r="P51" i="5"/>
  <c r="P49" i="5"/>
  <c r="P48" i="5"/>
  <c r="P39" i="5"/>
  <c r="P46" i="5"/>
  <c r="P45" i="5"/>
  <c r="P34" i="5"/>
  <c r="P40" i="5" l="1"/>
  <c r="P43" i="5"/>
  <c r="P44" i="5"/>
  <c r="P54" i="5"/>
  <c r="P50" i="5"/>
  <c r="P35" i="5" l="1"/>
  <c r="L21" i="5"/>
  <c r="L20" i="5"/>
  <c r="M3" i="5"/>
  <c r="L3" i="5"/>
  <c r="N3" i="5"/>
  <c r="N22" i="5" l="1"/>
  <c r="S35" i="5"/>
  <c r="R42" i="5" s="1"/>
  <c r="Q42" i="5" s="1"/>
  <c r="R35" i="5"/>
  <c r="S37" i="5"/>
  <c r="S38" i="5" s="1"/>
  <c r="S39" i="5" s="1"/>
  <c r="S40" i="5" s="1"/>
  <c r="S41" i="5" s="1"/>
  <c r="S42" i="5" s="1"/>
  <c r="S43" i="5" s="1"/>
  <c r="S44" i="5" s="1"/>
  <c r="S45" i="5" s="1"/>
  <c r="S46" i="5" s="1"/>
  <c r="S48" i="5" s="1"/>
  <c r="S49" i="5" s="1"/>
  <c r="S50" i="5" s="1"/>
  <c r="S51" i="5" s="1"/>
  <c r="S53" i="5" s="1"/>
  <c r="S54" i="5" s="1"/>
  <c r="S55" i="5" s="1"/>
  <c r="R41" i="5" l="1"/>
  <c r="Q41" i="5" s="1"/>
  <c r="R40" i="5"/>
  <c r="Q40" i="5" s="1"/>
  <c r="R55" i="5"/>
  <c r="Q35" i="5"/>
  <c r="R39" i="5" s="1"/>
  <c r="Q39" i="5" s="1"/>
  <c r="R51" i="5"/>
  <c r="Q51" i="5" s="1"/>
  <c r="R45" i="5"/>
  <c r="Q45" i="5" s="1"/>
  <c r="R48" i="5"/>
  <c r="Q48" i="5" s="1"/>
  <c r="R43" i="5" l="1"/>
  <c r="Q43" i="5" s="1"/>
  <c r="R44" i="5"/>
  <c r="Q44" i="5" s="1"/>
  <c r="R54" i="5"/>
  <c r="R53" i="5"/>
  <c r="U55" i="5"/>
  <c r="Q55" i="5"/>
  <c r="R46" i="5"/>
  <c r="Q46" i="5" s="1"/>
  <c r="R50" i="5"/>
  <c r="Q50" i="5" s="1"/>
  <c r="U45" i="5"/>
  <c r="R49" i="5"/>
  <c r="Q49" i="5" s="1"/>
  <c r="U51" i="5"/>
  <c r="U48" i="5"/>
  <c r="U44" i="5" l="1"/>
  <c r="Q53" i="5"/>
  <c r="U53" i="5"/>
  <c r="U54" i="5"/>
  <c r="Q54" i="5"/>
  <c r="U46" i="5"/>
  <c r="U43" i="5"/>
  <c r="U50" i="5"/>
  <c r="U42" i="5"/>
  <c r="U39" i="5"/>
  <c r="U40" i="5"/>
  <c r="U49" i="5"/>
  <c r="U41" i="5"/>
  <c r="J39" i="5"/>
  <c r="H39" i="5"/>
</calcChain>
</file>

<file path=xl/sharedStrings.xml><?xml version="1.0" encoding="utf-8"?>
<sst xmlns="http://schemas.openxmlformats.org/spreadsheetml/2006/main" count="124" uniqueCount="42">
  <si>
    <t>CD</t>
  </si>
  <si>
    <t>Difference</t>
  </si>
  <si>
    <t>Step 1</t>
  </si>
  <si>
    <t>Nemenyi test (0.05)</t>
  </si>
  <si>
    <t>Difference between best and worst</t>
  </si>
  <si>
    <t>Min</t>
  </si>
  <si>
    <t xml:space="preserve">Max </t>
  </si>
  <si>
    <t>k=</t>
  </si>
  <si>
    <t>n=</t>
  </si>
  <si>
    <t>q.10</t>
  </si>
  <si>
    <t>q.05</t>
  </si>
  <si>
    <t>Nemenyi</t>
  </si>
  <si>
    <t>ARF</t>
  </si>
  <si>
    <t>Instance</t>
  </si>
  <si>
    <t>Evaluation Time</t>
  </si>
  <si>
    <t>Learners</t>
  </si>
  <si>
    <t>Accuracy</t>
  </si>
  <si>
    <t>Drift</t>
  </si>
  <si>
    <t>Drifts</t>
  </si>
  <si>
    <t>SCD</t>
  </si>
  <si>
    <t>HMDD-Lite</t>
  </si>
  <si>
    <t>SEA_Drift(P5)</t>
  </si>
  <si>
    <t>Stagger_Drift(P1)</t>
  </si>
  <si>
    <t>LEDDrift</t>
  </si>
  <si>
    <t>WaveformDrift</t>
  </si>
  <si>
    <t>HyperPlane_gd</t>
  </si>
  <si>
    <t>RRBFDrift</t>
  </si>
  <si>
    <t>Electric(P1)</t>
  </si>
  <si>
    <t>Spam(P1)</t>
  </si>
  <si>
    <t>Sensor(P50)</t>
  </si>
  <si>
    <t>Forest Cover</t>
  </si>
  <si>
    <t>DWM-NB</t>
  </si>
  <si>
    <t>DWM-HT</t>
  </si>
  <si>
    <t>WMA</t>
  </si>
  <si>
    <t>HDWM</t>
  </si>
  <si>
    <t>RandomTree (Recurrent)</t>
  </si>
  <si>
    <t>SEA_Mixed</t>
  </si>
  <si>
    <t>Ensemble Size</t>
  </si>
  <si>
    <t xml:space="preserve"> </t>
  </si>
  <si>
    <t>Agwawal (Sudden Drift)</t>
  </si>
  <si>
    <t>Agwawal (Mixed)</t>
  </si>
  <si>
    <t>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</si>
</sst>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64" fontId="4" fillId="0" borderId="0" xfId="0" applyNumberFormat="1" applyFont="1"/>
    <xf numFmtId="0" fontId="5" fillId="0" borderId="0" xfId="0" applyFont="1"/>
    <xf numFmtId="0" fontId="0" fillId="0" borderId="1" xfId="0" applyBorder="1"/>
    <xf numFmtId="165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/>
    <xf numFmtId="0" fontId="1" fillId="0" borderId="1" xfId="0" applyFont="1" applyBorder="1"/>
    <xf numFmtId="165" fontId="0" fillId="0" borderId="1" xfId="0" applyNumberFormat="1" applyBorder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2" fontId="1" fillId="0" borderId="1" xfId="0" applyNumberFormat="1" applyFont="1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2" borderId="1" xfId="0" applyNumberFormat="1" applyFont="1" applyFill="1" applyBorder="1"/>
    <xf numFmtId="0" fontId="7" fillId="2" borderId="1" xfId="0" applyFont="1" applyFill="1" applyBorder="1"/>
    <xf numFmtId="0" fontId="6" fillId="0" borderId="0" xfId="0" applyFont="1"/>
    <xf numFmtId="0" fontId="0" fillId="0" borderId="0" xfId="0" applyAlignment="1">
      <alignment horizontal="center" vertical="center"/>
    </xf>
    <xf numFmtId="2" fontId="6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/>
    <xf numFmtId="2" fontId="10" fillId="0" borderId="1" xfId="0" applyNumberFormat="1" applyFont="1" applyBorder="1"/>
    <xf numFmtId="0" fontId="0" fillId="0" borderId="2" xfId="0" applyBorder="1"/>
    <xf numFmtId="165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SEA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8794646621613484"/>
          <c:w val="0.85504847069995649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'SEA Sudden'!$F$2</c:f>
              <c:strCache>
                <c:ptCount val="1"/>
                <c:pt idx="0">
                  <c:v>HDWM(87.91%)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Sudden'!$F$3:$F$102</c:f>
              <c:numCache>
                <c:formatCode>General</c:formatCode>
                <c:ptCount val="100"/>
                <c:pt idx="1">
                  <c:v>89</c:v>
                </c:pt>
                <c:pt idx="2">
                  <c:v>86.6</c:v>
                </c:pt>
                <c:pt idx="3">
                  <c:v>89.2</c:v>
                </c:pt>
                <c:pt idx="4">
                  <c:v>89.2</c:v>
                </c:pt>
                <c:pt idx="5">
                  <c:v>87.1</c:v>
                </c:pt>
                <c:pt idx="6">
                  <c:v>87</c:v>
                </c:pt>
                <c:pt idx="7">
                  <c:v>88.8</c:v>
                </c:pt>
                <c:pt idx="8">
                  <c:v>86.7</c:v>
                </c:pt>
                <c:pt idx="9">
                  <c:v>88.4</c:v>
                </c:pt>
                <c:pt idx="10">
                  <c:v>88.8</c:v>
                </c:pt>
                <c:pt idx="11">
                  <c:v>89.1</c:v>
                </c:pt>
                <c:pt idx="12">
                  <c:v>86.9</c:v>
                </c:pt>
                <c:pt idx="13">
                  <c:v>89</c:v>
                </c:pt>
                <c:pt idx="14">
                  <c:v>88.5</c:v>
                </c:pt>
                <c:pt idx="15">
                  <c:v>87.4</c:v>
                </c:pt>
                <c:pt idx="16">
                  <c:v>88.1</c:v>
                </c:pt>
                <c:pt idx="17">
                  <c:v>88.2</c:v>
                </c:pt>
                <c:pt idx="18">
                  <c:v>88.7</c:v>
                </c:pt>
                <c:pt idx="19">
                  <c:v>85</c:v>
                </c:pt>
                <c:pt idx="20">
                  <c:v>87.2</c:v>
                </c:pt>
                <c:pt idx="21">
                  <c:v>89.1</c:v>
                </c:pt>
                <c:pt idx="22">
                  <c:v>90.2</c:v>
                </c:pt>
                <c:pt idx="23">
                  <c:v>87.7</c:v>
                </c:pt>
                <c:pt idx="24">
                  <c:v>88.9</c:v>
                </c:pt>
                <c:pt idx="25">
                  <c:v>83.3</c:v>
                </c:pt>
                <c:pt idx="26">
                  <c:v>87.9</c:v>
                </c:pt>
                <c:pt idx="27">
                  <c:v>86.6</c:v>
                </c:pt>
                <c:pt idx="28">
                  <c:v>89</c:v>
                </c:pt>
                <c:pt idx="29">
                  <c:v>87.9</c:v>
                </c:pt>
                <c:pt idx="30">
                  <c:v>87.2</c:v>
                </c:pt>
                <c:pt idx="31">
                  <c:v>86.2</c:v>
                </c:pt>
                <c:pt idx="32">
                  <c:v>88</c:v>
                </c:pt>
                <c:pt idx="33">
                  <c:v>87.2</c:v>
                </c:pt>
                <c:pt idx="34">
                  <c:v>88</c:v>
                </c:pt>
                <c:pt idx="35">
                  <c:v>89.2</c:v>
                </c:pt>
                <c:pt idx="36">
                  <c:v>88.2</c:v>
                </c:pt>
                <c:pt idx="37">
                  <c:v>87.7</c:v>
                </c:pt>
                <c:pt idx="38">
                  <c:v>88.5</c:v>
                </c:pt>
                <c:pt idx="39">
                  <c:v>87.7</c:v>
                </c:pt>
                <c:pt idx="40">
                  <c:v>87.5</c:v>
                </c:pt>
                <c:pt idx="41">
                  <c:v>89</c:v>
                </c:pt>
                <c:pt idx="42">
                  <c:v>88</c:v>
                </c:pt>
                <c:pt idx="43">
                  <c:v>87.5</c:v>
                </c:pt>
                <c:pt idx="44">
                  <c:v>86.1</c:v>
                </c:pt>
                <c:pt idx="45">
                  <c:v>87.3</c:v>
                </c:pt>
                <c:pt idx="46">
                  <c:v>88.4</c:v>
                </c:pt>
                <c:pt idx="47">
                  <c:v>90.3</c:v>
                </c:pt>
                <c:pt idx="48">
                  <c:v>88.2</c:v>
                </c:pt>
                <c:pt idx="49">
                  <c:v>88.9</c:v>
                </c:pt>
                <c:pt idx="50">
                  <c:v>88.3</c:v>
                </c:pt>
                <c:pt idx="51">
                  <c:v>87.1</c:v>
                </c:pt>
                <c:pt idx="52">
                  <c:v>88.5</c:v>
                </c:pt>
                <c:pt idx="53">
                  <c:v>87.4</c:v>
                </c:pt>
                <c:pt idx="54">
                  <c:v>87.1</c:v>
                </c:pt>
                <c:pt idx="55">
                  <c:v>88.9</c:v>
                </c:pt>
                <c:pt idx="56">
                  <c:v>89.5</c:v>
                </c:pt>
                <c:pt idx="57">
                  <c:v>88.1</c:v>
                </c:pt>
                <c:pt idx="58">
                  <c:v>87.3</c:v>
                </c:pt>
                <c:pt idx="59">
                  <c:v>88.2</c:v>
                </c:pt>
                <c:pt idx="60">
                  <c:v>87.9</c:v>
                </c:pt>
                <c:pt idx="61">
                  <c:v>89</c:v>
                </c:pt>
                <c:pt idx="62">
                  <c:v>87.7</c:v>
                </c:pt>
                <c:pt idx="63">
                  <c:v>88.8</c:v>
                </c:pt>
                <c:pt idx="64">
                  <c:v>89.5</c:v>
                </c:pt>
                <c:pt idx="65">
                  <c:v>88.4</c:v>
                </c:pt>
                <c:pt idx="66">
                  <c:v>88.1</c:v>
                </c:pt>
                <c:pt idx="67">
                  <c:v>88.8</c:v>
                </c:pt>
                <c:pt idx="68">
                  <c:v>87.7</c:v>
                </c:pt>
                <c:pt idx="69">
                  <c:v>87.8</c:v>
                </c:pt>
                <c:pt idx="70">
                  <c:v>87.5</c:v>
                </c:pt>
                <c:pt idx="71">
                  <c:v>87.8</c:v>
                </c:pt>
                <c:pt idx="72">
                  <c:v>87.9</c:v>
                </c:pt>
                <c:pt idx="73">
                  <c:v>88.8</c:v>
                </c:pt>
                <c:pt idx="74">
                  <c:v>87.5</c:v>
                </c:pt>
                <c:pt idx="75">
                  <c:v>81.8</c:v>
                </c:pt>
                <c:pt idx="76">
                  <c:v>87.8</c:v>
                </c:pt>
                <c:pt idx="77">
                  <c:v>86.6</c:v>
                </c:pt>
                <c:pt idx="78">
                  <c:v>89.600000000000009</c:v>
                </c:pt>
                <c:pt idx="79">
                  <c:v>88.3</c:v>
                </c:pt>
                <c:pt idx="80">
                  <c:v>88.1</c:v>
                </c:pt>
                <c:pt idx="81">
                  <c:v>88.1</c:v>
                </c:pt>
                <c:pt idx="82">
                  <c:v>87.8</c:v>
                </c:pt>
                <c:pt idx="83">
                  <c:v>88.4</c:v>
                </c:pt>
                <c:pt idx="84">
                  <c:v>88</c:v>
                </c:pt>
                <c:pt idx="85">
                  <c:v>89</c:v>
                </c:pt>
                <c:pt idx="86">
                  <c:v>87.9</c:v>
                </c:pt>
                <c:pt idx="87">
                  <c:v>86</c:v>
                </c:pt>
                <c:pt idx="88">
                  <c:v>87.8</c:v>
                </c:pt>
                <c:pt idx="89">
                  <c:v>86.9</c:v>
                </c:pt>
                <c:pt idx="90">
                  <c:v>86.8</c:v>
                </c:pt>
                <c:pt idx="91">
                  <c:v>88.3</c:v>
                </c:pt>
                <c:pt idx="92">
                  <c:v>87.5</c:v>
                </c:pt>
                <c:pt idx="93">
                  <c:v>88.6</c:v>
                </c:pt>
                <c:pt idx="94">
                  <c:v>87.3</c:v>
                </c:pt>
                <c:pt idx="95">
                  <c:v>86.9</c:v>
                </c:pt>
                <c:pt idx="96">
                  <c:v>88.4</c:v>
                </c:pt>
                <c:pt idx="97">
                  <c:v>90</c:v>
                </c:pt>
                <c:pt idx="98">
                  <c:v>87.6</c:v>
                </c:pt>
                <c:pt idx="99">
                  <c:v>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2-442B-A258-1ADC1B9AAE79}"/>
            </c:ext>
          </c:extLst>
        </c:ser>
        <c:ser>
          <c:idx val="18"/>
          <c:order val="1"/>
          <c:tx>
            <c:strRef>
              <c:f>'SEA Sudden'!$B$2</c:f>
              <c:strCache>
                <c:ptCount val="1"/>
                <c:pt idx="0">
                  <c:v>ARF(89%)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Sudden'!$B$3:$B$102</c:f>
              <c:numCache>
                <c:formatCode>General</c:formatCode>
                <c:ptCount val="100"/>
                <c:pt idx="1">
                  <c:v>87.6</c:v>
                </c:pt>
                <c:pt idx="2">
                  <c:v>87.2</c:v>
                </c:pt>
                <c:pt idx="3">
                  <c:v>88.8</c:v>
                </c:pt>
                <c:pt idx="4">
                  <c:v>88.2</c:v>
                </c:pt>
                <c:pt idx="5">
                  <c:v>88.8</c:v>
                </c:pt>
                <c:pt idx="6">
                  <c:v>88.6</c:v>
                </c:pt>
                <c:pt idx="7">
                  <c:v>89.2</c:v>
                </c:pt>
                <c:pt idx="8">
                  <c:v>88</c:v>
                </c:pt>
                <c:pt idx="9">
                  <c:v>88.8</c:v>
                </c:pt>
                <c:pt idx="10">
                  <c:v>89.4</c:v>
                </c:pt>
                <c:pt idx="11">
                  <c:v>89.3</c:v>
                </c:pt>
                <c:pt idx="12">
                  <c:v>88</c:v>
                </c:pt>
                <c:pt idx="13">
                  <c:v>89.4</c:v>
                </c:pt>
                <c:pt idx="14">
                  <c:v>89.1</c:v>
                </c:pt>
                <c:pt idx="15">
                  <c:v>88.6</c:v>
                </c:pt>
                <c:pt idx="16">
                  <c:v>90</c:v>
                </c:pt>
                <c:pt idx="17">
                  <c:v>88.8</c:v>
                </c:pt>
                <c:pt idx="18">
                  <c:v>89.3</c:v>
                </c:pt>
                <c:pt idx="19">
                  <c:v>87.7</c:v>
                </c:pt>
                <c:pt idx="20">
                  <c:v>88.2</c:v>
                </c:pt>
                <c:pt idx="21">
                  <c:v>89.7</c:v>
                </c:pt>
                <c:pt idx="22">
                  <c:v>91.3</c:v>
                </c:pt>
                <c:pt idx="23">
                  <c:v>88.8</c:v>
                </c:pt>
                <c:pt idx="24">
                  <c:v>89.4</c:v>
                </c:pt>
                <c:pt idx="25">
                  <c:v>79.7</c:v>
                </c:pt>
                <c:pt idx="26">
                  <c:v>87.9</c:v>
                </c:pt>
                <c:pt idx="27">
                  <c:v>88.7</c:v>
                </c:pt>
                <c:pt idx="28">
                  <c:v>89.7</c:v>
                </c:pt>
                <c:pt idx="29">
                  <c:v>89.5</c:v>
                </c:pt>
                <c:pt idx="30">
                  <c:v>88.4</c:v>
                </c:pt>
                <c:pt idx="31">
                  <c:v>89.4</c:v>
                </c:pt>
                <c:pt idx="32">
                  <c:v>89.6</c:v>
                </c:pt>
                <c:pt idx="33">
                  <c:v>88.2</c:v>
                </c:pt>
                <c:pt idx="34">
                  <c:v>88.9</c:v>
                </c:pt>
                <c:pt idx="35">
                  <c:v>90</c:v>
                </c:pt>
                <c:pt idx="36">
                  <c:v>89.1</c:v>
                </c:pt>
                <c:pt idx="37">
                  <c:v>88.6</c:v>
                </c:pt>
                <c:pt idx="38">
                  <c:v>89.8</c:v>
                </c:pt>
                <c:pt idx="39">
                  <c:v>88.9</c:v>
                </c:pt>
                <c:pt idx="40">
                  <c:v>88.1</c:v>
                </c:pt>
                <c:pt idx="41">
                  <c:v>90.1</c:v>
                </c:pt>
                <c:pt idx="42">
                  <c:v>89.3</c:v>
                </c:pt>
                <c:pt idx="43">
                  <c:v>90.2</c:v>
                </c:pt>
                <c:pt idx="44">
                  <c:v>88.1</c:v>
                </c:pt>
                <c:pt idx="45">
                  <c:v>88.8</c:v>
                </c:pt>
                <c:pt idx="46">
                  <c:v>90.5</c:v>
                </c:pt>
                <c:pt idx="47">
                  <c:v>91.3</c:v>
                </c:pt>
                <c:pt idx="48">
                  <c:v>89.2</c:v>
                </c:pt>
                <c:pt idx="49">
                  <c:v>90.4</c:v>
                </c:pt>
                <c:pt idx="50">
                  <c:v>89</c:v>
                </c:pt>
                <c:pt idx="51">
                  <c:v>89</c:v>
                </c:pt>
                <c:pt idx="52">
                  <c:v>91</c:v>
                </c:pt>
                <c:pt idx="53">
                  <c:v>89.7</c:v>
                </c:pt>
                <c:pt idx="54">
                  <c:v>88.7</c:v>
                </c:pt>
                <c:pt idx="55">
                  <c:v>89.8</c:v>
                </c:pt>
                <c:pt idx="56">
                  <c:v>90.4</c:v>
                </c:pt>
                <c:pt idx="57">
                  <c:v>89.6</c:v>
                </c:pt>
                <c:pt idx="58">
                  <c:v>89.8</c:v>
                </c:pt>
                <c:pt idx="59">
                  <c:v>89.9</c:v>
                </c:pt>
                <c:pt idx="60">
                  <c:v>88.8</c:v>
                </c:pt>
                <c:pt idx="61">
                  <c:v>90.8</c:v>
                </c:pt>
                <c:pt idx="62">
                  <c:v>89.5</c:v>
                </c:pt>
                <c:pt idx="63">
                  <c:v>89.4</c:v>
                </c:pt>
                <c:pt idx="64">
                  <c:v>89.7</c:v>
                </c:pt>
                <c:pt idx="65">
                  <c:v>89.8</c:v>
                </c:pt>
                <c:pt idx="66">
                  <c:v>90.6</c:v>
                </c:pt>
                <c:pt idx="67">
                  <c:v>89.8</c:v>
                </c:pt>
                <c:pt idx="68">
                  <c:v>89.2</c:v>
                </c:pt>
                <c:pt idx="69">
                  <c:v>88.6</c:v>
                </c:pt>
                <c:pt idx="70">
                  <c:v>88.3</c:v>
                </c:pt>
                <c:pt idx="71">
                  <c:v>89.8</c:v>
                </c:pt>
                <c:pt idx="72">
                  <c:v>89.2</c:v>
                </c:pt>
                <c:pt idx="73">
                  <c:v>90.3</c:v>
                </c:pt>
                <c:pt idx="74">
                  <c:v>89.4</c:v>
                </c:pt>
                <c:pt idx="75">
                  <c:v>81.2</c:v>
                </c:pt>
                <c:pt idx="76">
                  <c:v>87.6</c:v>
                </c:pt>
                <c:pt idx="77">
                  <c:v>88.3</c:v>
                </c:pt>
                <c:pt idx="78">
                  <c:v>90</c:v>
                </c:pt>
                <c:pt idx="79">
                  <c:v>89.3</c:v>
                </c:pt>
                <c:pt idx="80">
                  <c:v>89.1</c:v>
                </c:pt>
                <c:pt idx="81">
                  <c:v>89.1</c:v>
                </c:pt>
                <c:pt idx="82">
                  <c:v>88.5</c:v>
                </c:pt>
                <c:pt idx="83">
                  <c:v>88</c:v>
                </c:pt>
                <c:pt idx="84">
                  <c:v>88.5</c:v>
                </c:pt>
                <c:pt idx="85">
                  <c:v>89.9</c:v>
                </c:pt>
                <c:pt idx="86">
                  <c:v>89.1</c:v>
                </c:pt>
                <c:pt idx="87">
                  <c:v>88</c:v>
                </c:pt>
                <c:pt idx="88">
                  <c:v>89.9</c:v>
                </c:pt>
                <c:pt idx="89">
                  <c:v>88.4</c:v>
                </c:pt>
                <c:pt idx="90">
                  <c:v>87.6</c:v>
                </c:pt>
                <c:pt idx="91">
                  <c:v>89.8</c:v>
                </c:pt>
                <c:pt idx="92">
                  <c:v>88.9</c:v>
                </c:pt>
                <c:pt idx="93">
                  <c:v>89.7</c:v>
                </c:pt>
                <c:pt idx="94">
                  <c:v>87.6</c:v>
                </c:pt>
                <c:pt idx="95">
                  <c:v>88.4</c:v>
                </c:pt>
                <c:pt idx="96">
                  <c:v>89.5</c:v>
                </c:pt>
                <c:pt idx="97">
                  <c:v>91.7</c:v>
                </c:pt>
                <c:pt idx="98">
                  <c:v>88.7</c:v>
                </c:pt>
                <c:pt idx="99">
                  <c:v>89.9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2-442B-A258-1ADC1B9AAE79}"/>
            </c:ext>
          </c:extLst>
        </c:ser>
        <c:ser>
          <c:idx val="10"/>
          <c:order val="2"/>
          <c:tx>
            <c:strRef>
              <c:f>'SEA Sudden'!$C$2</c:f>
              <c:strCache>
                <c:ptCount val="1"/>
                <c:pt idx="0">
                  <c:v>DWM-NB(88.03%)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Sudden'!$C$3:$C$102</c:f>
              <c:numCache>
                <c:formatCode>General</c:formatCode>
                <c:ptCount val="100"/>
                <c:pt idx="1">
                  <c:v>89.1</c:v>
                </c:pt>
                <c:pt idx="2">
                  <c:v>88.4</c:v>
                </c:pt>
                <c:pt idx="3">
                  <c:v>89.6</c:v>
                </c:pt>
                <c:pt idx="4">
                  <c:v>89.3</c:v>
                </c:pt>
                <c:pt idx="5">
                  <c:v>86.6</c:v>
                </c:pt>
                <c:pt idx="6">
                  <c:v>87.8</c:v>
                </c:pt>
                <c:pt idx="7">
                  <c:v>88.3</c:v>
                </c:pt>
                <c:pt idx="8">
                  <c:v>87.3</c:v>
                </c:pt>
                <c:pt idx="9">
                  <c:v>89.1</c:v>
                </c:pt>
                <c:pt idx="10">
                  <c:v>89</c:v>
                </c:pt>
                <c:pt idx="11">
                  <c:v>89</c:v>
                </c:pt>
                <c:pt idx="12">
                  <c:v>87.3</c:v>
                </c:pt>
                <c:pt idx="13">
                  <c:v>89</c:v>
                </c:pt>
                <c:pt idx="14">
                  <c:v>88.6</c:v>
                </c:pt>
                <c:pt idx="15">
                  <c:v>88.1</c:v>
                </c:pt>
                <c:pt idx="16">
                  <c:v>88.3</c:v>
                </c:pt>
                <c:pt idx="17">
                  <c:v>88.3</c:v>
                </c:pt>
                <c:pt idx="18">
                  <c:v>89</c:v>
                </c:pt>
                <c:pt idx="19">
                  <c:v>85.8</c:v>
                </c:pt>
                <c:pt idx="20">
                  <c:v>87.2</c:v>
                </c:pt>
                <c:pt idx="21">
                  <c:v>89</c:v>
                </c:pt>
                <c:pt idx="22">
                  <c:v>90.4</c:v>
                </c:pt>
                <c:pt idx="23">
                  <c:v>87.6</c:v>
                </c:pt>
                <c:pt idx="24">
                  <c:v>88.9</c:v>
                </c:pt>
                <c:pt idx="25">
                  <c:v>82.199999999999903</c:v>
                </c:pt>
                <c:pt idx="26">
                  <c:v>88</c:v>
                </c:pt>
                <c:pt idx="27">
                  <c:v>87.4</c:v>
                </c:pt>
                <c:pt idx="28">
                  <c:v>88.7</c:v>
                </c:pt>
                <c:pt idx="29">
                  <c:v>88.5</c:v>
                </c:pt>
                <c:pt idx="30">
                  <c:v>87.1</c:v>
                </c:pt>
                <c:pt idx="31">
                  <c:v>86.6</c:v>
                </c:pt>
                <c:pt idx="32">
                  <c:v>87.9</c:v>
                </c:pt>
                <c:pt idx="33">
                  <c:v>87.4</c:v>
                </c:pt>
                <c:pt idx="34">
                  <c:v>87.9</c:v>
                </c:pt>
                <c:pt idx="35">
                  <c:v>89.7</c:v>
                </c:pt>
                <c:pt idx="36">
                  <c:v>88.2</c:v>
                </c:pt>
                <c:pt idx="37">
                  <c:v>87.5</c:v>
                </c:pt>
                <c:pt idx="38">
                  <c:v>88.5</c:v>
                </c:pt>
                <c:pt idx="39">
                  <c:v>87.4</c:v>
                </c:pt>
                <c:pt idx="40">
                  <c:v>87.4</c:v>
                </c:pt>
                <c:pt idx="41">
                  <c:v>88.9</c:v>
                </c:pt>
                <c:pt idx="42">
                  <c:v>87.9</c:v>
                </c:pt>
                <c:pt idx="43">
                  <c:v>87.7</c:v>
                </c:pt>
                <c:pt idx="44">
                  <c:v>86.2</c:v>
                </c:pt>
                <c:pt idx="45">
                  <c:v>87.4</c:v>
                </c:pt>
                <c:pt idx="46">
                  <c:v>88.5</c:v>
                </c:pt>
                <c:pt idx="47">
                  <c:v>90.6</c:v>
                </c:pt>
                <c:pt idx="48">
                  <c:v>87.8</c:v>
                </c:pt>
                <c:pt idx="49">
                  <c:v>88.9</c:v>
                </c:pt>
                <c:pt idx="50">
                  <c:v>88</c:v>
                </c:pt>
                <c:pt idx="51">
                  <c:v>87.1</c:v>
                </c:pt>
                <c:pt idx="52">
                  <c:v>88.7</c:v>
                </c:pt>
                <c:pt idx="53">
                  <c:v>87.7</c:v>
                </c:pt>
                <c:pt idx="54">
                  <c:v>87.3</c:v>
                </c:pt>
                <c:pt idx="55">
                  <c:v>88.8</c:v>
                </c:pt>
                <c:pt idx="56">
                  <c:v>89.5</c:v>
                </c:pt>
                <c:pt idx="57">
                  <c:v>88.3</c:v>
                </c:pt>
                <c:pt idx="58">
                  <c:v>87.6</c:v>
                </c:pt>
                <c:pt idx="59">
                  <c:v>87.8</c:v>
                </c:pt>
                <c:pt idx="60">
                  <c:v>87.9</c:v>
                </c:pt>
                <c:pt idx="61">
                  <c:v>88.9</c:v>
                </c:pt>
                <c:pt idx="62">
                  <c:v>88</c:v>
                </c:pt>
                <c:pt idx="63">
                  <c:v>88.7</c:v>
                </c:pt>
                <c:pt idx="64">
                  <c:v>89.7</c:v>
                </c:pt>
                <c:pt idx="65">
                  <c:v>88.5</c:v>
                </c:pt>
                <c:pt idx="66">
                  <c:v>88.9</c:v>
                </c:pt>
                <c:pt idx="67">
                  <c:v>88.8</c:v>
                </c:pt>
                <c:pt idx="68">
                  <c:v>87.8</c:v>
                </c:pt>
                <c:pt idx="69">
                  <c:v>87.8</c:v>
                </c:pt>
                <c:pt idx="70">
                  <c:v>87.7</c:v>
                </c:pt>
                <c:pt idx="71">
                  <c:v>88.1</c:v>
                </c:pt>
                <c:pt idx="72">
                  <c:v>87.9</c:v>
                </c:pt>
                <c:pt idx="73">
                  <c:v>88.4</c:v>
                </c:pt>
                <c:pt idx="74">
                  <c:v>87.6</c:v>
                </c:pt>
                <c:pt idx="75">
                  <c:v>80.599999999999994</c:v>
                </c:pt>
                <c:pt idx="76">
                  <c:v>88.6</c:v>
                </c:pt>
                <c:pt idx="77">
                  <c:v>87.3</c:v>
                </c:pt>
                <c:pt idx="78">
                  <c:v>89.5</c:v>
                </c:pt>
                <c:pt idx="79">
                  <c:v>88.8</c:v>
                </c:pt>
                <c:pt idx="80">
                  <c:v>88.5</c:v>
                </c:pt>
                <c:pt idx="81">
                  <c:v>88.1</c:v>
                </c:pt>
                <c:pt idx="82">
                  <c:v>87.8</c:v>
                </c:pt>
                <c:pt idx="83">
                  <c:v>88.2</c:v>
                </c:pt>
                <c:pt idx="84">
                  <c:v>88.2</c:v>
                </c:pt>
                <c:pt idx="85">
                  <c:v>89.8</c:v>
                </c:pt>
                <c:pt idx="86">
                  <c:v>88</c:v>
                </c:pt>
                <c:pt idx="87">
                  <c:v>86.8</c:v>
                </c:pt>
                <c:pt idx="88">
                  <c:v>87.8</c:v>
                </c:pt>
                <c:pt idx="89">
                  <c:v>87.1</c:v>
                </c:pt>
                <c:pt idx="90">
                  <c:v>86.8</c:v>
                </c:pt>
                <c:pt idx="91">
                  <c:v>88.4</c:v>
                </c:pt>
                <c:pt idx="92">
                  <c:v>87.4</c:v>
                </c:pt>
                <c:pt idx="93">
                  <c:v>88.7</c:v>
                </c:pt>
                <c:pt idx="94">
                  <c:v>87.3</c:v>
                </c:pt>
                <c:pt idx="95">
                  <c:v>86.9</c:v>
                </c:pt>
                <c:pt idx="96">
                  <c:v>88.5</c:v>
                </c:pt>
                <c:pt idx="97">
                  <c:v>90.2</c:v>
                </c:pt>
                <c:pt idx="98">
                  <c:v>87.5</c:v>
                </c:pt>
                <c:pt idx="99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2-442B-A258-1ADC1B9AAE79}"/>
            </c:ext>
          </c:extLst>
        </c:ser>
        <c:ser>
          <c:idx val="11"/>
          <c:order val="3"/>
          <c:tx>
            <c:strRef>
              <c:f>'SEA Sudden'!$D$2</c:f>
              <c:strCache>
                <c:ptCount val="1"/>
                <c:pt idx="0">
                  <c:v>DWM-HT(86.88%)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Sudden'!$D$3:$D$102</c:f>
              <c:numCache>
                <c:formatCode>General</c:formatCode>
                <c:ptCount val="100"/>
                <c:pt idx="1">
                  <c:v>89</c:v>
                </c:pt>
                <c:pt idx="2">
                  <c:v>88.4</c:v>
                </c:pt>
                <c:pt idx="3">
                  <c:v>0</c:v>
                </c:pt>
                <c:pt idx="4">
                  <c:v>88</c:v>
                </c:pt>
                <c:pt idx="5">
                  <c:v>85.8</c:v>
                </c:pt>
                <c:pt idx="6">
                  <c:v>86.9</c:v>
                </c:pt>
                <c:pt idx="7">
                  <c:v>88.7</c:v>
                </c:pt>
                <c:pt idx="8">
                  <c:v>87.5</c:v>
                </c:pt>
                <c:pt idx="9">
                  <c:v>89.3</c:v>
                </c:pt>
                <c:pt idx="10">
                  <c:v>88.5</c:v>
                </c:pt>
                <c:pt idx="11">
                  <c:v>88.6</c:v>
                </c:pt>
                <c:pt idx="12">
                  <c:v>87.1</c:v>
                </c:pt>
                <c:pt idx="13">
                  <c:v>88.9</c:v>
                </c:pt>
                <c:pt idx="14">
                  <c:v>88.7</c:v>
                </c:pt>
                <c:pt idx="15">
                  <c:v>87.9</c:v>
                </c:pt>
                <c:pt idx="16">
                  <c:v>88.5</c:v>
                </c:pt>
                <c:pt idx="17">
                  <c:v>88.6</c:v>
                </c:pt>
                <c:pt idx="18">
                  <c:v>88.9</c:v>
                </c:pt>
                <c:pt idx="19">
                  <c:v>85.9</c:v>
                </c:pt>
                <c:pt idx="20">
                  <c:v>87</c:v>
                </c:pt>
                <c:pt idx="21">
                  <c:v>88.8</c:v>
                </c:pt>
                <c:pt idx="22">
                  <c:v>90.3</c:v>
                </c:pt>
                <c:pt idx="23">
                  <c:v>87.5</c:v>
                </c:pt>
                <c:pt idx="24">
                  <c:v>87.6</c:v>
                </c:pt>
                <c:pt idx="25">
                  <c:v>82.3</c:v>
                </c:pt>
                <c:pt idx="26">
                  <c:v>88.3</c:v>
                </c:pt>
                <c:pt idx="27">
                  <c:v>87.1</c:v>
                </c:pt>
                <c:pt idx="28">
                  <c:v>88.6</c:v>
                </c:pt>
                <c:pt idx="29">
                  <c:v>88.5</c:v>
                </c:pt>
                <c:pt idx="30">
                  <c:v>87.1</c:v>
                </c:pt>
                <c:pt idx="31">
                  <c:v>86.1</c:v>
                </c:pt>
                <c:pt idx="32">
                  <c:v>88.2</c:v>
                </c:pt>
                <c:pt idx="33">
                  <c:v>87.2</c:v>
                </c:pt>
                <c:pt idx="34">
                  <c:v>87.4</c:v>
                </c:pt>
                <c:pt idx="35">
                  <c:v>88.4</c:v>
                </c:pt>
                <c:pt idx="36">
                  <c:v>87.5</c:v>
                </c:pt>
                <c:pt idx="37">
                  <c:v>87.3</c:v>
                </c:pt>
                <c:pt idx="38">
                  <c:v>88.3</c:v>
                </c:pt>
                <c:pt idx="39">
                  <c:v>87.5</c:v>
                </c:pt>
                <c:pt idx="40">
                  <c:v>87.2</c:v>
                </c:pt>
                <c:pt idx="41">
                  <c:v>88.3</c:v>
                </c:pt>
                <c:pt idx="42">
                  <c:v>87.8</c:v>
                </c:pt>
                <c:pt idx="43">
                  <c:v>87</c:v>
                </c:pt>
                <c:pt idx="44">
                  <c:v>86.3</c:v>
                </c:pt>
                <c:pt idx="45">
                  <c:v>87.4</c:v>
                </c:pt>
                <c:pt idx="46">
                  <c:v>88.1</c:v>
                </c:pt>
                <c:pt idx="47">
                  <c:v>89.600000000000009</c:v>
                </c:pt>
                <c:pt idx="48">
                  <c:v>87.5</c:v>
                </c:pt>
                <c:pt idx="49">
                  <c:v>88.4</c:v>
                </c:pt>
                <c:pt idx="50">
                  <c:v>86.8</c:v>
                </c:pt>
                <c:pt idx="51">
                  <c:v>86.9</c:v>
                </c:pt>
                <c:pt idx="52">
                  <c:v>88.1</c:v>
                </c:pt>
                <c:pt idx="53">
                  <c:v>87.6</c:v>
                </c:pt>
                <c:pt idx="54">
                  <c:v>87.1</c:v>
                </c:pt>
                <c:pt idx="55">
                  <c:v>87.8</c:v>
                </c:pt>
                <c:pt idx="56">
                  <c:v>88.5</c:v>
                </c:pt>
                <c:pt idx="57">
                  <c:v>87.9</c:v>
                </c:pt>
                <c:pt idx="58">
                  <c:v>87.3</c:v>
                </c:pt>
                <c:pt idx="59">
                  <c:v>88</c:v>
                </c:pt>
                <c:pt idx="60">
                  <c:v>87.6</c:v>
                </c:pt>
                <c:pt idx="61">
                  <c:v>89.1</c:v>
                </c:pt>
                <c:pt idx="62">
                  <c:v>87.6</c:v>
                </c:pt>
                <c:pt idx="63">
                  <c:v>88.6</c:v>
                </c:pt>
                <c:pt idx="64">
                  <c:v>89.600000000000009</c:v>
                </c:pt>
                <c:pt idx="65">
                  <c:v>87.6</c:v>
                </c:pt>
                <c:pt idx="66">
                  <c:v>87</c:v>
                </c:pt>
                <c:pt idx="67">
                  <c:v>88.2</c:v>
                </c:pt>
                <c:pt idx="68">
                  <c:v>87.1</c:v>
                </c:pt>
                <c:pt idx="69">
                  <c:v>87.4</c:v>
                </c:pt>
                <c:pt idx="70">
                  <c:v>87.7</c:v>
                </c:pt>
                <c:pt idx="71">
                  <c:v>87.9</c:v>
                </c:pt>
                <c:pt idx="72">
                  <c:v>87.7</c:v>
                </c:pt>
                <c:pt idx="73">
                  <c:v>88.3</c:v>
                </c:pt>
                <c:pt idx="74">
                  <c:v>87.7</c:v>
                </c:pt>
                <c:pt idx="75">
                  <c:v>83.399999999999991</c:v>
                </c:pt>
                <c:pt idx="76">
                  <c:v>89.2</c:v>
                </c:pt>
                <c:pt idx="77">
                  <c:v>87.6</c:v>
                </c:pt>
                <c:pt idx="78">
                  <c:v>89.4</c:v>
                </c:pt>
                <c:pt idx="79">
                  <c:v>88.3</c:v>
                </c:pt>
                <c:pt idx="80">
                  <c:v>87</c:v>
                </c:pt>
                <c:pt idx="81">
                  <c:v>87.9</c:v>
                </c:pt>
                <c:pt idx="82">
                  <c:v>87.8</c:v>
                </c:pt>
                <c:pt idx="83">
                  <c:v>88</c:v>
                </c:pt>
                <c:pt idx="84">
                  <c:v>88</c:v>
                </c:pt>
                <c:pt idx="85">
                  <c:v>89.7</c:v>
                </c:pt>
                <c:pt idx="86">
                  <c:v>87.9</c:v>
                </c:pt>
                <c:pt idx="87">
                  <c:v>86.5</c:v>
                </c:pt>
                <c:pt idx="88">
                  <c:v>88.1</c:v>
                </c:pt>
                <c:pt idx="89">
                  <c:v>87.1</c:v>
                </c:pt>
                <c:pt idx="90">
                  <c:v>87</c:v>
                </c:pt>
                <c:pt idx="91">
                  <c:v>88.1</c:v>
                </c:pt>
                <c:pt idx="92">
                  <c:v>87.6</c:v>
                </c:pt>
                <c:pt idx="93">
                  <c:v>88</c:v>
                </c:pt>
                <c:pt idx="94">
                  <c:v>86.5</c:v>
                </c:pt>
                <c:pt idx="95">
                  <c:v>86.6</c:v>
                </c:pt>
                <c:pt idx="96">
                  <c:v>88.3</c:v>
                </c:pt>
                <c:pt idx="97">
                  <c:v>89.600000000000009</c:v>
                </c:pt>
                <c:pt idx="98">
                  <c:v>86.9</c:v>
                </c:pt>
                <c:pt idx="99">
                  <c:v>87.7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2-442B-A258-1ADC1B9AAE79}"/>
            </c:ext>
          </c:extLst>
        </c:ser>
        <c:ser>
          <c:idx val="12"/>
          <c:order val="4"/>
          <c:tx>
            <c:strRef>
              <c:f>'SEA Sudden'!$E$2</c:f>
              <c:strCache>
                <c:ptCount val="1"/>
                <c:pt idx="0">
                  <c:v>WMA(85.81%)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Sudden'!$E$3:$E$102</c:f>
              <c:numCache>
                <c:formatCode>General</c:formatCode>
                <c:ptCount val="100"/>
                <c:pt idx="1">
                  <c:v>89.1</c:v>
                </c:pt>
                <c:pt idx="2">
                  <c:v>88.7</c:v>
                </c:pt>
                <c:pt idx="3">
                  <c:v>88.2</c:v>
                </c:pt>
                <c:pt idx="4">
                  <c:v>89.2</c:v>
                </c:pt>
                <c:pt idx="5">
                  <c:v>88.2</c:v>
                </c:pt>
                <c:pt idx="6">
                  <c:v>88</c:v>
                </c:pt>
                <c:pt idx="7">
                  <c:v>89.6</c:v>
                </c:pt>
                <c:pt idx="8">
                  <c:v>88.1</c:v>
                </c:pt>
                <c:pt idx="9">
                  <c:v>89.4</c:v>
                </c:pt>
                <c:pt idx="10">
                  <c:v>89.1</c:v>
                </c:pt>
                <c:pt idx="11">
                  <c:v>89.4</c:v>
                </c:pt>
                <c:pt idx="12">
                  <c:v>87.5</c:v>
                </c:pt>
                <c:pt idx="13">
                  <c:v>89.5</c:v>
                </c:pt>
                <c:pt idx="14">
                  <c:v>88.8</c:v>
                </c:pt>
                <c:pt idx="15">
                  <c:v>88</c:v>
                </c:pt>
                <c:pt idx="16">
                  <c:v>88.7</c:v>
                </c:pt>
                <c:pt idx="17">
                  <c:v>88.1</c:v>
                </c:pt>
                <c:pt idx="18">
                  <c:v>89.1</c:v>
                </c:pt>
                <c:pt idx="19">
                  <c:v>86.8</c:v>
                </c:pt>
                <c:pt idx="20">
                  <c:v>87.8</c:v>
                </c:pt>
                <c:pt idx="21">
                  <c:v>88.8</c:v>
                </c:pt>
                <c:pt idx="22">
                  <c:v>91</c:v>
                </c:pt>
                <c:pt idx="23">
                  <c:v>87.8</c:v>
                </c:pt>
                <c:pt idx="24">
                  <c:v>88.9</c:v>
                </c:pt>
                <c:pt idx="25">
                  <c:v>73.099999999999994</c:v>
                </c:pt>
                <c:pt idx="26">
                  <c:v>75.2</c:v>
                </c:pt>
                <c:pt idx="27">
                  <c:v>74.900000000000006</c:v>
                </c:pt>
                <c:pt idx="28">
                  <c:v>77.3</c:v>
                </c:pt>
                <c:pt idx="29">
                  <c:v>77.5</c:v>
                </c:pt>
                <c:pt idx="30">
                  <c:v>76.099999999999994</c:v>
                </c:pt>
                <c:pt idx="31">
                  <c:v>77</c:v>
                </c:pt>
                <c:pt idx="32">
                  <c:v>81.099999999999994</c:v>
                </c:pt>
                <c:pt idx="33">
                  <c:v>80</c:v>
                </c:pt>
                <c:pt idx="34">
                  <c:v>81.8</c:v>
                </c:pt>
                <c:pt idx="35">
                  <c:v>85.1</c:v>
                </c:pt>
                <c:pt idx="36">
                  <c:v>87</c:v>
                </c:pt>
                <c:pt idx="37">
                  <c:v>85.9</c:v>
                </c:pt>
                <c:pt idx="38">
                  <c:v>86.8</c:v>
                </c:pt>
                <c:pt idx="39">
                  <c:v>86.9</c:v>
                </c:pt>
                <c:pt idx="40">
                  <c:v>87.3</c:v>
                </c:pt>
                <c:pt idx="41">
                  <c:v>89.4</c:v>
                </c:pt>
                <c:pt idx="42">
                  <c:v>88.3</c:v>
                </c:pt>
                <c:pt idx="43">
                  <c:v>89.3</c:v>
                </c:pt>
                <c:pt idx="44">
                  <c:v>87.4</c:v>
                </c:pt>
                <c:pt idx="45">
                  <c:v>88.3</c:v>
                </c:pt>
                <c:pt idx="46">
                  <c:v>89.9</c:v>
                </c:pt>
                <c:pt idx="47">
                  <c:v>91</c:v>
                </c:pt>
                <c:pt idx="48">
                  <c:v>88.9</c:v>
                </c:pt>
                <c:pt idx="49">
                  <c:v>90.1</c:v>
                </c:pt>
                <c:pt idx="50">
                  <c:v>88.3</c:v>
                </c:pt>
                <c:pt idx="51">
                  <c:v>88.9</c:v>
                </c:pt>
                <c:pt idx="52">
                  <c:v>90.2</c:v>
                </c:pt>
                <c:pt idx="53">
                  <c:v>89.1</c:v>
                </c:pt>
                <c:pt idx="54">
                  <c:v>88.2</c:v>
                </c:pt>
                <c:pt idx="55">
                  <c:v>89.7</c:v>
                </c:pt>
                <c:pt idx="56">
                  <c:v>90.4</c:v>
                </c:pt>
                <c:pt idx="57">
                  <c:v>89.5</c:v>
                </c:pt>
                <c:pt idx="58">
                  <c:v>89.4</c:v>
                </c:pt>
                <c:pt idx="59">
                  <c:v>90.1</c:v>
                </c:pt>
                <c:pt idx="60">
                  <c:v>88.3</c:v>
                </c:pt>
                <c:pt idx="61">
                  <c:v>90.1</c:v>
                </c:pt>
                <c:pt idx="62">
                  <c:v>89</c:v>
                </c:pt>
                <c:pt idx="63">
                  <c:v>89</c:v>
                </c:pt>
                <c:pt idx="64">
                  <c:v>89.9</c:v>
                </c:pt>
                <c:pt idx="65">
                  <c:v>89.6</c:v>
                </c:pt>
                <c:pt idx="66">
                  <c:v>90.4</c:v>
                </c:pt>
                <c:pt idx="67">
                  <c:v>90</c:v>
                </c:pt>
                <c:pt idx="68">
                  <c:v>88.7</c:v>
                </c:pt>
                <c:pt idx="69">
                  <c:v>88.4</c:v>
                </c:pt>
                <c:pt idx="70">
                  <c:v>87.9</c:v>
                </c:pt>
                <c:pt idx="71">
                  <c:v>90.4</c:v>
                </c:pt>
                <c:pt idx="72">
                  <c:v>89.3</c:v>
                </c:pt>
                <c:pt idx="73">
                  <c:v>89.7</c:v>
                </c:pt>
                <c:pt idx="74">
                  <c:v>88.5</c:v>
                </c:pt>
                <c:pt idx="75">
                  <c:v>77.099999999999994</c:v>
                </c:pt>
                <c:pt idx="76">
                  <c:v>78.8</c:v>
                </c:pt>
                <c:pt idx="77">
                  <c:v>78.099999999999994</c:v>
                </c:pt>
                <c:pt idx="78">
                  <c:v>81.699999999999903</c:v>
                </c:pt>
                <c:pt idx="79">
                  <c:v>80.900000000000006</c:v>
                </c:pt>
                <c:pt idx="80">
                  <c:v>81.099999999999994</c:v>
                </c:pt>
                <c:pt idx="81">
                  <c:v>80.400000000000006</c:v>
                </c:pt>
                <c:pt idx="82">
                  <c:v>82.3</c:v>
                </c:pt>
                <c:pt idx="83">
                  <c:v>81.899999999999906</c:v>
                </c:pt>
                <c:pt idx="84">
                  <c:v>80.5</c:v>
                </c:pt>
                <c:pt idx="85">
                  <c:v>84.3</c:v>
                </c:pt>
                <c:pt idx="86">
                  <c:v>81</c:v>
                </c:pt>
                <c:pt idx="87">
                  <c:v>80.900000000000006</c:v>
                </c:pt>
                <c:pt idx="88">
                  <c:v>81.099999999999994</c:v>
                </c:pt>
                <c:pt idx="89">
                  <c:v>80.900000000000006</c:v>
                </c:pt>
                <c:pt idx="90">
                  <c:v>80.7</c:v>
                </c:pt>
                <c:pt idx="91">
                  <c:v>81.599999999999994</c:v>
                </c:pt>
                <c:pt idx="92">
                  <c:v>81.699999999999903</c:v>
                </c:pt>
                <c:pt idx="93">
                  <c:v>83</c:v>
                </c:pt>
                <c:pt idx="94">
                  <c:v>81.3</c:v>
                </c:pt>
                <c:pt idx="95">
                  <c:v>80.8</c:v>
                </c:pt>
                <c:pt idx="96">
                  <c:v>83.5</c:v>
                </c:pt>
                <c:pt idx="97">
                  <c:v>87.3</c:v>
                </c:pt>
                <c:pt idx="98">
                  <c:v>83.6</c:v>
                </c:pt>
                <c:pt idx="99">
                  <c:v>84.6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2-442B-A258-1ADC1B9AAE79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98E2-442B-A258-1ADC1B9AAE79}"/>
              </c:ext>
            </c:extLst>
          </c:dPt>
          <c:xVal>
            <c:numRef>
              <c:f>'SEA Sudden'!$AD$9:$AD$10</c:f>
              <c:numCache>
                <c:formatCode>General</c:formatCode>
                <c:ptCount val="2"/>
              </c:numCache>
            </c:numRef>
          </c:xVal>
          <c:yVal>
            <c:numRef>
              <c:f>'SEA Sudden'!$AE$9:$AE$10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8E2-442B-A258-1ADC1B9AAE79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98E2-442B-A258-1ADC1B9AAE79}"/>
              </c:ext>
            </c:extLst>
          </c:dPt>
          <c:xVal>
            <c:numRef>
              <c:f>'SEA Sudden'!$AD$13:$AD$14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'SEA Sudden'!$AE$9:$AE$10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98E2-442B-A258-1ADC1B9AAE79}"/>
            </c:ext>
          </c:extLst>
        </c:ser>
        <c:ser>
          <c:idx val="6"/>
          <c:order val="7"/>
          <c:tx>
            <c:strRef>
              <c:f>'SEA Sudden'!$AD$8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98E2-442B-A258-1ADC1B9AAE79}"/>
              </c:ext>
            </c:extLst>
          </c:dPt>
          <c:xVal>
            <c:numRef>
              <c:f>'SEA Sudden'!$AD$17:$AD$19</c:f>
              <c:numCache>
                <c:formatCode>General</c:formatCode>
                <c:ptCount val="3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'SEA Sudden'!$AE$9:$AE$10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98E2-442B-A258-1ADC1B9AAE79}"/>
            </c:ext>
          </c:extLst>
        </c:ser>
        <c:ser>
          <c:idx val="8"/>
          <c:order val="8"/>
          <c:tx>
            <c:strRef>
              <c:f>'SEA Sudden'!$AD$8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F-98E2-442B-A258-1ADC1B9AAE79}"/>
              </c:ext>
            </c:extLst>
          </c:dPt>
          <c:xVal>
            <c:numRef>
              <c:f>'SEA Sudden'!$AD$21:$AD$22</c:f>
              <c:numCache>
                <c:formatCode>General</c:formatCode>
                <c:ptCount val="2"/>
              </c:numCache>
            </c:numRef>
          </c:xVal>
          <c:yVal>
            <c:numRef>
              <c:f>'SEA Sudden'!$AE$9:$AE$10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98E2-442B-A258-1ADC1B9AAE79}"/>
            </c:ext>
          </c:extLst>
        </c:ser>
        <c:ser>
          <c:idx val="2"/>
          <c:order val="9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2-98E2-442B-A258-1ADC1B9AAE79}"/>
              </c:ext>
            </c:extLst>
          </c:dPt>
          <c:xVal>
            <c:numRef>
              <c:f>'SEA Sudden'!$AD$24:$AD$25</c:f>
              <c:numCache>
                <c:formatCode>General</c:formatCode>
                <c:ptCount val="2"/>
              </c:numCache>
            </c:numRef>
          </c:xVal>
          <c:yVal>
            <c:numRef>
              <c:f>'SEA Sudden'!$AE$9:$AE$10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98E2-442B-A258-1ADC1B9A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92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LED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1916274284809873"/>
          <c:y val="3.4578921373760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LED!$I$2</c:f>
              <c:strCache>
                <c:ptCount val="1"/>
                <c:pt idx="0">
                  <c:v>HDWM(36.94)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LED!$I$3:$I$102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33</c:v>
                </c:pt>
                <c:pt idx="7">
                  <c:v>29</c:v>
                </c:pt>
                <c:pt idx="8">
                  <c:v>37</c:v>
                </c:pt>
                <c:pt idx="9">
                  <c:v>37</c:v>
                </c:pt>
                <c:pt idx="10">
                  <c:v>41</c:v>
                </c:pt>
                <c:pt idx="11">
                  <c:v>46</c:v>
                </c:pt>
                <c:pt idx="12">
                  <c:v>48</c:v>
                </c:pt>
                <c:pt idx="13">
                  <c:v>42</c:v>
                </c:pt>
                <c:pt idx="14">
                  <c:v>35</c:v>
                </c:pt>
                <c:pt idx="15">
                  <c:v>34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45</c:v>
                </c:pt>
                <c:pt idx="30">
                  <c:v>51</c:v>
                </c:pt>
                <c:pt idx="31">
                  <c:v>55</c:v>
                </c:pt>
                <c:pt idx="32">
                  <c:v>53</c:v>
                </c:pt>
                <c:pt idx="33">
                  <c:v>56</c:v>
                </c:pt>
                <c:pt idx="34">
                  <c:v>59</c:v>
                </c:pt>
                <c:pt idx="35">
                  <c:v>59</c:v>
                </c:pt>
                <c:pt idx="36">
                  <c:v>36</c:v>
                </c:pt>
                <c:pt idx="37">
                  <c:v>40</c:v>
                </c:pt>
                <c:pt idx="38">
                  <c:v>43</c:v>
                </c:pt>
                <c:pt idx="39">
                  <c:v>46</c:v>
                </c:pt>
                <c:pt idx="40">
                  <c:v>49</c:v>
                </c:pt>
                <c:pt idx="41">
                  <c:v>55</c:v>
                </c:pt>
                <c:pt idx="42">
                  <c:v>53</c:v>
                </c:pt>
                <c:pt idx="43">
                  <c:v>57</c:v>
                </c:pt>
                <c:pt idx="44">
                  <c:v>55</c:v>
                </c:pt>
                <c:pt idx="45">
                  <c:v>39</c:v>
                </c:pt>
                <c:pt idx="46">
                  <c:v>44</c:v>
                </c:pt>
                <c:pt idx="47">
                  <c:v>35</c:v>
                </c:pt>
                <c:pt idx="48">
                  <c:v>31</c:v>
                </c:pt>
                <c:pt idx="49">
                  <c:v>30</c:v>
                </c:pt>
                <c:pt idx="50">
                  <c:v>14</c:v>
                </c:pt>
                <c:pt idx="51">
                  <c:v>20</c:v>
                </c:pt>
                <c:pt idx="52">
                  <c:v>21</c:v>
                </c:pt>
                <c:pt idx="53">
                  <c:v>25</c:v>
                </c:pt>
                <c:pt idx="54">
                  <c:v>28</c:v>
                </c:pt>
                <c:pt idx="55">
                  <c:v>33</c:v>
                </c:pt>
                <c:pt idx="56">
                  <c:v>38</c:v>
                </c:pt>
                <c:pt idx="57">
                  <c:v>37</c:v>
                </c:pt>
                <c:pt idx="58">
                  <c:v>43</c:v>
                </c:pt>
                <c:pt idx="59">
                  <c:v>46</c:v>
                </c:pt>
                <c:pt idx="60">
                  <c:v>40</c:v>
                </c:pt>
                <c:pt idx="61">
                  <c:v>36</c:v>
                </c:pt>
                <c:pt idx="62">
                  <c:v>41</c:v>
                </c:pt>
                <c:pt idx="63">
                  <c:v>31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38</c:v>
                </c:pt>
                <c:pt idx="68">
                  <c:v>42</c:v>
                </c:pt>
                <c:pt idx="69">
                  <c:v>47</c:v>
                </c:pt>
                <c:pt idx="70">
                  <c:v>46</c:v>
                </c:pt>
                <c:pt idx="71">
                  <c:v>40</c:v>
                </c:pt>
                <c:pt idx="72">
                  <c:v>35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40</c:v>
                </c:pt>
                <c:pt idx="77">
                  <c:v>37</c:v>
                </c:pt>
                <c:pt idx="78">
                  <c:v>36</c:v>
                </c:pt>
                <c:pt idx="79">
                  <c:v>39</c:v>
                </c:pt>
                <c:pt idx="80">
                  <c:v>43</c:v>
                </c:pt>
                <c:pt idx="81">
                  <c:v>26</c:v>
                </c:pt>
                <c:pt idx="82">
                  <c:v>26</c:v>
                </c:pt>
                <c:pt idx="83">
                  <c:v>21</c:v>
                </c:pt>
                <c:pt idx="84">
                  <c:v>23</c:v>
                </c:pt>
                <c:pt idx="85">
                  <c:v>27</c:v>
                </c:pt>
                <c:pt idx="86">
                  <c:v>32</c:v>
                </c:pt>
                <c:pt idx="87">
                  <c:v>33</c:v>
                </c:pt>
                <c:pt idx="88">
                  <c:v>36</c:v>
                </c:pt>
                <c:pt idx="89">
                  <c:v>29</c:v>
                </c:pt>
                <c:pt idx="90">
                  <c:v>32</c:v>
                </c:pt>
                <c:pt idx="91">
                  <c:v>35</c:v>
                </c:pt>
                <c:pt idx="92">
                  <c:v>40</c:v>
                </c:pt>
                <c:pt idx="93">
                  <c:v>42</c:v>
                </c:pt>
                <c:pt idx="94">
                  <c:v>46</c:v>
                </c:pt>
                <c:pt idx="95">
                  <c:v>33</c:v>
                </c:pt>
                <c:pt idx="96">
                  <c:v>31</c:v>
                </c:pt>
                <c:pt idx="97">
                  <c:v>32</c:v>
                </c:pt>
                <c:pt idx="98">
                  <c:v>34</c:v>
                </c:pt>
                <c:pt idx="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C-4FE8-BE4D-696BF7E9979C}"/>
            </c:ext>
          </c:extLst>
        </c:ser>
        <c:ser>
          <c:idx val="1"/>
          <c:order val="1"/>
          <c:tx>
            <c:strRef>
              <c:f>LED!$H$2</c:f>
              <c:strCache>
                <c:ptCount val="1"/>
                <c:pt idx="0">
                  <c:v>DWM-NB(33.99)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LED!$H$3:$H$102</c:f>
              <c:numCache>
                <c:formatCode>General</c:formatCode>
                <c:ptCount val="10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23</c:v>
                </c:pt>
                <c:pt idx="6">
                  <c:v>30</c:v>
                </c:pt>
                <c:pt idx="7">
                  <c:v>26</c:v>
                </c:pt>
                <c:pt idx="8">
                  <c:v>34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45</c:v>
                </c:pt>
                <c:pt idx="13">
                  <c:v>39</c:v>
                </c:pt>
                <c:pt idx="14">
                  <c:v>32</c:v>
                </c:pt>
                <c:pt idx="15">
                  <c:v>31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36</c:v>
                </c:pt>
                <c:pt idx="27">
                  <c:v>39</c:v>
                </c:pt>
                <c:pt idx="28">
                  <c:v>43</c:v>
                </c:pt>
                <c:pt idx="29">
                  <c:v>45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37</c:v>
                </c:pt>
                <c:pt idx="37">
                  <c:v>41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54</c:v>
                </c:pt>
                <c:pt idx="42">
                  <c:v>50</c:v>
                </c:pt>
                <c:pt idx="43">
                  <c:v>54</c:v>
                </c:pt>
                <c:pt idx="44">
                  <c:v>53</c:v>
                </c:pt>
                <c:pt idx="45">
                  <c:v>36</c:v>
                </c:pt>
                <c:pt idx="46">
                  <c:v>41</c:v>
                </c:pt>
                <c:pt idx="47">
                  <c:v>32</c:v>
                </c:pt>
                <c:pt idx="48">
                  <c:v>28</c:v>
                </c:pt>
                <c:pt idx="49">
                  <c:v>26</c:v>
                </c:pt>
                <c:pt idx="50">
                  <c:v>11</c:v>
                </c:pt>
                <c:pt idx="51">
                  <c:v>17</c:v>
                </c:pt>
                <c:pt idx="52">
                  <c:v>18</c:v>
                </c:pt>
                <c:pt idx="53">
                  <c:v>22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34</c:v>
                </c:pt>
                <c:pt idx="58">
                  <c:v>40</c:v>
                </c:pt>
                <c:pt idx="59">
                  <c:v>43</c:v>
                </c:pt>
                <c:pt idx="60">
                  <c:v>37</c:v>
                </c:pt>
                <c:pt idx="61">
                  <c:v>33</c:v>
                </c:pt>
                <c:pt idx="62">
                  <c:v>38</c:v>
                </c:pt>
                <c:pt idx="63">
                  <c:v>28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35</c:v>
                </c:pt>
                <c:pt idx="68">
                  <c:v>39</c:v>
                </c:pt>
                <c:pt idx="69">
                  <c:v>44</c:v>
                </c:pt>
                <c:pt idx="70">
                  <c:v>43</c:v>
                </c:pt>
                <c:pt idx="71">
                  <c:v>37</c:v>
                </c:pt>
                <c:pt idx="72">
                  <c:v>32</c:v>
                </c:pt>
                <c:pt idx="73">
                  <c:v>30</c:v>
                </c:pt>
                <c:pt idx="74">
                  <c:v>30</c:v>
                </c:pt>
                <c:pt idx="75">
                  <c:v>28</c:v>
                </c:pt>
                <c:pt idx="76">
                  <c:v>33</c:v>
                </c:pt>
                <c:pt idx="77">
                  <c:v>30</c:v>
                </c:pt>
                <c:pt idx="78">
                  <c:v>31</c:v>
                </c:pt>
                <c:pt idx="79">
                  <c:v>34</c:v>
                </c:pt>
                <c:pt idx="80">
                  <c:v>38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20</c:v>
                </c:pt>
                <c:pt idx="85">
                  <c:v>24</c:v>
                </c:pt>
                <c:pt idx="86">
                  <c:v>29</c:v>
                </c:pt>
                <c:pt idx="87">
                  <c:v>30</c:v>
                </c:pt>
                <c:pt idx="88">
                  <c:v>33</c:v>
                </c:pt>
                <c:pt idx="89">
                  <c:v>26</c:v>
                </c:pt>
                <c:pt idx="90">
                  <c:v>29</c:v>
                </c:pt>
                <c:pt idx="91">
                  <c:v>32</c:v>
                </c:pt>
                <c:pt idx="92">
                  <c:v>37</c:v>
                </c:pt>
                <c:pt idx="93">
                  <c:v>39</c:v>
                </c:pt>
                <c:pt idx="94">
                  <c:v>43</c:v>
                </c:pt>
                <c:pt idx="95">
                  <c:v>30</c:v>
                </c:pt>
                <c:pt idx="96">
                  <c:v>28</c:v>
                </c:pt>
                <c:pt idx="97">
                  <c:v>29</c:v>
                </c:pt>
                <c:pt idx="98">
                  <c:v>31</c:v>
                </c:pt>
                <c:pt idx="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C-4FE8-BE4D-696BF7E9979C}"/>
            </c:ext>
          </c:extLst>
        </c:ser>
        <c:ser>
          <c:idx val="3"/>
          <c:order val="2"/>
          <c:tx>
            <c:strRef>
              <c:f>LED!$J$2</c:f>
              <c:strCache>
                <c:ptCount val="1"/>
                <c:pt idx="0">
                  <c:v>DWM-HT(33.92)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LED!$J$3:$J$102</c:f>
              <c:numCache>
                <c:formatCode>General</c:formatCode>
                <c:ptCount val="10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23</c:v>
                </c:pt>
                <c:pt idx="6">
                  <c:v>30</c:v>
                </c:pt>
                <c:pt idx="7">
                  <c:v>26</c:v>
                </c:pt>
                <c:pt idx="8">
                  <c:v>34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45</c:v>
                </c:pt>
                <c:pt idx="13">
                  <c:v>39</c:v>
                </c:pt>
                <c:pt idx="14">
                  <c:v>32</c:v>
                </c:pt>
                <c:pt idx="15">
                  <c:v>31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36</c:v>
                </c:pt>
                <c:pt idx="27">
                  <c:v>39</c:v>
                </c:pt>
                <c:pt idx="28">
                  <c:v>43</c:v>
                </c:pt>
                <c:pt idx="29">
                  <c:v>45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37</c:v>
                </c:pt>
                <c:pt idx="37">
                  <c:v>41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54</c:v>
                </c:pt>
                <c:pt idx="42">
                  <c:v>50</c:v>
                </c:pt>
                <c:pt idx="43">
                  <c:v>54</c:v>
                </c:pt>
                <c:pt idx="44">
                  <c:v>53</c:v>
                </c:pt>
                <c:pt idx="45">
                  <c:v>36</c:v>
                </c:pt>
                <c:pt idx="46">
                  <c:v>41</c:v>
                </c:pt>
                <c:pt idx="47">
                  <c:v>32</c:v>
                </c:pt>
                <c:pt idx="48">
                  <c:v>28</c:v>
                </c:pt>
                <c:pt idx="49">
                  <c:v>26</c:v>
                </c:pt>
                <c:pt idx="50">
                  <c:v>11</c:v>
                </c:pt>
                <c:pt idx="51">
                  <c:v>17</c:v>
                </c:pt>
                <c:pt idx="52">
                  <c:v>18</c:v>
                </c:pt>
                <c:pt idx="53">
                  <c:v>22</c:v>
                </c:pt>
                <c:pt idx="54">
                  <c:v>25</c:v>
                </c:pt>
                <c:pt idx="55">
                  <c:v>30</c:v>
                </c:pt>
                <c:pt idx="56">
                  <c:v>34</c:v>
                </c:pt>
                <c:pt idx="57">
                  <c:v>33</c:v>
                </c:pt>
                <c:pt idx="58">
                  <c:v>39</c:v>
                </c:pt>
                <c:pt idx="59">
                  <c:v>42</c:v>
                </c:pt>
                <c:pt idx="60">
                  <c:v>37</c:v>
                </c:pt>
                <c:pt idx="61">
                  <c:v>33</c:v>
                </c:pt>
                <c:pt idx="62">
                  <c:v>38</c:v>
                </c:pt>
                <c:pt idx="63">
                  <c:v>28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35</c:v>
                </c:pt>
                <c:pt idx="68">
                  <c:v>39</c:v>
                </c:pt>
                <c:pt idx="69">
                  <c:v>44</c:v>
                </c:pt>
                <c:pt idx="70">
                  <c:v>43</c:v>
                </c:pt>
                <c:pt idx="71">
                  <c:v>37</c:v>
                </c:pt>
                <c:pt idx="72">
                  <c:v>32</c:v>
                </c:pt>
                <c:pt idx="73">
                  <c:v>29</c:v>
                </c:pt>
                <c:pt idx="74">
                  <c:v>30</c:v>
                </c:pt>
                <c:pt idx="75">
                  <c:v>28</c:v>
                </c:pt>
                <c:pt idx="76">
                  <c:v>32</c:v>
                </c:pt>
                <c:pt idx="77">
                  <c:v>29</c:v>
                </c:pt>
                <c:pt idx="78">
                  <c:v>31</c:v>
                </c:pt>
                <c:pt idx="79">
                  <c:v>34</c:v>
                </c:pt>
                <c:pt idx="80">
                  <c:v>38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20</c:v>
                </c:pt>
                <c:pt idx="85">
                  <c:v>24</c:v>
                </c:pt>
                <c:pt idx="86">
                  <c:v>29</c:v>
                </c:pt>
                <c:pt idx="87">
                  <c:v>30</c:v>
                </c:pt>
                <c:pt idx="88">
                  <c:v>33</c:v>
                </c:pt>
                <c:pt idx="89">
                  <c:v>26</c:v>
                </c:pt>
                <c:pt idx="90">
                  <c:v>29</c:v>
                </c:pt>
                <c:pt idx="91">
                  <c:v>32</c:v>
                </c:pt>
                <c:pt idx="92">
                  <c:v>37</c:v>
                </c:pt>
                <c:pt idx="93">
                  <c:v>39</c:v>
                </c:pt>
                <c:pt idx="94">
                  <c:v>43</c:v>
                </c:pt>
                <c:pt idx="95">
                  <c:v>30</c:v>
                </c:pt>
                <c:pt idx="96">
                  <c:v>28</c:v>
                </c:pt>
                <c:pt idx="97">
                  <c:v>29</c:v>
                </c:pt>
                <c:pt idx="98">
                  <c:v>31</c:v>
                </c:pt>
                <c:pt idx="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C-4FE8-BE4D-696BF7E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44EC-4FE8-BE4D-696BF7E9979C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LED!$AD$9:$AD$10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LED!$AE$9:$AE$10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4EC-4FE8-BE4D-696BF7E9979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4EC-4FE8-BE4D-696BF7E997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EC-4FE8-BE4D-696BF7E9979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44EC-4FE8-BE4D-696BF7E997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EC-4FE8-BE4D-696BF7E997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44EC-4FE8-BE4D-696BF7E9979C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44EC-4FE8-BE4D-696BF7E9979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EC-4FE8-BE4D-696BF7E9979C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LED (</a:t>
            </a:r>
            <a:r>
              <a:rPr lang="en-US" baseline="0"/>
              <a:t>Abrupt Drifts)</a:t>
            </a:r>
            <a:endParaRPr lang="en-US"/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LED!$R$2</c:f>
              <c:strCache>
                <c:ptCount val="1"/>
                <c:pt idx="0">
                  <c:v>HDWM(36.55)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LED!$R$3:$R$102</c:f>
              <c:numCache>
                <c:formatCode>General</c:formatCode>
                <c:ptCount val="100"/>
                <c:pt idx="0">
                  <c:v>0.15625</c:v>
                </c:pt>
                <c:pt idx="1">
                  <c:v>0.25</c:v>
                </c:pt>
                <c:pt idx="2">
                  <c:v>0.34375</c:v>
                </c:pt>
                <c:pt idx="3">
                  <c:v>0.53125</c:v>
                </c:pt>
                <c:pt idx="4">
                  <c:v>0.78125</c:v>
                </c:pt>
                <c:pt idx="5">
                  <c:v>1.078125</c:v>
                </c:pt>
                <c:pt idx="6">
                  <c:v>1.359375</c:v>
                </c:pt>
                <c:pt idx="7">
                  <c:v>1.6875</c:v>
                </c:pt>
                <c:pt idx="8">
                  <c:v>2.015625</c:v>
                </c:pt>
                <c:pt idx="9">
                  <c:v>2.40625</c:v>
                </c:pt>
                <c:pt idx="10">
                  <c:v>2.78125</c:v>
                </c:pt>
                <c:pt idx="11">
                  <c:v>3.171875</c:v>
                </c:pt>
                <c:pt idx="12">
                  <c:v>3.625</c:v>
                </c:pt>
                <c:pt idx="13">
                  <c:v>4.0625</c:v>
                </c:pt>
                <c:pt idx="14">
                  <c:v>4.421875</c:v>
                </c:pt>
                <c:pt idx="15">
                  <c:v>4.765625</c:v>
                </c:pt>
                <c:pt idx="16">
                  <c:v>5.109375</c:v>
                </c:pt>
                <c:pt idx="17">
                  <c:v>5.4375</c:v>
                </c:pt>
                <c:pt idx="18">
                  <c:v>5.78125</c:v>
                </c:pt>
                <c:pt idx="19">
                  <c:v>6.109375</c:v>
                </c:pt>
                <c:pt idx="20">
                  <c:v>6.4375</c:v>
                </c:pt>
                <c:pt idx="21">
                  <c:v>6.78125</c:v>
                </c:pt>
                <c:pt idx="22">
                  <c:v>7.125</c:v>
                </c:pt>
                <c:pt idx="23">
                  <c:v>7.484375</c:v>
                </c:pt>
                <c:pt idx="24">
                  <c:v>7.921875</c:v>
                </c:pt>
                <c:pt idx="25">
                  <c:v>8.34375</c:v>
                </c:pt>
                <c:pt idx="26">
                  <c:v>8.8125</c:v>
                </c:pt>
                <c:pt idx="27">
                  <c:v>9.25</c:v>
                </c:pt>
                <c:pt idx="28">
                  <c:v>9.734375</c:v>
                </c:pt>
                <c:pt idx="29">
                  <c:v>10.515625</c:v>
                </c:pt>
                <c:pt idx="30">
                  <c:v>11.09375</c:v>
                </c:pt>
                <c:pt idx="31">
                  <c:v>11.6875</c:v>
                </c:pt>
                <c:pt idx="32">
                  <c:v>12.28125</c:v>
                </c:pt>
                <c:pt idx="33">
                  <c:v>12.90625</c:v>
                </c:pt>
                <c:pt idx="34">
                  <c:v>13.5625</c:v>
                </c:pt>
                <c:pt idx="35">
                  <c:v>14.171875</c:v>
                </c:pt>
                <c:pt idx="36">
                  <c:v>14.625</c:v>
                </c:pt>
                <c:pt idx="37">
                  <c:v>14.984375</c:v>
                </c:pt>
                <c:pt idx="38">
                  <c:v>15.375</c:v>
                </c:pt>
                <c:pt idx="39">
                  <c:v>15.78125</c:v>
                </c:pt>
                <c:pt idx="40">
                  <c:v>16.21875</c:v>
                </c:pt>
                <c:pt idx="41">
                  <c:v>16.703125</c:v>
                </c:pt>
                <c:pt idx="42">
                  <c:v>17.1875</c:v>
                </c:pt>
                <c:pt idx="43">
                  <c:v>17.734375</c:v>
                </c:pt>
                <c:pt idx="44">
                  <c:v>18.234375</c:v>
                </c:pt>
                <c:pt idx="45">
                  <c:v>18.671875</c:v>
                </c:pt>
                <c:pt idx="46">
                  <c:v>19.109375</c:v>
                </c:pt>
                <c:pt idx="47">
                  <c:v>19.5</c:v>
                </c:pt>
                <c:pt idx="48">
                  <c:v>19.796875</c:v>
                </c:pt>
                <c:pt idx="49">
                  <c:v>20.078125</c:v>
                </c:pt>
                <c:pt idx="50">
                  <c:v>20.328125</c:v>
                </c:pt>
                <c:pt idx="51">
                  <c:v>20.484375</c:v>
                </c:pt>
                <c:pt idx="52">
                  <c:v>20.6875</c:v>
                </c:pt>
                <c:pt idx="53">
                  <c:v>20.875</c:v>
                </c:pt>
                <c:pt idx="54">
                  <c:v>21.140625</c:v>
                </c:pt>
                <c:pt idx="55">
                  <c:v>21.40625</c:v>
                </c:pt>
                <c:pt idx="56">
                  <c:v>21.75</c:v>
                </c:pt>
                <c:pt idx="57">
                  <c:v>22.09375</c:v>
                </c:pt>
                <c:pt idx="58">
                  <c:v>22.453125</c:v>
                </c:pt>
                <c:pt idx="59">
                  <c:v>22.875</c:v>
                </c:pt>
                <c:pt idx="60">
                  <c:v>23.265625</c:v>
                </c:pt>
                <c:pt idx="61">
                  <c:v>23.625</c:v>
                </c:pt>
                <c:pt idx="62">
                  <c:v>23.984375</c:v>
                </c:pt>
                <c:pt idx="63">
                  <c:v>24.328125</c:v>
                </c:pt>
                <c:pt idx="64">
                  <c:v>24.640625</c:v>
                </c:pt>
                <c:pt idx="65">
                  <c:v>24.953125</c:v>
                </c:pt>
                <c:pt idx="66">
                  <c:v>25.28125</c:v>
                </c:pt>
                <c:pt idx="67">
                  <c:v>25.625</c:v>
                </c:pt>
                <c:pt idx="68">
                  <c:v>25.984375</c:v>
                </c:pt>
                <c:pt idx="69">
                  <c:v>26.40625</c:v>
                </c:pt>
                <c:pt idx="70">
                  <c:v>26.859375</c:v>
                </c:pt>
                <c:pt idx="71">
                  <c:v>27.25</c:v>
                </c:pt>
                <c:pt idx="72">
                  <c:v>27.5625</c:v>
                </c:pt>
                <c:pt idx="73">
                  <c:v>27.953125</c:v>
                </c:pt>
                <c:pt idx="74">
                  <c:v>28.28125</c:v>
                </c:pt>
                <c:pt idx="75">
                  <c:v>28.59375</c:v>
                </c:pt>
                <c:pt idx="76">
                  <c:v>28.984375</c:v>
                </c:pt>
                <c:pt idx="77">
                  <c:v>29.359375</c:v>
                </c:pt>
                <c:pt idx="78">
                  <c:v>29.78125</c:v>
                </c:pt>
                <c:pt idx="79">
                  <c:v>30.1875</c:v>
                </c:pt>
                <c:pt idx="80">
                  <c:v>30.5625</c:v>
                </c:pt>
                <c:pt idx="81">
                  <c:v>30.890625</c:v>
                </c:pt>
                <c:pt idx="82">
                  <c:v>31.15625</c:v>
                </c:pt>
                <c:pt idx="83">
                  <c:v>31.359375</c:v>
                </c:pt>
                <c:pt idx="84">
                  <c:v>31.59375</c:v>
                </c:pt>
                <c:pt idx="85">
                  <c:v>31.859375</c:v>
                </c:pt>
                <c:pt idx="86">
                  <c:v>32.15625</c:v>
                </c:pt>
                <c:pt idx="87">
                  <c:v>32.453125</c:v>
                </c:pt>
                <c:pt idx="88">
                  <c:v>32.78125</c:v>
                </c:pt>
                <c:pt idx="89">
                  <c:v>33.0625</c:v>
                </c:pt>
                <c:pt idx="90">
                  <c:v>33.359375</c:v>
                </c:pt>
                <c:pt idx="91">
                  <c:v>33.703125</c:v>
                </c:pt>
                <c:pt idx="92">
                  <c:v>34.03125</c:v>
                </c:pt>
                <c:pt idx="93">
                  <c:v>34.390625</c:v>
                </c:pt>
                <c:pt idx="94">
                  <c:v>34.796875</c:v>
                </c:pt>
                <c:pt idx="95">
                  <c:v>35.171875</c:v>
                </c:pt>
                <c:pt idx="96">
                  <c:v>35.46875</c:v>
                </c:pt>
                <c:pt idx="97">
                  <c:v>35.953125</c:v>
                </c:pt>
                <c:pt idx="98">
                  <c:v>36.265625</c:v>
                </c:pt>
                <c:pt idx="99">
                  <c:v>36.546875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4-4007-ADD3-7A9E47B85C79}"/>
            </c:ext>
          </c:extLst>
        </c:ser>
        <c:ser>
          <c:idx val="11"/>
          <c:order val="1"/>
          <c:tx>
            <c:strRef>
              <c:f>LED!$N$2</c:f>
              <c:strCache>
                <c:ptCount val="1"/>
                <c:pt idx="0">
                  <c:v>ARF(10.27)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LED!$N$3:$N$102</c:f>
              <c:numCache>
                <c:formatCode>General</c:formatCode>
                <c:ptCount val="100"/>
                <c:pt idx="0">
                  <c:v>0.125</c:v>
                </c:pt>
                <c:pt idx="1">
                  <c:v>0.203125</c:v>
                </c:pt>
                <c:pt idx="2">
                  <c:v>0.296875</c:v>
                </c:pt>
                <c:pt idx="3">
                  <c:v>0.375</c:v>
                </c:pt>
                <c:pt idx="4">
                  <c:v>0.453125</c:v>
                </c:pt>
                <c:pt idx="5">
                  <c:v>0.53125</c:v>
                </c:pt>
                <c:pt idx="6">
                  <c:v>0.609375</c:v>
                </c:pt>
                <c:pt idx="7">
                  <c:v>0.6875</c:v>
                </c:pt>
                <c:pt idx="8">
                  <c:v>0.765625</c:v>
                </c:pt>
                <c:pt idx="9">
                  <c:v>0.84375</c:v>
                </c:pt>
                <c:pt idx="10">
                  <c:v>0.921875</c:v>
                </c:pt>
                <c:pt idx="11">
                  <c:v>1</c:v>
                </c:pt>
                <c:pt idx="12">
                  <c:v>1.078125</c:v>
                </c:pt>
                <c:pt idx="13">
                  <c:v>1.15625</c:v>
                </c:pt>
                <c:pt idx="14">
                  <c:v>1.234375</c:v>
                </c:pt>
                <c:pt idx="15">
                  <c:v>1.3125</c:v>
                </c:pt>
                <c:pt idx="16">
                  <c:v>1.390625</c:v>
                </c:pt>
                <c:pt idx="17">
                  <c:v>1.46875</c:v>
                </c:pt>
                <c:pt idx="18">
                  <c:v>1.546875</c:v>
                </c:pt>
                <c:pt idx="19">
                  <c:v>1.640625</c:v>
                </c:pt>
                <c:pt idx="20">
                  <c:v>1.734375</c:v>
                </c:pt>
                <c:pt idx="21">
                  <c:v>1.8125</c:v>
                </c:pt>
                <c:pt idx="22">
                  <c:v>1.90625</c:v>
                </c:pt>
                <c:pt idx="23">
                  <c:v>2.015625</c:v>
                </c:pt>
                <c:pt idx="24">
                  <c:v>2.109375</c:v>
                </c:pt>
                <c:pt idx="25">
                  <c:v>2.203125</c:v>
                </c:pt>
                <c:pt idx="26">
                  <c:v>2.28125</c:v>
                </c:pt>
                <c:pt idx="27">
                  <c:v>2.375</c:v>
                </c:pt>
                <c:pt idx="28">
                  <c:v>2.46875</c:v>
                </c:pt>
                <c:pt idx="29">
                  <c:v>2.578125</c:v>
                </c:pt>
                <c:pt idx="30">
                  <c:v>2.6875</c:v>
                </c:pt>
                <c:pt idx="31">
                  <c:v>2.78125</c:v>
                </c:pt>
                <c:pt idx="32">
                  <c:v>2.890625</c:v>
                </c:pt>
                <c:pt idx="33">
                  <c:v>2.984375</c:v>
                </c:pt>
                <c:pt idx="34">
                  <c:v>3.09375</c:v>
                </c:pt>
                <c:pt idx="35">
                  <c:v>3.203125</c:v>
                </c:pt>
                <c:pt idx="36">
                  <c:v>3.3125</c:v>
                </c:pt>
                <c:pt idx="37">
                  <c:v>3.421875</c:v>
                </c:pt>
                <c:pt idx="38">
                  <c:v>3.515625</c:v>
                </c:pt>
                <c:pt idx="39">
                  <c:v>3.609375</c:v>
                </c:pt>
                <c:pt idx="40">
                  <c:v>3.71875</c:v>
                </c:pt>
                <c:pt idx="41">
                  <c:v>3.828125</c:v>
                </c:pt>
                <c:pt idx="42">
                  <c:v>3.9375</c:v>
                </c:pt>
                <c:pt idx="43">
                  <c:v>4.046875</c:v>
                </c:pt>
                <c:pt idx="44">
                  <c:v>4.15625</c:v>
                </c:pt>
                <c:pt idx="45">
                  <c:v>4.265625</c:v>
                </c:pt>
                <c:pt idx="46">
                  <c:v>4.375</c:v>
                </c:pt>
                <c:pt idx="47">
                  <c:v>4.5</c:v>
                </c:pt>
                <c:pt idx="48">
                  <c:v>4.609375</c:v>
                </c:pt>
                <c:pt idx="49">
                  <c:v>4.75</c:v>
                </c:pt>
                <c:pt idx="50">
                  <c:v>4.90625</c:v>
                </c:pt>
                <c:pt idx="51">
                  <c:v>5</c:v>
                </c:pt>
                <c:pt idx="52">
                  <c:v>5.09375</c:v>
                </c:pt>
                <c:pt idx="53">
                  <c:v>5.1875</c:v>
                </c:pt>
                <c:pt idx="54">
                  <c:v>5.28125</c:v>
                </c:pt>
                <c:pt idx="55">
                  <c:v>5.375</c:v>
                </c:pt>
                <c:pt idx="56">
                  <c:v>5.453125</c:v>
                </c:pt>
                <c:pt idx="57">
                  <c:v>5.546875</c:v>
                </c:pt>
                <c:pt idx="58">
                  <c:v>5.640625</c:v>
                </c:pt>
                <c:pt idx="59">
                  <c:v>5.75</c:v>
                </c:pt>
                <c:pt idx="60">
                  <c:v>5.84375</c:v>
                </c:pt>
                <c:pt idx="61">
                  <c:v>5.9375</c:v>
                </c:pt>
                <c:pt idx="62">
                  <c:v>6.03125</c:v>
                </c:pt>
                <c:pt idx="63">
                  <c:v>6.125</c:v>
                </c:pt>
                <c:pt idx="64">
                  <c:v>6.234375</c:v>
                </c:pt>
                <c:pt idx="65">
                  <c:v>6.328125</c:v>
                </c:pt>
                <c:pt idx="66">
                  <c:v>6.4375</c:v>
                </c:pt>
                <c:pt idx="67">
                  <c:v>6.53125</c:v>
                </c:pt>
                <c:pt idx="68">
                  <c:v>6.625</c:v>
                </c:pt>
                <c:pt idx="69">
                  <c:v>6.71875</c:v>
                </c:pt>
                <c:pt idx="70">
                  <c:v>6.8125</c:v>
                </c:pt>
                <c:pt idx="71">
                  <c:v>6.921875</c:v>
                </c:pt>
                <c:pt idx="72">
                  <c:v>7.03125</c:v>
                </c:pt>
                <c:pt idx="73">
                  <c:v>7.140625</c:v>
                </c:pt>
                <c:pt idx="74">
                  <c:v>7.234375</c:v>
                </c:pt>
                <c:pt idx="75">
                  <c:v>7.359375</c:v>
                </c:pt>
                <c:pt idx="76">
                  <c:v>7.453125</c:v>
                </c:pt>
                <c:pt idx="77">
                  <c:v>7.5625</c:v>
                </c:pt>
                <c:pt idx="78">
                  <c:v>7.671875</c:v>
                </c:pt>
                <c:pt idx="79">
                  <c:v>7.765625</c:v>
                </c:pt>
                <c:pt idx="80">
                  <c:v>7.875</c:v>
                </c:pt>
                <c:pt idx="81">
                  <c:v>7.96875</c:v>
                </c:pt>
                <c:pt idx="82">
                  <c:v>8.09375</c:v>
                </c:pt>
                <c:pt idx="83">
                  <c:v>8.203125</c:v>
                </c:pt>
                <c:pt idx="84">
                  <c:v>8.328125</c:v>
                </c:pt>
                <c:pt idx="85">
                  <c:v>8.46875</c:v>
                </c:pt>
                <c:pt idx="86">
                  <c:v>8.578125</c:v>
                </c:pt>
                <c:pt idx="87">
                  <c:v>8.703125</c:v>
                </c:pt>
                <c:pt idx="88">
                  <c:v>8.828125</c:v>
                </c:pt>
                <c:pt idx="89">
                  <c:v>8.953125</c:v>
                </c:pt>
                <c:pt idx="90">
                  <c:v>9.078125</c:v>
                </c:pt>
                <c:pt idx="91">
                  <c:v>9.21875</c:v>
                </c:pt>
                <c:pt idx="92">
                  <c:v>9.34375</c:v>
                </c:pt>
                <c:pt idx="93">
                  <c:v>9.453125</c:v>
                </c:pt>
                <c:pt idx="94">
                  <c:v>9.578125</c:v>
                </c:pt>
                <c:pt idx="95">
                  <c:v>9.703125</c:v>
                </c:pt>
                <c:pt idx="96">
                  <c:v>9.84375</c:v>
                </c:pt>
                <c:pt idx="97">
                  <c:v>9.984375</c:v>
                </c:pt>
                <c:pt idx="98">
                  <c:v>10.125</c:v>
                </c:pt>
                <c:pt idx="99">
                  <c:v>10.265625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4-4007-ADD3-7A9E47B85C79}"/>
            </c:ext>
          </c:extLst>
        </c:ser>
        <c:ser>
          <c:idx val="12"/>
          <c:order val="2"/>
          <c:tx>
            <c:strRef>
              <c:f>LED!$Q$2</c:f>
              <c:strCache>
                <c:ptCount val="1"/>
                <c:pt idx="0">
                  <c:v>WMA(2.53)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LED!$Q$3:$Q$102</c:f>
              <c:numCache>
                <c:formatCode>General</c:formatCode>
                <c:ptCount val="100"/>
                <c:pt idx="0">
                  <c:v>3.125E-2</c:v>
                </c:pt>
                <c:pt idx="1">
                  <c:v>6.25E-2</c:v>
                </c:pt>
                <c:pt idx="2">
                  <c:v>7.8125E-2</c:v>
                </c:pt>
                <c:pt idx="3">
                  <c:v>0.109375</c:v>
                </c:pt>
                <c:pt idx="4">
                  <c:v>0.125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0.25</c:v>
                </c:pt>
                <c:pt idx="9">
                  <c:v>0.265625</c:v>
                </c:pt>
                <c:pt idx="10">
                  <c:v>0.28125</c:v>
                </c:pt>
                <c:pt idx="11">
                  <c:v>0.3125</c:v>
                </c:pt>
                <c:pt idx="12">
                  <c:v>0.328125</c:v>
                </c:pt>
                <c:pt idx="13">
                  <c:v>0.34375</c:v>
                </c:pt>
                <c:pt idx="14">
                  <c:v>0.359375</c:v>
                </c:pt>
                <c:pt idx="15">
                  <c:v>0.375</c:v>
                </c:pt>
                <c:pt idx="16">
                  <c:v>0.40625</c:v>
                </c:pt>
                <c:pt idx="17">
                  <c:v>0.421875</c:v>
                </c:pt>
                <c:pt idx="18">
                  <c:v>0.4375</c:v>
                </c:pt>
                <c:pt idx="19">
                  <c:v>0.453125</c:v>
                </c:pt>
                <c:pt idx="20">
                  <c:v>0.46875</c:v>
                </c:pt>
                <c:pt idx="21">
                  <c:v>0.5</c:v>
                </c:pt>
                <c:pt idx="22">
                  <c:v>0.515625</c:v>
                </c:pt>
                <c:pt idx="23">
                  <c:v>0.53125</c:v>
                </c:pt>
                <c:pt idx="24">
                  <c:v>0.546875</c:v>
                </c:pt>
                <c:pt idx="25">
                  <c:v>0.578125</c:v>
                </c:pt>
                <c:pt idx="26">
                  <c:v>0.59375</c:v>
                </c:pt>
                <c:pt idx="27">
                  <c:v>0.609375</c:v>
                </c:pt>
                <c:pt idx="28">
                  <c:v>0.625</c:v>
                </c:pt>
                <c:pt idx="29">
                  <c:v>0.640625</c:v>
                </c:pt>
                <c:pt idx="30">
                  <c:v>0.65625</c:v>
                </c:pt>
                <c:pt idx="31">
                  <c:v>0.6875</c:v>
                </c:pt>
                <c:pt idx="32">
                  <c:v>0.703125</c:v>
                </c:pt>
                <c:pt idx="33">
                  <c:v>0.71875</c:v>
                </c:pt>
                <c:pt idx="34">
                  <c:v>0.734375</c:v>
                </c:pt>
                <c:pt idx="35">
                  <c:v>0.765625</c:v>
                </c:pt>
                <c:pt idx="36">
                  <c:v>0.78125</c:v>
                </c:pt>
                <c:pt idx="37">
                  <c:v>0.8125</c:v>
                </c:pt>
                <c:pt idx="38">
                  <c:v>0.828125</c:v>
                </c:pt>
                <c:pt idx="39">
                  <c:v>0.859375</c:v>
                </c:pt>
                <c:pt idx="40">
                  <c:v>0.875</c:v>
                </c:pt>
                <c:pt idx="41">
                  <c:v>0.90625</c:v>
                </c:pt>
                <c:pt idx="42">
                  <c:v>0.921875</c:v>
                </c:pt>
                <c:pt idx="43">
                  <c:v>0.953125</c:v>
                </c:pt>
                <c:pt idx="44">
                  <c:v>0.96875</c:v>
                </c:pt>
                <c:pt idx="45">
                  <c:v>0.984375</c:v>
                </c:pt>
                <c:pt idx="46">
                  <c:v>1</c:v>
                </c:pt>
                <c:pt idx="47">
                  <c:v>1.03125</c:v>
                </c:pt>
                <c:pt idx="48">
                  <c:v>1.0625</c:v>
                </c:pt>
                <c:pt idx="49">
                  <c:v>1.09375</c:v>
                </c:pt>
                <c:pt idx="50">
                  <c:v>1.125</c:v>
                </c:pt>
                <c:pt idx="51">
                  <c:v>1.140625</c:v>
                </c:pt>
                <c:pt idx="52">
                  <c:v>1.171875</c:v>
                </c:pt>
                <c:pt idx="53">
                  <c:v>1.203125</c:v>
                </c:pt>
                <c:pt idx="54">
                  <c:v>1.234375</c:v>
                </c:pt>
                <c:pt idx="55">
                  <c:v>1.25</c:v>
                </c:pt>
                <c:pt idx="56">
                  <c:v>1.28125</c:v>
                </c:pt>
                <c:pt idx="57">
                  <c:v>1.296875</c:v>
                </c:pt>
                <c:pt idx="58">
                  <c:v>1.328125</c:v>
                </c:pt>
                <c:pt idx="59">
                  <c:v>1.34375</c:v>
                </c:pt>
                <c:pt idx="60">
                  <c:v>1.375</c:v>
                </c:pt>
                <c:pt idx="61">
                  <c:v>1.40625</c:v>
                </c:pt>
                <c:pt idx="62">
                  <c:v>1.4375</c:v>
                </c:pt>
                <c:pt idx="63">
                  <c:v>1.46875</c:v>
                </c:pt>
                <c:pt idx="64">
                  <c:v>1.484375</c:v>
                </c:pt>
                <c:pt idx="65">
                  <c:v>1.515625</c:v>
                </c:pt>
                <c:pt idx="66">
                  <c:v>1.546875</c:v>
                </c:pt>
                <c:pt idx="67">
                  <c:v>1.578125</c:v>
                </c:pt>
                <c:pt idx="68">
                  <c:v>1.59375</c:v>
                </c:pt>
                <c:pt idx="69">
                  <c:v>1.625</c:v>
                </c:pt>
                <c:pt idx="70">
                  <c:v>1.65625</c:v>
                </c:pt>
                <c:pt idx="71">
                  <c:v>1.6875</c:v>
                </c:pt>
                <c:pt idx="72">
                  <c:v>1.703125</c:v>
                </c:pt>
                <c:pt idx="73">
                  <c:v>1.734375</c:v>
                </c:pt>
                <c:pt idx="74">
                  <c:v>1.765625</c:v>
                </c:pt>
                <c:pt idx="75">
                  <c:v>1.796875</c:v>
                </c:pt>
                <c:pt idx="76">
                  <c:v>1.828125</c:v>
                </c:pt>
                <c:pt idx="77">
                  <c:v>1.84375</c:v>
                </c:pt>
                <c:pt idx="78">
                  <c:v>1.875</c:v>
                </c:pt>
                <c:pt idx="79">
                  <c:v>1.90625</c:v>
                </c:pt>
                <c:pt idx="80">
                  <c:v>1.953125</c:v>
                </c:pt>
                <c:pt idx="81">
                  <c:v>1.96875</c:v>
                </c:pt>
                <c:pt idx="82">
                  <c:v>2.015625</c:v>
                </c:pt>
                <c:pt idx="83">
                  <c:v>2.046875</c:v>
                </c:pt>
                <c:pt idx="84">
                  <c:v>2.078125</c:v>
                </c:pt>
                <c:pt idx="85">
                  <c:v>2.109375</c:v>
                </c:pt>
                <c:pt idx="86">
                  <c:v>2.140625</c:v>
                </c:pt>
                <c:pt idx="87">
                  <c:v>2.171875</c:v>
                </c:pt>
                <c:pt idx="88">
                  <c:v>2.203125</c:v>
                </c:pt>
                <c:pt idx="89">
                  <c:v>2.234375</c:v>
                </c:pt>
                <c:pt idx="90">
                  <c:v>2.265625</c:v>
                </c:pt>
                <c:pt idx="91">
                  <c:v>2.296875</c:v>
                </c:pt>
                <c:pt idx="92">
                  <c:v>2.328125</c:v>
                </c:pt>
                <c:pt idx="93">
                  <c:v>2.359375</c:v>
                </c:pt>
                <c:pt idx="94">
                  <c:v>2.390625</c:v>
                </c:pt>
                <c:pt idx="95">
                  <c:v>2.40625</c:v>
                </c:pt>
                <c:pt idx="96">
                  <c:v>2.4375</c:v>
                </c:pt>
                <c:pt idx="97">
                  <c:v>2.46875</c:v>
                </c:pt>
                <c:pt idx="98">
                  <c:v>2.5</c:v>
                </c:pt>
                <c:pt idx="99">
                  <c:v>2.53125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4-4007-ADD3-7A9E47B85C79}"/>
            </c:ext>
          </c:extLst>
        </c:ser>
        <c:ser>
          <c:idx val="1"/>
          <c:order val="3"/>
          <c:tx>
            <c:strRef>
              <c:f>LED!$O$2</c:f>
              <c:strCache>
                <c:ptCount val="1"/>
                <c:pt idx="0">
                  <c:v>DWM-NB(15.42)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LED!$O$3:$O$102</c:f>
              <c:numCache>
                <c:formatCode>General</c:formatCode>
                <c:ptCount val="100"/>
                <c:pt idx="0">
                  <c:v>4.6875E-2</c:v>
                </c:pt>
                <c:pt idx="1">
                  <c:v>7.8125E-2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0.359375</c:v>
                </c:pt>
                <c:pt idx="6">
                  <c:v>0.46875</c:v>
                </c:pt>
                <c:pt idx="7">
                  <c:v>0.59375</c:v>
                </c:pt>
                <c:pt idx="8">
                  <c:v>0.71875</c:v>
                </c:pt>
                <c:pt idx="9">
                  <c:v>0.875</c:v>
                </c:pt>
                <c:pt idx="10">
                  <c:v>1.046875</c:v>
                </c:pt>
                <c:pt idx="11">
                  <c:v>1.234375</c:v>
                </c:pt>
                <c:pt idx="12">
                  <c:v>1.46875</c:v>
                </c:pt>
                <c:pt idx="13">
                  <c:v>1.703125</c:v>
                </c:pt>
                <c:pt idx="14">
                  <c:v>1.859375</c:v>
                </c:pt>
                <c:pt idx="15">
                  <c:v>2.015625</c:v>
                </c:pt>
                <c:pt idx="16">
                  <c:v>2.140625</c:v>
                </c:pt>
                <c:pt idx="17">
                  <c:v>2.28125</c:v>
                </c:pt>
                <c:pt idx="18">
                  <c:v>2.453125</c:v>
                </c:pt>
                <c:pt idx="19">
                  <c:v>2.578125</c:v>
                </c:pt>
                <c:pt idx="20">
                  <c:v>2.703125</c:v>
                </c:pt>
                <c:pt idx="21">
                  <c:v>2.859375</c:v>
                </c:pt>
                <c:pt idx="22">
                  <c:v>3.015625</c:v>
                </c:pt>
                <c:pt idx="23">
                  <c:v>3.1875</c:v>
                </c:pt>
                <c:pt idx="24">
                  <c:v>3.359375</c:v>
                </c:pt>
                <c:pt idx="25">
                  <c:v>3.53125</c:v>
                </c:pt>
                <c:pt idx="26">
                  <c:v>3.703125</c:v>
                </c:pt>
                <c:pt idx="27">
                  <c:v>3.875</c:v>
                </c:pt>
                <c:pt idx="28">
                  <c:v>4.046875</c:v>
                </c:pt>
                <c:pt idx="29">
                  <c:v>4.265625</c:v>
                </c:pt>
                <c:pt idx="30">
                  <c:v>4.453125</c:v>
                </c:pt>
                <c:pt idx="31">
                  <c:v>4.640625</c:v>
                </c:pt>
                <c:pt idx="32">
                  <c:v>4.84375</c:v>
                </c:pt>
                <c:pt idx="33">
                  <c:v>5.046875</c:v>
                </c:pt>
                <c:pt idx="34">
                  <c:v>5.265625</c:v>
                </c:pt>
                <c:pt idx="35">
                  <c:v>5.5</c:v>
                </c:pt>
                <c:pt idx="36">
                  <c:v>5.6875</c:v>
                </c:pt>
                <c:pt idx="37">
                  <c:v>5.84375</c:v>
                </c:pt>
                <c:pt idx="38">
                  <c:v>6.03125</c:v>
                </c:pt>
                <c:pt idx="39">
                  <c:v>6.25</c:v>
                </c:pt>
                <c:pt idx="40">
                  <c:v>6.453125</c:v>
                </c:pt>
                <c:pt idx="41">
                  <c:v>6.65625</c:v>
                </c:pt>
                <c:pt idx="42">
                  <c:v>6.90625</c:v>
                </c:pt>
                <c:pt idx="43">
                  <c:v>7.140625</c:v>
                </c:pt>
                <c:pt idx="44">
                  <c:v>7.390625</c:v>
                </c:pt>
                <c:pt idx="45">
                  <c:v>7.578125</c:v>
                </c:pt>
                <c:pt idx="46">
                  <c:v>7.734375</c:v>
                </c:pt>
                <c:pt idx="47">
                  <c:v>7.921875</c:v>
                </c:pt>
                <c:pt idx="48">
                  <c:v>8.0625</c:v>
                </c:pt>
                <c:pt idx="49">
                  <c:v>8.203125</c:v>
                </c:pt>
                <c:pt idx="50">
                  <c:v>8.3125</c:v>
                </c:pt>
                <c:pt idx="51">
                  <c:v>8.375</c:v>
                </c:pt>
                <c:pt idx="52">
                  <c:v>8.46875</c:v>
                </c:pt>
                <c:pt idx="53">
                  <c:v>8.5625</c:v>
                </c:pt>
                <c:pt idx="54">
                  <c:v>8.6875</c:v>
                </c:pt>
                <c:pt idx="55">
                  <c:v>8.8125</c:v>
                </c:pt>
                <c:pt idx="56">
                  <c:v>8.9375</c:v>
                </c:pt>
                <c:pt idx="57">
                  <c:v>9.078125</c:v>
                </c:pt>
                <c:pt idx="58">
                  <c:v>9.25</c:v>
                </c:pt>
                <c:pt idx="59">
                  <c:v>9.4375</c:v>
                </c:pt>
                <c:pt idx="60">
                  <c:v>9.640625</c:v>
                </c:pt>
                <c:pt idx="61">
                  <c:v>9.8125</c:v>
                </c:pt>
                <c:pt idx="62">
                  <c:v>9.984375</c:v>
                </c:pt>
                <c:pt idx="63">
                  <c:v>10.140625</c:v>
                </c:pt>
                <c:pt idx="64">
                  <c:v>10.265625</c:v>
                </c:pt>
                <c:pt idx="65">
                  <c:v>10.390625</c:v>
                </c:pt>
                <c:pt idx="66">
                  <c:v>10.53125</c:v>
                </c:pt>
                <c:pt idx="67">
                  <c:v>10.671875</c:v>
                </c:pt>
                <c:pt idx="68">
                  <c:v>10.84375</c:v>
                </c:pt>
                <c:pt idx="69">
                  <c:v>11.046875</c:v>
                </c:pt>
                <c:pt idx="70">
                  <c:v>11.265625</c:v>
                </c:pt>
                <c:pt idx="71">
                  <c:v>11.484375</c:v>
                </c:pt>
                <c:pt idx="72">
                  <c:v>11.625</c:v>
                </c:pt>
                <c:pt idx="73">
                  <c:v>11.75</c:v>
                </c:pt>
                <c:pt idx="74">
                  <c:v>11.890625</c:v>
                </c:pt>
                <c:pt idx="75">
                  <c:v>12.015625</c:v>
                </c:pt>
                <c:pt idx="76">
                  <c:v>12.171875</c:v>
                </c:pt>
                <c:pt idx="77">
                  <c:v>12.328125</c:v>
                </c:pt>
                <c:pt idx="78">
                  <c:v>12.484375</c:v>
                </c:pt>
                <c:pt idx="79">
                  <c:v>12.640625</c:v>
                </c:pt>
                <c:pt idx="80">
                  <c:v>12.828125</c:v>
                </c:pt>
                <c:pt idx="81">
                  <c:v>12.953125</c:v>
                </c:pt>
                <c:pt idx="82">
                  <c:v>13.046875</c:v>
                </c:pt>
                <c:pt idx="83">
                  <c:v>13.125</c:v>
                </c:pt>
                <c:pt idx="84">
                  <c:v>13.234375</c:v>
                </c:pt>
                <c:pt idx="85">
                  <c:v>13.34375</c:v>
                </c:pt>
                <c:pt idx="86">
                  <c:v>13.46875</c:v>
                </c:pt>
                <c:pt idx="87">
                  <c:v>13.609375</c:v>
                </c:pt>
                <c:pt idx="88">
                  <c:v>13.765625</c:v>
                </c:pt>
                <c:pt idx="89">
                  <c:v>13.90625</c:v>
                </c:pt>
                <c:pt idx="90">
                  <c:v>14.0625</c:v>
                </c:pt>
                <c:pt idx="91">
                  <c:v>14.1875</c:v>
                </c:pt>
                <c:pt idx="92">
                  <c:v>14.34375</c:v>
                </c:pt>
                <c:pt idx="93">
                  <c:v>14.5</c:v>
                </c:pt>
                <c:pt idx="94">
                  <c:v>14.671875</c:v>
                </c:pt>
                <c:pt idx="95">
                  <c:v>14.859375</c:v>
                </c:pt>
                <c:pt idx="96">
                  <c:v>15</c:v>
                </c:pt>
                <c:pt idx="97">
                  <c:v>15.140625</c:v>
                </c:pt>
                <c:pt idx="98">
                  <c:v>15.296875</c:v>
                </c:pt>
                <c:pt idx="99">
                  <c:v>15.421875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4-4007-ADD3-7A9E47B85C79}"/>
            </c:ext>
          </c:extLst>
        </c:ser>
        <c:ser>
          <c:idx val="3"/>
          <c:order val="4"/>
          <c:tx>
            <c:strRef>
              <c:f>LED!$P$2</c:f>
              <c:strCache>
                <c:ptCount val="1"/>
                <c:pt idx="0">
                  <c:v>DWM-HT(23.31)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LED!$P$3:$P$102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0.15625</c:v>
                </c:pt>
                <c:pt idx="3">
                  <c:v>0.265625</c:v>
                </c:pt>
                <c:pt idx="4">
                  <c:v>0.40625</c:v>
                </c:pt>
                <c:pt idx="5">
                  <c:v>0.59375</c:v>
                </c:pt>
                <c:pt idx="6">
                  <c:v>0.78125</c:v>
                </c:pt>
                <c:pt idx="7">
                  <c:v>1.015625</c:v>
                </c:pt>
                <c:pt idx="8">
                  <c:v>1.25</c:v>
                </c:pt>
                <c:pt idx="9">
                  <c:v>1.5625</c:v>
                </c:pt>
                <c:pt idx="10">
                  <c:v>1.796875</c:v>
                </c:pt>
                <c:pt idx="11">
                  <c:v>2.078125</c:v>
                </c:pt>
                <c:pt idx="12">
                  <c:v>2.390625</c:v>
                </c:pt>
                <c:pt idx="13">
                  <c:v>2.703125</c:v>
                </c:pt>
                <c:pt idx="14">
                  <c:v>2.953125</c:v>
                </c:pt>
                <c:pt idx="15">
                  <c:v>3.171875</c:v>
                </c:pt>
                <c:pt idx="16">
                  <c:v>3.390625</c:v>
                </c:pt>
                <c:pt idx="17">
                  <c:v>3.59375</c:v>
                </c:pt>
                <c:pt idx="18">
                  <c:v>3.828125</c:v>
                </c:pt>
                <c:pt idx="19">
                  <c:v>4.046875</c:v>
                </c:pt>
                <c:pt idx="20">
                  <c:v>4.296875</c:v>
                </c:pt>
                <c:pt idx="21">
                  <c:v>4.53125</c:v>
                </c:pt>
                <c:pt idx="22">
                  <c:v>4.765625</c:v>
                </c:pt>
                <c:pt idx="23">
                  <c:v>5.046875</c:v>
                </c:pt>
                <c:pt idx="24">
                  <c:v>5.3125</c:v>
                </c:pt>
                <c:pt idx="25">
                  <c:v>5.609375</c:v>
                </c:pt>
                <c:pt idx="26">
                  <c:v>5.921875</c:v>
                </c:pt>
                <c:pt idx="27">
                  <c:v>6.15625</c:v>
                </c:pt>
                <c:pt idx="28">
                  <c:v>6.40625</c:v>
                </c:pt>
                <c:pt idx="29">
                  <c:v>6.6875</c:v>
                </c:pt>
                <c:pt idx="30">
                  <c:v>7</c:v>
                </c:pt>
                <c:pt idx="31">
                  <c:v>7.3125</c:v>
                </c:pt>
                <c:pt idx="32">
                  <c:v>7.625</c:v>
                </c:pt>
                <c:pt idx="33">
                  <c:v>7.921875</c:v>
                </c:pt>
                <c:pt idx="34">
                  <c:v>8.328125</c:v>
                </c:pt>
                <c:pt idx="35">
                  <c:v>8.703125</c:v>
                </c:pt>
                <c:pt idx="36">
                  <c:v>9</c:v>
                </c:pt>
                <c:pt idx="37">
                  <c:v>9.25</c:v>
                </c:pt>
                <c:pt idx="38">
                  <c:v>9.53125</c:v>
                </c:pt>
                <c:pt idx="39">
                  <c:v>9.859375</c:v>
                </c:pt>
                <c:pt idx="40">
                  <c:v>10.203125</c:v>
                </c:pt>
                <c:pt idx="41">
                  <c:v>10.515625</c:v>
                </c:pt>
                <c:pt idx="42">
                  <c:v>10.921875</c:v>
                </c:pt>
                <c:pt idx="43">
                  <c:v>11.296875</c:v>
                </c:pt>
                <c:pt idx="44">
                  <c:v>11.71875</c:v>
                </c:pt>
                <c:pt idx="45">
                  <c:v>12.046875</c:v>
                </c:pt>
                <c:pt idx="46">
                  <c:v>12.328125</c:v>
                </c:pt>
                <c:pt idx="47">
                  <c:v>12.59375</c:v>
                </c:pt>
                <c:pt idx="48">
                  <c:v>12.8125</c:v>
                </c:pt>
                <c:pt idx="49">
                  <c:v>13.015625</c:v>
                </c:pt>
                <c:pt idx="50">
                  <c:v>13.171875</c:v>
                </c:pt>
                <c:pt idx="51">
                  <c:v>13.296875</c:v>
                </c:pt>
                <c:pt idx="52">
                  <c:v>13.46875</c:v>
                </c:pt>
                <c:pt idx="53">
                  <c:v>13.59375</c:v>
                </c:pt>
                <c:pt idx="54">
                  <c:v>13.78125</c:v>
                </c:pt>
                <c:pt idx="55">
                  <c:v>13.953125</c:v>
                </c:pt>
                <c:pt idx="56">
                  <c:v>14.1875</c:v>
                </c:pt>
                <c:pt idx="57">
                  <c:v>14.40625</c:v>
                </c:pt>
                <c:pt idx="58">
                  <c:v>14.640625</c:v>
                </c:pt>
                <c:pt idx="59">
                  <c:v>14.90625</c:v>
                </c:pt>
                <c:pt idx="60">
                  <c:v>15.171875</c:v>
                </c:pt>
                <c:pt idx="61">
                  <c:v>15.390625</c:v>
                </c:pt>
                <c:pt idx="62">
                  <c:v>15.625</c:v>
                </c:pt>
                <c:pt idx="63">
                  <c:v>15.859375</c:v>
                </c:pt>
                <c:pt idx="64">
                  <c:v>16.0625</c:v>
                </c:pt>
                <c:pt idx="65">
                  <c:v>16.25</c:v>
                </c:pt>
                <c:pt idx="66">
                  <c:v>16.453125</c:v>
                </c:pt>
                <c:pt idx="67">
                  <c:v>16.65625</c:v>
                </c:pt>
                <c:pt idx="68">
                  <c:v>16.90625</c:v>
                </c:pt>
                <c:pt idx="69">
                  <c:v>17.171875</c:v>
                </c:pt>
                <c:pt idx="70">
                  <c:v>17.484375</c:v>
                </c:pt>
                <c:pt idx="71">
                  <c:v>17.765625</c:v>
                </c:pt>
                <c:pt idx="72">
                  <c:v>17.96875</c:v>
                </c:pt>
                <c:pt idx="73">
                  <c:v>18.203125</c:v>
                </c:pt>
                <c:pt idx="74">
                  <c:v>18.40625</c:v>
                </c:pt>
                <c:pt idx="75">
                  <c:v>18.59375</c:v>
                </c:pt>
                <c:pt idx="76">
                  <c:v>18.78125</c:v>
                </c:pt>
                <c:pt idx="77">
                  <c:v>18.96875</c:v>
                </c:pt>
                <c:pt idx="78">
                  <c:v>19.171875</c:v>
                </c:pt>
                <c:pt idx="79">
                  <c:v>19.390625</c:v>
                </c:pt>
                <c:pt idx="80">
                  <c:v>19.625</c:v>
                </c:pt>
                <c:pt idx="81">
                  <c:v>19.84375</c:v>
                </c:pt>
                <c:pt idx="82">
                  <c:v>19.96875</c:v>
                </c:pt>
                <c:pt idx="83">
                  <c:v>20.09375</c:v>
                </c:pt>
                <c:pt idx="84">
                  <c:v>20.234375</c:v>
                </c:pt>
                <c:pt idx="85">
                  <c:v>20.375</c:v>
                </c:pt>
                <c:pt idx="86">
                  <c:v>20.546875</c:v>
                </c:pt>
                <c:pt idx="87">
                  <c:v>20.734375</c:v>
                </c:pt>
                <c:pt idx="88">
                  <c:v>20.9375</c:v>
                </c:pt>
                <c:pt idx="89">
                  <c:v>21.109375</c:v>
                </c:pt>
                <c:pt idx="90">
                  <c:v>21.34375</c:v>
                </c:pt>
                <c:pt idx="91">
                  <c:v>21.546875</c:v>
                </c:pt>
                <c:pt idx="92">
                  <c:v>21.765625</c:v>
                </c:pt>
                <c:pt idx="93">
                  <c:v>22</c:v>
                </c:pt>
                <c:pt idx="94">
                  <c:v>22.296875</c:v>
                </c:pt>
                <c:pt idx="95">
                  <c:v>22.5625</c:v>
                </c:pt>
                <c:pt idx="96">
                  <c:v>22.734375</c:v>
                </c:pt>
                <c:pt idx="97">
                  <c:v>22.921875</c:v>
                </c:pt>
                <c:pt idx="98">
                  <c:v>23.109375</c:v>
                </c:pt>
                <c:pt idx="99">
                  <c:v>23.3125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44-4007-ADD3-7A9E47B8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Wave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WAVE!$F$2</c:f>
              <c:strCache>
                <c:ptCount val="1"/>
                <c:pt idx="0">
                  <c:v>HDWM(80.41%)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WAVE!$F$3:$F$102</c:f>
              <c:numCache>
                <c:formatCode>General</c:formatCode>
                <c:ptCount val="100"/>
                <c:pt idx="0">
                  <c:v>80.400000000000006</c:v>
                </c:pt>
                <c:pt idx="1">
                  <c:v>81.2</c:v>
                </c:pt>
                <c:pt idx="2">
                  <c:v>81.3</c:v>
                </c:pt>
                <c:pt idx="3">
                  <c:v>80.400000000000006</c:v>
                </c:pt>
                <c:pt idx="4">
                  <c:v>79</c:v>
                </c:pt>
                <c:pt idx="5">
                  <c:v>80.7</c:v>
                </c:pt>
                <c:pt idx="6">
                  <c:v>80.300000000000011</c:v>
                </c:pt>
                <c:pt idx="7">
                  <c:v>79.2</c:v>
                </c:pt>
                <c:pt idx="8">
                  <c:v>80.900000000000006</c:v>
                </c:pt>
                <c:pt idx="9">
                  <c:v>82</c:v>
                </c:pt>
                <c:pt idx="10">
                  <c:v>81.599999999999994</c:v>
                </c:pt>
                <c:pt idx="11">
                  <c:v>82.1</c:v>
                </c:pt>
                <c:pt idx="12">
                  <c:v>80.900000000000006</c:v>
                </c:pt>
                <c:pt idx="13">
                  <c:v>78.400000000000006</c:v>
                </c:pt>
                <c:pt idx="14">
                  <c:v>79.7</c:v>
                </c:pt>
                <c:pt idx="15">
                  <c:v>82.399999999999991</c:v>
                </c:pt>
                <c:pt idx="16">
                  <c:v>80.2</c:v>
                </c:pt>
                <c:pt idx="17">
                  <c:v>78.8</c:v>
                </c:pt>
                <c:pt idx="18">
                  <c:v>81.100000000000009</c:v>
                </c:pt>
                <c:pt idx="19">
                  <c:v>80.5</c:v>
                </c:pt>
                <c:pt idx="20">
                  <c:v>81.699999999999989</c:v>
                </c:pt>
                <c:pt idx="21">
                  <c:v>80</c:v>
                </c:pt>
                <c:pt idx="22">
                  <c:v>81.2</c:v>
                </c:pt>
                <c:pt idx="23">
                  <c:v>79.400000000000006</c:v>
                </c:pt>
                <c:pt idx="24">
                  <c:v>81.5</c:v>
                </c:pt>
                <c:pt idx="25">
                  <c:v>80.300000000000011</c:v>
                </c:pt>
                <c:pt idx="26">
                  <c:v>79.5</c:v>
                </c:pt>
                <c:pt idx="27">
                  <c:v>80.800000000000011</c:v>
                </c:pt>
                <c:pt idx="28">
                  <c:v>79.600000000000009</c:v>
                </c:pt>
                <c:pt idx="29">
                  <c:v>80.300000000000011</c:v>
                </c:pt>
                <c:pt idx="30">
                  <c:v>81.899999999999991</c:v>
                </c:pt>
                <c:pt idx="31">
                  <c:v>80.2</c:v>
                </c:pt>
                <c:pt idx="32">
                  <c:v>80.100000000000009</c:v>
                </c:pt>
                <c:pt idx="33">
                  <c:v>79.600000000000009</c:v>
                </c:pt>
                <c:pt idx="34">
                  <c:v>79.100000000000009</c:v>
                </c:pt>
                <c:pt idx="35">
                  <c:v>81.599999999999994</c:v>
                </c:pt>
                <c:pt idx="36">
                  <c:v>80.100000000000009</c:v>
                </c:pt>
                <c:pt idx="37">
                  <c:v>77.900000000000006</c:v>
                </c:pt>
                <c:pt idx="38">
                  <c:v>81.899999999999991</c:v>
                </c:pt>
                <c:pt idx="39">
                  <c:v>80.5</c:v>
                </c:pt>
                <c:pt idx="40">
                  <c:v>81.699999999999989</c:v>
                </c:pt>
                <c:pt idx="41">
                  <c:v>78.7</c:v>
                </c:pt>
                <c:pt idx="42">
                  <c:v>81.5</c:v>
                </c:pt>
                <c:pt idx="43">
                  <c:v>80.7</c:v>
                </c:pt>
                <c:pt idx="44">
                  <c:v>78.900000000000006</c:v>
                </c:pt>
                <c:pt idx="45">
                  <c:v>81.599999999999994</c:v>
                </c:pt>
                <c:pt idx="46">
                  <c:v>80.900000000000006</c:v>
                </c:pt>
                <c:pt idx="47">
                  <c:v>78.8</c:v>
                </c:pt>
                <c:pt idx="48">
                  <c:v>79.400000000000006</c:v>
                </c:pt>
                <c:pt idx="49">
                  <c:v>79.100000000000009</c:v>
                </c:pt>
                <c:pt idx="50">
                  <c:v>74.5</c:v>
                </c:pt>
                <c:pt idx="51">
                  <c:v>80.800000000000011</c:v>
                </c:pt>
                <c:pt idx="52">
                  <c:v>81.3</c:v>
                </c:pt>
                <c:pt idx="53">
                  <c:v>80.400000000000006</c:v>
                </c:pt>
                <c:pt idx="54">
                  <c:v>79.100000000000009</c:v>
                </c:pt>
                <c:pt idx="55">
                  <c:v>80.900000000000006</c:v>
                </c:pt>
                <c:pt idx="56">
                  <c:v>79.800000000000011</c:v>
                </c:pt>
                <c:pt idx="57">
                  <c:v>78.8</c:v>
                </c:pt>
                <c:pt idx="58">
                  <c:v>80.900000000000006</c:v>
                </c:pt>
                <c:pt idx="59">
                  <c:v>81.8</c:v>
                </c:pt>
                <c:pt idx="60">
                  <c:v>82</c:v>
                </c:pt>
                <c:pt idx="61">
                  <c:v>81.899999999999991</c:v>
                </c:pt>
                <c:pt idx="62">
                  <c:v>81.3</c:v>
                </c:pt>
                <c:pt idx="63">
                  <c:v>77.3</c:v>
                </c:pt>
                <c:pt idx="64">
                  <c:v>79.3</c:v>
                </c:pt>
                <c:pt idx="65">
                  <c:v>82.399999999999991</c:v>
                </c:pt>
                <c:pt idx="66">
                  <c:v>81.399999999999991</c:v>
                </c:pt>
                <c:pt idx="67">
                  <c:v>80</c:v>
                </c:pt>
                <c:pt idx="68">
                  <c:v>81.8</c:v>
                </c:pt>
                <c:pt idx="69">
                  <c:v>80.800000000000011</c:v>
                </c:pt>
                <c:pt idx="70">
                  <c:v>81.699999999999989</c:v>
                </c:pt>
                <c:pt idx="71">
                  <c:v>80.7</c:v>
                </c:pt>
                <c:pt idx="72">
                  <c:v>81.100000000000009</c:v>
                </c:pt>
                <c:pt idx="73">
                  <c:v>79.7</c:v>
                </c:pt>
                <c:pt idx="74">
                  <c:v>81.699999999999989</c:v>
                </c:pt>
                <c:pt idx="75">
                  <c:v>80.600000000000009</c:v>
                </c:pt>
                <c:pt idx="76">
                  <c:v>79.900000000000006</c:v>
                </c:pt>
                <c:pt idx="77">
                  <c:v>81.2</c:v>
                </c:pt>
                <c:pt idx="78">
                  <c:v>79.400000000000006</c:v>
                </c:pt>
                <c:pt idx="79">
                  <c:v>80.600000000000009</c:v>
                </c:pt>
                <c:pt idx="80">
                  <c:v>84.2</c:v>
                </c:pt>
                <c:pt idx="81">
                  <c:v>81.3</c:v>
                </c:pt>
                <c:pt idx="82">
                  <c:v>80.7</c:v>
                </c:pt>
                <c:pt idx="83">
                  <c:v>79.800000000000011</c:v>
                </c:pt>
                <c:pt idx="84">
                  <c:v>78.900000000000006</c:v>
                </c:pt>
                <c:pt idx="85">
                  <c:v>81.599999999999994</c:v>
                </c:pt>
                <c:pt idx="86">
                  <c:v>79.800000000000011</c:v>
                </c:pt>
                <c:pt idx="87">
                  <c:v>78.3</c:v>
                </c:pt>
                <c:pt idx="88">
                  <c:v>82</c:v>
                </c:pt>
                <c:pt idx="89">
                  <c:v>80.100000000000009</c:v>
                </c:pt>
                <c:pt idx="90">
                  <c:v>81.5</c:v>
                </c:pt>
                <c:pt idx="91">
                  <c:v>78.400000000000006</c:v>
                </c:pt>
                <c:pt idx="92">
                  <c:v>81.3</c:v>
                </c:pt>
                <c:pt idx="93">
                  <c:v>80.600000000000009</c:v>
                </c:pt>
                <c:pt idx="94">
                  <c:v>78.7</c:v>
                </c:pt>
                <c:pt idx="95">
                  <c:v>81.699999999999989</c:v>
                </c:pt>
                <c:pt idx="96">
                  <c:v>80.800000000000011</c:v>
                </c:pt>
                <c:pt idx="97">
                  <c:v>79.400000000000006</c:v>
                </c:pt>
                <c:pt idx="98">
                  <c:v>79.600000000000009</c:v>
                </c:pt>
                <c:pt idx="99">
                  <c:v>79.400000000000006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8-432B-89EB-C5C69110F942}"/>
            </c:ext>
          </c:extLst>
        </c:ser>
        <c:ser>
          <c:idx val="18"/>
          <c:order val="1"/>
          <c:tx>
            <c:strRef>
              <c:f>WAVE!$B$2</c:f>
              <c:strCache>
                <c:ptCount val="1"/>
                <c:pt idx="0">
                  <c:v>ARF(82.71%)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WAVE!$B$3:$B$102</c:f>
              <c:numCache>
                <c:formatCode>General</c:formatCode>
                <c:ptCount val="100"/>
                <c:pt idx="0">
                  <c:v>74.3</c:v>
                </c:pt>
                <c:pt idx="1">
                  <c:v>77.7</c:v>
                </c:pt>
                <c:pt idx="2">
                  <c:v>82.399999999999906</c:v>
                </c:pt>
                <c:pt idx="3">
                  <c:v>80.599999999999994</c:v>
                </c:pt>
                <c:pt idx="4">
                  <c:v>81.599999999999994</c:v>
                </c:pt>
                <c:pt idx="5">
                  <c:v>80.5</c:v>
                </c:pt>
                <c:pt idx="6">
                  <c:v>83.8</c:v>
                </c:pt>
                <c:pt idx="7">
                  <c:v>80.8</c:v>
                </c:pt>
                <c:pt idx="8">
                  <c:v>81.8</c:v>
                </c:pt>
                <c:pt idx="9">
                  <c:v>84</c:v>
                </c:pt>
                <c:pt idx="10">
                  <c:v>82.6</c:v>
                </c:pt>
                <c:pt idx="11">
                  <c:v>82.3</c:v>
                </c:pt>
                <c:pt idx="12">
                  <c:v>83.6</c:v>
                </c:pt>
                <c:pt idx="13">
                  <c:v>81.2</c:v>
                </c:pt>
                <c:pt idx="14">
                  <c:v>82.6</c:v>
                </c:pt>
                <c:pt idx="15">
                  <c:v>83.2</c:v>
                </c:pt>
                <c:pt idx="16">
                  <c:v>81.399999999999906</c:v>
                </c:pt>
                <c:pt idx="17">
                  <c:v>82.699999999999903</c:v>
                </c:pt>
                <c:pt idx="18">
                  <c:v>81.3</c:v>
                </c:pt>
                <c:pt idx="19">
                  <c:v>84.6</c:v>
                </c:pt>
                <c:pt idx="20">
                  <c:v>83.7</c:v>
                </c:pt>
                <c:pt idx="21">
                  <c:v>83</c:v>
                </c:pt>
                <c:pt idx="22">
                  <c:v>82.5</c:v>
                </c:pt>
                <c:pt idx="23">
                  <c:v>82.699999999999903</c:v>
                </c:pt>
                <c:pt idx="24">
                  <c:v>84.8</c:v>
                </c:pt>
                <c:pt idx="25">
                  <c:v>83.3</c:v>
                </c:pt>
                <c:pt idx="26">
                  <c:v>82.3</c:v>
                </c:pt>
                <c:pt idx="27">
                  <c:v>83.6</c:v>
                </c:pt>
                <c:pt idx="28">
                  <c:v>82.5</c:v>
                </c:pt>
                <c:pt idx="29">
                  <c:v>83.2</c:v>
                </c:pt>
                <c:pt idx="30">
                  <c:v>85.6</c:v>
                </c:pt>
                <c:pt idx="31">
                  <c:v>84</c:v>
                </c:pt>
                <c:pt idx="32">
                  <c:v>84.1</c:v>
                </c:pt>
                <c:pt idx="33">
                  <c:v>83.5</c:v>
                </c:pt>
                <c:pt idx="34">
                  <c:v>82.199999999999903</c:v>
                </c:pt>
                <c:pt idx="35">
                  <c:v>81.699999999999903</c:v>
                </c:pt>
                <c:pt idx="36">
                  <c:v>83</c:v>
                </c:pt>
                <c:pt idx="37">
                  <c:v>80.2</c:v>
                </c:pt>
                <c:pt idx="38">
                  <c:v>82.5</c:v>
                </c:pt>
                <c:pt idx="39">
                  <c:v>83.7</c:v>
                </c:pt>
                <c:pt idx="40">
                  <c:v>84.899999999999906</c:v>
                </c:pt>
                <c:pt idx="41">
                  <c:v>83.2</c:v>
                </c:pt>
                <c:pt idx="42">
                  <c:v>82.199999999999903</c:v>
                </c:pt>
                <c:pt idx="43">
                  <c:v>83.5</c:v>
                </c:pt>
                <c:pt idx="44">
                  <c:v>82.6</c:v>
                </c:pt>
                <c:pt idx="45">
                  <c:v>85.1</c:v>
                </c:pt>
                <c:pt idx="46">
                  <c:v>83.6</c:v>
                </c:pt>
                <c:pt idx="47">
                  <c:v>84</c:v>
                </c:pt>
                <c:pt idx="48">
                  <c:v>82.5</c:v>
                </c:pt>
                <c:pt idx="49">
                  <c:v>81.8</c:v>
                </c:pt>
                <c:pt idx="50">
                  <c:v>66.5</c:v>
                </c:pt>
                <c:pt idx="51">
                  <c:v>79.400000000000006</c:v>
                </c:pt>
                <c:pt idx="52">
                  <c:v>80.900000000000006</c:v>
                </c:pt>
                <c:pt idx="53">
                  <c:v>83.2</c:v>
                </c:pt>
                <c:pt idx="54">
                  <c:v>81.899999999999906</c:v>
                </c:pt>
                <c:pt idx="55">
                  <c:v>82.399999999999906</c:v>
                </c:pt>
                <c:pt idx="56">
                  <c:v>81.599999999999994</c:v>
                </c:pt>
                <c:pt idx="57">
                  <c:v>82.199999999999903</c:v>
                </c:pt>
                <c:pt idx="58">
                  <c:v>82</c:v>
                </c:pt>
                <c:pt idx="59">
                  <c:v>84.1</c:v>
                </c:pt>
                <c:pt idx="60">
                  <c:v>83</c:v>
                </c:pt>
                <c:pt idx="61">
                  <c:v>83.899999999999906</c:v>
                </c:pt>
                <c:pt idx="62">
                  <c:v>85.1</c:v>
                </c:pt>
                <c:pt idx="63">
                  <c:v>82.6</c:v>
                </c:pt>
                <c:pt idx="64">
                  <c:v>84.3</c:v>
                </c:pt>
                <c:pt idx="65">
                  <c:v>83.5</c:v>
                </c:pt>
                <c:pt idx="66">
                  <c:v>82.899999999999906</c:v>
                </c:pt>
                <c:pt idx="67">
                  <c:v>81.899999999999906</c:v>
                </c:pt>
                <c:pt idx="68">
                  <c:v>82.699999999999903</c:v>
                </c:pt>
                <c:pt idx="69">
                  <c:v>83.3</c:v>
                </c:pt>
                <c:pt idx="70">
                  <c:v>83.3</c:v>
                </c:pt>
                <c:pt idx="71">
                  <c:v>82.899999999999906</c:v>
                </c:pt>
                <c:pt idx="72">
                  <c:v>83.6</c:v>
                </c:pt>
                <c:pt idx="73">
                  <c:v>83.1</c:v>
                </c:pt>
                <c:pt idx="74">
                  <c:v>84.399999999999906</c:v>
                </c:pt>
                <c:pt idx="75">
                  <c:v>83</c:v>
                </c:pt>
                <c:pt idx="76">
                  <c:v>83</c:v>
                </c:pt>
                <c:pt idx="77">
                  <c:v>83.399999999999906</c:v>
                </c:pt>
                <c:pt idx="78">
                  <c:v>84</c:v>
                </c:pt>
                <c:pt idx="79">
                  <c:v>83.1</c:v>
                </c:pt>
                <c:pt idx="80">
                  <c:v>83.7</c:v>
                </c:pt>
                <c:pt idx="81">
                  <c:v>84.8</c:v>
                </c:pt>
                <c:pt idx="82">
                  <c:v>85.399999999999906</c:v>
                </c:pt>
                <c:pt idx="83">
                  <c:v>82.1</c:v>
                </c:pt>
                <c:pt idx="84">
                  <c:v>84.1</c:v>
                </c:pt>
                <c:pt idx="85">
                  <c:v>83.7</c:v>
                </c:pt>
                <c:pt idx="86">
                  <c:v>83.1</c:v>
                </c:pt>
                <c:pt idx="87">
                  <c:v>82.8</c:v>
                </c:pt>
                <c:pt idx="88">
                  <c:v>84.2</c:v>
                </c:pt>
                <c:pt idx="89">
                  <c:v>84.899999999999906</c:v>
                </c:pt>
                <c:pt idx="90">
                  <c:v>84.2</c:v>
                </c:pt>
                <c:pt idx="91">
                  <c:v>82.5</c:v>
                </c:pt>
                <c:pt idx="92">
                  <c:v>83.399999999999906</c:v>
                </c:pt>
                <c:pt idx="93">
                  <c:v>84.1</c:v>
                </c:pt>
                <c:pt idx="94">
                  <c:v>82.6</c:v>
                </c:pt>
                <c:pt idx="95">
                  <c:v>85.6</c:v>
                </c:pt>
                <c:pt idx="96">
                  <c:v>83.3</c:v>
                </c:pt>
                <c:pt idx="97">
                  <c:v>81</c:v>
                </c:pt>
                <c:pt idx="98">
                  <c:v>82.3</c:v>
                </c:pt>
                <c:pt idx="99">
                  <c:v>83.7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8-432B-89EB-C5C69110F942}"/>
            </c:ext>
          </c:extLst>
        </c:ser>
        <c:ser>
          <c:idx val="10"/>
          <c:order val="2"/>
          <c:tx>
            <c:strRef>
              <c:f>WAVE!$C$2</c:f>
              <c:strCache>
                <c:ptCount val="1"/>
                <c:pt idx="0">
                  <c:v>DWM-NB(80.31%)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WAVE!$C$3:$C$102</c:f>
              <c:numCache>
                <c:formatCode>General</c:formatCode>
                <c:ptCount val="100"/>
                <c:pt idx="0">
                  <c:v>80</c:v>
                </c:pt>
                <c:pt idx="1">
                  <c:v>81.099999999999994</c:v>
                </c:pt>
                <c:pt idx="2">
                  <c:v>81.3</c:v>
                </c:pt>
                <c:pt idx="3">
                  <c:v>80.400000000000006</c:v>
                </c:pt>
                <c:pt idx="4">
                  <c:v>78.900000000000006</c:v>
                </c:pt>
                <c:pt idx="5">
                  <c:v>80.5</c:v>
                </c:pt>
                <c:pt idx="6">
                  <c:v>80</c:v>
                </c:pt>
                <c:pt idx="7">
                  <c:v>79</c:v>
                </c:pt>
                <c:pt idx="8">
                  <c:v>80.7</c:v>
                </c:pt>
                <c:pt idx="9">
                  <c:v>82.199999999999903</c:v>
                </c:pt>
                <c:pt idx="10">
                  <c:v>82.3</c:v>
                </c:pt>
                <c:pt idx="11">
                  <c:v>82.399999999999906</c:v>
                </c:pt>
                <c:pt idx="12">
                  <c:v>80.7</c:v>
                </c:pt>
                <c:pt idx="13">
                  <c:v>77.099999999999994</c:v>
                </c:pt>
                <c:pt idx="14">
                  <c:v>79.5</c:v>
                </c:pt>
                <c:pt idx="15">
                  <c:v>82.199999999999903</c:v>
                </c:pt>
                <c:pt idx="16">
                  <c:v>80</c:v>
                </c:pt>
                <c:pt idx="17">
                  <c:v>79.2</c:v>
                </c:pt>
                <c:pt idx="18">
                  <c:v>81.399999999999906</c:v>
                </c:pt>
                <c:pt idx="19">
                  <c:v>80.900000000000006</c:v>
                </c:pt>
                <c:pt idx="20">
                  <c:v>81.8</c:v>
                </c:pt>
                <c:pt idx="21">
                  <c:v>80.2</c:v>
                </c:pt>
                <c:pt idx="22">
                  <c:v>81.099999999999994</c:v>
                </c:pt>
                <c:pt idx="23">
                  <c:v>79.599999999999994</c:v>
                </c:pt>
                <c:pt idx="24">
                  <c:v>81.599999999999994</c:v>
                </c:pt>
                <c:pt idx="25">
                  <c:v>80.2</c:v>
                </c:pt>
                <c:pt idx="26">
                  <c:v>79.599999999999994</c:v>
                </c:pt>
                <c:pt idx="27">
                  <c:v>80.7</c:v>
                </c:pt>
                <c:pt idx="28">
                  <c:v>79.5</c:v>
                </c:pt>
                <c:pt idx="29">
                  <c:v>80.2</c:v>
                </c:pt>
                <c:pt idx="30">
                  <c:v>81.899999999999906</c:v>
                </c:pt>
                <c:pt idx="31">
                  <c:v>80.2</c:v>
                </c:pt>
                <c:pt idx="32">
                  <c:v>80.2</c:v>
                </c:pt>
                <c:pt idx="33">
                  <c:v>79.900000000000006</c:v>
                </c:pt>
                <c:pt idx="34">
                  <c:v>78.900000000000006</c:v>
                </c:pt>
                <c:pt idx="35">
                  <c:v>81.599999999999994</c:v>
                </c:pt>
                <c:pt idx="36">
                  <c:v>80</c:v>
                </c:pt>
                <c:pt idx="37">
                  <c:v>78.099999999999994</c:v>
                </c:pt>
                <c:pt idx="38">
                  <c:v>81.8</c:v>
                </c:pt>
                <c:pt idx="39">
                  <c:v>80.599999999999994</c:v>
                </c:pt>
                <c:pt idx="40">
                  <c:v>82</c:v>
                </c:pt>
                <c:pt idx="41">
                  <c:v>78.7</c:v>
                </c:pt>
                <c:pt idx="42">
                  <c:v>81.399999999999906</c:v>
                </c:pt>
                <c:pt idx="43">
                  <c:v>80.7</c:v>
                </c:pt>
                <c:pt idx="44">
                  <c:v>78.900000000000006</c:v>
                </c:pt>
                <c:pt idx="45">
                  <c:v>81.8</c:v>
                </c:pt>
                <c:pt idx="46">
                  <c:v>81.3</c:v>
                </c:pt>
                <c:pt idx="47">
                  <c:v>79.099999999999994</c:v>
                </c:pt>
                <c:pt idx="48">
                  <c:v>79.3</c:v>
                </c:pt>
                <c:pt idx="49">
                  <c:v>79.3</c:v>
                </c:pt>
                <c:pt idx="50">
                  <c:v>74.2</c:v>
                </c:pt>
                <c:pt idx="51">
                  <c:v>80.599999999999994</c:v>
                </c:pt>
                <c:pt idx="52">
                  <c:v>81.2</c:v>
                </c:pt>
                <c:pt idx="53">
                  <c:v>80.7</c:v>
                </c:pt>
                <c:pt idx="54">
                  <c:v>79.099999999999994</c:v>
                </c:pt>
                <c:pt idx="55">
                  <c:v>80.8</c:v>
                </c:pt>
                <c:pt idx="56">
                  <c:v>80.2</c:v>
                </c:pt>
                <c:pt idx="57">
                  <c:v>78.7</c:v>
                </c:pt>
                <c:pt idx="58">
                  <c:v>80.8</c:v>
                </c:pt>
                <c:pt idx="59">
                  <c:v>81.899999999999906</c:v>
                </c:pt>
                <c:pt idx="60">
                  <c:v>81.899999999999906</c:v>
                </c:pt>
                <c:pt idx="61">
                  <c:v>82</c:v>
                </c:pt>
                <c:pt idx="62">
                  <c:v>80.8</c:v>
                </c:pt>
                <c:pt idx="63">
                  <c:v>77.099999999999994</c:v>
                </c:pt>
                <c:pt idx="64">
                  <c:v>79.5</c:v>
                </c:pt>
                <c:pt idx="65">
                  <c:v>81.699999999999903</c:v>
                </c:pt>
                <c:pt idx="66">
                  <c:v>79.7</c:v>
                </c:pt>
                <c:pt idx="67">
                  <c:v>79.099999999999994</c:v>
                </c:pt>
                <c:pt idx="68">
                  <c:v>81.5</c:v>
                </c:pt>
                <c:pt idx="69">
                  <c:v>80.900000000000006</c:v>
                </c:pt>
                <c:pt idx="70">
                  <c:v>81.899999999999906</c:v>
                </c:pt>
                <c:pt idx="71">
                  <c:v>80.5</c:v>
                </c:pt>
                <c:pt idx="72">
                  <c:v>80.900000000000006</c:v>
                </c:pt>
                <c:pt idx="73">
                  <c:v>79.5</c:v>
                </c:pt>
                <c:pt idx="74">
                  <c:v>81.699999999999903</c:v>
                </c:pt>
                <c:pt idx="75">
                  <c:v>80.3</c:v>
                </c:pt>
                <c:pt idx="76">
                  <c:v>79.5</c:v>
                </c:pt>
                <c:pt idx="77">
                  <c:v>80.7</c:v>
                </c:pt>
                <c:pt idx="78">
                  <c:v>79.599999999999994</c:v>
                </c:pt>
                <c:pt idx="79">
                  <c:v>80.3</c:v>
                </c:pt>
                <c:pt idx="80">
                  <c:v>81.899999999999906</c:v>
                </c:pt>
                <c:pt idx="81">
                  <c:v>80.099999999999994</c:v>
                </c:pt>
                <c:pt idx="82">
                  <c:v>80.5</c:v>
                </c:pt>
                <c:pt idx="83">
                  <c:v>79.7</c:v>
                </c:pt>
                <c:pt idx="84">
                  <c:v>78.7</c:v>
                </c:pt>
                <c:pt idx="85">
                  <c:v>81.599999999999994</c:v>
                </c:pt>
                <c:pt idx="86">
                  <c:v>79.8</c:v>
                </c:pt>
                <c:pt idx="87">
                  <c:v>78.5</c:v>
                </c:pt>
                <c:pt idx="88">
                  <c:v>81.8</c:v>
                </c:pt>
                <c:pt idx="89">
                  <c:v>80</c:v>
                </c:pt>
                <c:pt idx="90">
                  <c:v>81.399999999999906</c:v>
                </c:pt>
                <c:pt idx="91">
                  <c:v>78.5</c:v>
                </c:pt>
                <c:pt idx="92">
                  <c:v>81.399999999999906</c:v>
                </c:pt>
                <c:pt idx="93">
                  <c:v>80.599999999999994</c:v>
                </c:pt>
                <c:pt idx="94">
                  <c:v>78.3</c:v>
                </c:pt>
                <c:pt idx="95">
                  <c:v>81.699999999999903</c:v>
                </c:pt>
                <c:pt idx="96">
                  <c:v>80.7</c:v>
                </c:pt>
                <c:pt idx="97">
                  <c:v>79.3</c:v>
                </c:pt>
                <c:pt idx="98">
                  <c:v>79.599999999999994</c:v>
                </c:pt>
                <c:pt idx="99">
                  <c:v>79.400000000000006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8-432B-89EB-C5C69110F942}"/>
            </c:ext>
          </c:extLst>
        </c:ser>
        <c:ser>
          <c:idx val="11"/>
          <c:order val="3"/>
          <c:tx>
            <c:strRef>
              <c:f>WAVE!$D$2</c:f>
              <c:strCache>
                <c:ptCount val="1"/>
                <c:pt idx="0">
                  <c:v>DWM-HT(80.34%)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WAVE!$D$3:$D$102</c:f>
              <c:numCache>
                <c:formatCode>General</c:formatCode>
                <c:ptCount val="100"/>
                <c:pt idx="0">
                  <c:v>80</c:v>
                </c:pt>
                <c:pt idx="1">
                  <c:v>81.099999999999994</c:v>
                </c:pt>
                <c:pt idx="2">
                  <c:v>81.3</c:v>
                </c:pt>
                <c:pt idx="3">
                  <c:v>80.400000000000006</c:v>
                </c:pt>
                <c:pt idx="4">
                  <c:v>78.900000000000006</c:v>
                </c:pt>
                <c:pt idx="5">
                  <c:v>80.5</c:v>
                </c:pt>
                <c:pt idx="6">
                  <c:v>80</c:v>
                </c:pt>
                <c:pt idx="7">
                  <c:v>79</c:v>
                </c:pt>
                <c:pt idx="8">
                  <c:v>80.7</c:v>
                </c:pt>
                <c:pt idx="9">
                  <c:v>82.199999999999903</c:v>
                </c:pt>
                <c:pt idx="10">
                  <c:v>82.3</c:v>
                </c:pt>
                <c:pt idx="11">
                  <c:v>82.199999999999903</c:v>
                </c:pt>
                <c:pt idx="12">
                  <c:v>80.7</c:v>
                </c:pt>
                <c:pt idx="13">
                  <c:v>77.099999999999994</c:v>
                </c:pt>
                <c:pt idx="14">
                  <c:v>79.8</c:v>
                </c:pt>
                <c:pt idx="15">
                  <c:v>82.199999999999903</c:v>
                </c:pt>
                <c:pt idx="16">
                  <c:v>80</c:v>
                </c:pt>
                <c:pt idx="17">
                  <c:v>79.099999999999994</c:v>
                </c:pt>
                <c:pt idx="18">
                  <c:v>81.399999999999906</c:v>
                </c:pt>
                <c:pt idx="19">
                  <c:v>80.900000000000006</c:v>
                </c:pt>
                <c:pt idx="20">
                  <c:v>81.8</c:v>
                </c:pt>
                <c:pt idx="21">
                  <c:v>80.2</c:v>
                </c:pt>
                <c:pt idx="22">
                  <c:v>81.099999999999994</c:v>
                </c:pt>
                <c:pt idx="23">
                  <c:v>79.599999999999994</c:v>
                </c:pt>
                <c:pt idx="24">
                  <c:v>81.599999999999994</c:v>
                </c:pt>
                <c:pt idx="25">
                  <c:v>80.2</c:v>
                </c:pt>
                <c:pt idx="26">
                  <c:v>79.599999999999994</c:v>
                </c:pt>
                <c:pt idx="27">
                  <c:v>80.8</c:v>
                </c:pt>
                <c:pt idx="28">
                  <c:v>79.7</c:v>
                </c:pt>
                <c:pt idx="29">
                  <c:v>80.400000000000006</c:v>
                </c:pt>
                <c:pt idx="30">
                  <c:v>81.899999999999906</c:v>
                </c:pt>
                <c:pt idx="31">
                  <c:v>80.5</c:v>
                </c:pt>
                <c:pt idx="32">
                  <c:v>80.099999999999994</c:v>
                </c:pt>
                <c:pt idx="33">
                  <c:v>79.8</c:v>
                </c:pt>
                <c:pt idx="34">
                  <c:v>79</c:v>
                </c:pt>
                <c:pt idx="35">
                  <c:v>81.5</c:v>
                </c:pt>
                <c:pt idx="36">
                  <c:v>80.099999999999994</c:v>
                </c:pt>
                <c:pt idx="37">
                  <c:v>78</c:v>
                </c:pt>
                <c:pt idx="38">
                  <c:v>81.8</c:v>
                </c:pt>
                <c:pt idx="39">
                  <c:v>81.099999999999994</c:v>
                </c:pt>
                <c:pt idx="40">
                  <c:v>82</c:v>
                </c:pt>
                <c:pt idx="41">
                  <c:v>78.900000000000006</c:v>
                </c:pt>
                <c:pt idx="42">
                  <c:v>81.099999999999994</c:v>
                </c:pt>
                <c:pt idx="43">
                  <c:v>80.5</c:v>
                </c:pt>
                <c:pt idx="44">
                  <c:v>78.7</c:v>
                </c:pt>
                <c:pt idx="45">
                  <c:v>81.699999999999903</c:v>
                </c:pt>
                <c:pt idx="46">
                  <c:v>80.900000000000006</c:v>
                </c:pt>
                <c:pt idx="47">
                  <c:v>79.099999999999994</c:v>
                </c:pt>
                <c:pt idx="48">
                  <c:v>79.400000000000006</c:v>
                </c:pt>
                <c:pt idx="49">
                  <c:v>79.2</c:v>
                </c:pt>
                <c:pt idx="50">
                  <c:v>74</c:v>
                </c:pt>
                <c:pt idx="51">
                  <c:v>80.599999999999994</c:v>
                </c:pt>
                <c:pt idx="52">
                  <c:v>81.2</c:v>
                </c:pt>
                <c:pt idx="53">
                  <c:v>80.7</c:v>
                </c:pt>
                <c:pt idx="54">
                  <c:v>79.099999999999994</c:v>
                </c:pt>
                <c:pt idx="55">
                  <c:v>80.8</c:v>
                </c:pt>
                <c:pt idx="56">
                  <c:v>80.2</c:v>
                </c:pt>
                <c:pt idx="57">
                  <c:v>78.7</c:v>
                </c:pt>
                <c:pt idx="58">
                  <c:v>80.8</c:v>
                </c:pt>
                <c:pt idx="59">
                  <c:v>81.899999999999906</c:v>
                </c:pt>
                <c:pt idx="60">
                  <c:v>81.899999999999906</c:v>
                </c:pt>
                <c:pt idx="61">
                  <c:v>81.899999999999906</c:v>
                </c:pt>
                <c:pt idx="62">
                  <c:v>80.900000000000006</c:v>
                </c:pt>
                <c:pt idx="63">
                  <c:v>77.099999999999994</c:v>
                </c:pt>
                <c:pt idx="64">
                  <c:v>79.5</c:v>
                </c:pt>
                <c:pt idx="65">
                  <c:v>81.699999999999903</c:v>
                </c:pt>
                <c:pt idx="66">
                  <c:v>80.900000000000006</c:v>
                </c:pt>
                <c:pt idx="67">
                  <c:v>79.900000000000006</c:v>
                </c:pt>
                <c:pt idx="68">
                  <c:v>81.399999999999906</c:v>
                </c:pt>
                <c:pt idx="69">
                  <c:v>81.099999999999994</c:v>
                </c:pt>
                <c:pt idx="70">
                  <c:v>81.8</c:v>
                </c:pt>
                <c:pt idx="71">
                  <c:v>80.7</c:v>
                </c:pt>
                <c:pt idx="72">
                  <c:v>80.8</c:v>
                </c:pt>
                <c:pt idx="73">
                  <c:v>79.5</c:v>
                </c:pt>
                <c:pt idx="74">
                  <c:v>81.599999999999994</c:v>
                </c:pt>
                <c:pt idx="75">
                  <c:v>80.099999999999994</c:v>
                </c:pt>
                <c:pt idx="76">
                  <c:v>79.7</c:v>
                </c:pt>
                <c:pt idx="77">
                  <c:v>80.7</c:v>
                </c:pt>
                <c:pt idx="78">
                  <c:v>79.7</c:v>
                </c:pt>
                <c:pt idx="79">
                  <c:v>80.400000000000006</c:v>
                </c:pt>
                <c:pt idx="80">
                  <c:v>82.6</c:v>
                </c:pt>
                <c:pt idx="81">
                  <c:v>80.5</c:v>
                </c:pt>
                <c:pt idx="82">
                  <c:v>80.599999999999994</c:v>
                </c:pt>
                <c:pt idx="83">
                  <c:v>79.599999999999994</c:v>
                </c:pt>
                <c:pt idx="84">
                  <c:v>78.7</c:v>
                </c:pt>
                <c:pt idx="85">
                  <c:v>81.599999999999994</c:v>
                </c:pt>
                <c:pt idx="86">
                  <c:v>79.8</c:v>
                </c:pt>
                <c:pt idx="87">
                  <c:v>78.5</c:v>
                </c:pt>
                <c:pt idx="88">
                  <c:v>81.8</c:v>
                </c:pt>
                <c:pt idx="89">
                  <c:v>80</c:v>
                </c:pt>
                <c:pt idx="90">
                  <c:v>81.399999999999906</c:v>
                </c:pt>
                <c:pt idx="91">
                  <c:v>78.5</c:v>
                </c:pt>
                <c:pt idx="92">
                  <c:v>81.399999999999906</c:v>
                </c:pt>
                <c:pt idx="93">
                  <c:v>80.5</c:v>
                </c:pt>
                <c:pt idx="94">
                  <c:v>78.400000000000006</c:v>
                </c:pt>
                <c:pt idx="95">
                  <c:v>81.8</c:v>
                </c:pt>
                <c:pt idx="96">
                  <c:v>80.7</c:v>
                </c:pt>
                <c:pt idx="97">
                  <c:v>79.400000000000006</c:v>
                </c:pt>
                <c:pt idx="98">
                  <c:v>79.7</c:v>
                </c:pt>
                <c:pt idx="99">
                  <c:v>79.3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98-432B-89EB-C5C69110F942}"/>
            </c:ext>
          </c:extLst>
        </c:ser>
        <c:ser>
          <c:idx val="12"/>
          <c:order val="4"/>
          <c:tx>
            <c:strRef>
              <c:f>WAVE!$E$2</c:f>
              <c:strCache>
                <c:ptCount val="1"/>
                <c:pt idx="0">
                  <c:v>WMA(80.65%)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WAVE!$E$3:$E$102</c:f>
              <c:numCache>
                <c:formatCode>General</c:formatCode>
                <c:ptCount val="100"/>
                <c:pt idx="0">
                  <c:v>80.400000000000006</c:v>
                </c:pt>
                <c:pt idx="1">
                  <c:v>81</c:v>
                </c:pt>
                <c:pt idx="2">
                  <c:v>81.699999999999903</c:v>
                </c:pt>
                <c:pt idx="3">
                  <c:v>80.8</c:v>
                </c:pt>
                <c:pt idx="4">
                  <c:v>79.3</c:v>
                </c:pt>
                <c:pt idx="5">
                  <c:v>81</c:v>
                </c:pt>
                <c:pt idx="6">
                  <c:v>80.099999999999994</c:v>
                </c:pt>
                <c:pt idx="7">
                  <c:v>78.400000000000006</c:v>
                </c:pt>
                <c:pt idx="8">
                  <c:v>80.2</c:v>
                </c:pt>
                <c:pt idx="9">
                  <c:v>82.5</c:v>
                </c:pt>
                <c:pt idx="10">
                  <c:v>81.899999999999906</c:v>
                </c:pt>
                <c:pt idx="11">
                  <c:v>82.199999999999903</c:v>
                </c:pt>
                <c:pt idx="12">
                  <c:v>81.5</c:v>
                </c:pt>
                <c:pt idx="13">
                  <c:v>78.099999999999994</c:v>
                </c:pt>
                <c:pt idx="14">
                  <c:v>79.599999999999994</c:v>
                </c:pt>
                <c:pt idx="15">
                  <c:v>81.5</c:v>
                </c:pt>
                <c:pt idx="16">
                  <c:v>80</c:v>
                </c:pt>
                <c:pt idx="17">
                  <c:v>78.8</c:v>
                </c:pt>
                <c:pt idx="18">
                  <c:v>81.3</c:v>
                </c:pt>
                <c:pt idx="19">
                  <c:v>80.7</c:v>
                </c:pt>
                <c:pt idx="20">
                  <c:v>82</c:v>
                </c:pt>
                <c:pt idx="21">
                  <c:v>80.599999999999994</c:v>
                </c:pt>
                <c:pt idx="22">
                  <c:v>81</c:v>
                </c:pt>
                <c:pt idx="23">
                  <c:v>79.599999999999994</c:v>
                </c:pt>
                <c:pt idx="24">
                  <c:v>82</c:v>
                </c:pt>
                <c:pt idx="25">
                  <c:v>80.400000000000006</c:v>
                </c:pt>
                <c:pt idx="26">
                  <c:v>80.099999999999994</c:v>
                </c:pt>
                <c:pt idx="27">
                  <c:v>80.7</c:v>
                </c:pt>
                <c:pt idx="28">
                  <c:v>79.599999999999994</c:v>
                </c:pt>
                <c:pt idx="29">
                  <c:v>80.2</c:v>
                </c:pt>
                <c:pt idx="30">
                  <c:v>82.6</c:v>
                </c:pt>
                <c:pt idx="31">
                  <c:v>80.8</c:v>
                </c:pt>
                <c:pt idx="32">
                  <c:v>83</c:v>
                </c:pt>
                <c:pt idx="33">
                  <c:v>80.7</c:v>
                </c:pt>
                <c:pt idx="34">
                  <c:v>83.1</c:v>
                </c:pt>
                <c:pt idx="35">
                  <c:v>81.599999999999994</c:v>
                </c:pt>
                <c:pt idx="36">
                  <c:v>82.699999999999903</c:v>
                </c:pt>
                <c:pt idx="37">
                  <c:v>81.3</c:v>
                </c:pt>
                <c:pt idx="38">
                  <c:v>81.099999999999994</c:v>
                </c:pt>
                <c:pt idx="39">
                  <c:v>81.699999999999903</c:v>
                </c:pt>
                <c:pt idx="40">
                  <c:v>82.399999999999906</c:v>
                </c:pt>
                <c:pt idx="41">
                  <c:v>78.900000000000006</c:v>
                </c:pt>
                <c:pt idx="42">
                  <c:v>81</c:v>
                </c:pt>
                <c:pt idx="43">
                  <c:v>82</c:v>
                </c:pt>
                <c:pt idx="44">
                  <c:v>79.400000000000006</c:v>
                </c:pt>
                <c:pt idx="45">
                  <c:v>82.3</c:v>
                </c:pt>
                <c:pt idx="46">
                  <c:v>79.099999999999994</c:v>
                </c:pt>
                <c:pt idx="47">
                  <c:v>81.099999999999994</c:v>
                </c:pt>
                <c:pt idx="48">
                  <c:v>79.099999999999994</c:v>
                </c:pt>
                <c:pt idx="49">
                  <c:v>80.3</c:v>
                </c:pt>
                <c:pt idx="50">
                  <c:v>54.6</c:v>
                </c:pt>
                <c:pt idx="51">
                  <c:v>64.599999999999994</c:v>
                </c:pt>
                <c:pt idx="52">
                  <c:v>73.400000000000006</c:v>
                </c:pt>
                <c:pt idx="53">
                  <c:v>75.2</c:v>
                </c:pt>
                <c:pt idx="54">
                  <c:v>77.2</c:v>
                </c:pt>
                <c:pt idx="55">
                  <c:v>79.099999999999994</c:v>
                </c:pt>
                <c:pt idx="56">
                  <c:v>81.099999999999994</c:v>
                </c:pt>
                <c:pt idx="57">
                  <c:v>78.2</c:v>
                </c:pt>
                <c:pt idx="58">
                  <c:v>80.099999999999994</c:v>
                </c:pt>
                <c:pt idx="59">
                  <c:v>80.400000000000006</c:v>
                </c:pt>
                <c:pt idx="60">
                  <c:v>79.7</c:v>
                </c:pt>
                <c:pt idx="61">
                  <c:v>79.5</c:v>
                </c:pt>
                <c:pt idx="62">
                  <c:v>82.3</c:v>
                </c:pt>
                <c:pt idx="63">
                  <c:v>80.599999999999994</c:v>
                </c:pt>
                <c:pt idx="64">
                  <c:v>80.099999999999994</c:v>
                </c:pt>
                <c:pt idx="65">
                  <c:v>82.399999999999906</c:v>
                </c:pt>
                <c:pt idx="66">
                  <c:v>82.199999999999903</c:v>
                </c:pt>
                <c:pt idx="67">
                  <c:v>79.7</c:v>
                </c:pt>
                <c:pt idx="68">
                  <c:v>80.900000000000006</c:v>
                </c:pt>
                <c:pt idx="69">
                  <c:v>80.8</c:v>
                </c:pt>
                <c:pt idx="70">
                  <c:v>81.2</c:v>
                </c:pt>
                <c:pt idx="71">
                  <c:v>81.5</c:v>
                </c:pt>
                <c:pt idx="72">
                  <c:v>83.1</c:v>
                </c:pt>
                <c:pt idx="73">
                  <c:v>82.399999999999906</c:v>
                </c:pt>
                <c:pt idx="74">
                  <c:v>83.2</c:v>
                </c:pt>
                <c:pt idx="75">
                  <c:v>81.5</c:v>
                </c:pt>
                <c:pt idx="76">
                  <c:v>82.399999999999906</c:v>
                </c:pt>
                <c:pt idx="77">
                  <c:v>82.6</c:v>
                </c:pt>
                <c:pt idx="78">
                  <c:v>82.399999999999906</c:v>
                </c:pt>
                <c:pt idx="79">
                  <c:v>82.6</c:v>
                </c:pt>
                <c:pt idx="80">
                  <c:v>81.3</c:v>
                </c:pt>
                <c:pt idx="81">
                  <c:v>83.399999999999906</c:v>
                </c:pt>
                <c:pt idx="82">
                  <c:v>82.6</c:v>
                </c:pt>
                <c:pt idx="83">
                  <c:v>80.8</c:v>
                </c:pt>
                <c:pt idx="84">
                  <c:v>82.1</c:v>
                </c:pt>
                <c:pt idx="85">
                  <c:v>82.1</c:v>
                </c:pt>
                <c:pt idx="86">
                  <c:v>81.099999999999994</c:v>
                </c:pt>
                <c:pt idx="87">
                  <c:v>80.599999999999994</c:v>
                </c:pt>
                <c:pt idx="88">
                  <c:v>84.3</c:v>
                </c:pt>
                <c:pt idx="89">
                  <c:v>83.1</c:v>
                </c:pt>
                <c:pt idx="90">
                  <c:v>82.899999999999906</c:v>
                </c:pt>
                <c:pt idx="91">
                  <c:v>82.199999999999903</c:v>
                </c:pt>
                <c:pt idx="92">
                  <c:v>82.699999999999903</c:v>
                </c:pt>
                <c:pt idx="93">
                  <c:v>82.699999999999903</c:v>
                </c:pt>
                <c:pt idx="94">
                  <c:v>82.399999999999906</c:v>
                </c:pt>
                <c:pt idx="95">
                  <c:v>84.8</c:v>
                </c:pt>
                <c:pt idx="96">
                  <c:v>81.899999999999906</c:v>
                </c:pt>
                <c:pt idx="97">
                  <c:v>82.1</c:v>
                </c:pt>
                <c:pt idx="98">
                  <c:v>82.8</c:v>
                </c:pt>
                <c:pt idx="99">
                  <c:v>82.8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98-432B-89EB-C5C69110F942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9598-432B-89EB-C5C69110F942}"/>
              </c:ext>
            </c:extLst>
          </c:dPt>
          <c:xVal>
            <c:numRef>
              <c:f>WAVE!$AD$9:$AD$10</c:f>
              <c:numCache>
                <c:formatCode>General</c:formatCode>
                <c:ptCount val="2"/>
              </c:numCache>
            </c:numRef>
          </c:xVal>
          <c:yVal>
            <c:numRef>
              <c:f>WAVE!$AE$9:$AE$10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598-432B-89EB-C5C69110F942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9598-432B-89EB-C5C69110F942}"/>
              </c:ext>
            </c:extLst>
          </c:dPt>
          <c:xVal>
            <c:numRef>
              <c:f>WAVE!$AD$13:$AD$14</c:f>
              <c:numCache>
                <c:formatCode>General</c:formatCode>
                <c:ptCount val="2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WAVE!$AE$9:$AE$10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9598-432B-89EB-C5C69110F942}"/>
            </c:ext>
          </c:extLst>
        </c:ser>
        <c:ser>
          <c:idx val="8"/>
          <c:order val="7"/>
          <c:tx>
            <c:strRef>
              <c:f>WAVE!$AD$8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9598-432B-89EB-C5C69110F942}"/>
              </c:ext>
            </c:extLst>
          </c:dPt>
          <c:xVal>
            <c:numRef>
              <c:f>WAVE!$AD$21:$AD$22</c:f>
              <c:numCache>
                <c:formatCode>General</c:formatCode>
                <c:ptCount val="2"/>
              </c:numCache>
            </c:numRef>
          </c:xVal>
          <c:yVal>
            <c:numRef>
              <c:f>WAVE!$AE$9:$AE$10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9598-432B-89EB-C5C69110F942}"/>
            </c:ext>
          </c:extLst>
        </c:ser>
        <c:ser>
          <c:idx val="2"/>
          <c:order val="8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F-9598-432B-89EB-C5C69110F942}"/>
              </c:ext>
            </c:extLst>
          </c:dPt>
          <c:xVal>
            <c:numRef>
              <c:f>WAVE!$AD$24:$AD$25</c:f>
              <c:numCache>
                <c:formatCode>General</c:formatCode>
                <c:ptCount val="2"/>
              </c:numCache>
            </c:numRef>
          </c:xVal>
          <c:yVal>
            <c:numRef>
              <c:f>WAVE!$AE$9:$AE$10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9598-432B-89EB-C5C69110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Wave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1916274284809873"/>
          <c:y val="3.4578921373760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WAVE!$I$2</c:f>
              <c:strCache>
                <c:ptCount val="1"/>
                <c:pt idx="0">
                  <c:v>HDWM(35.34)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WAVE!$I$3:$I$102</c:f>
              <c:numCache>
                <c:formatCode>General</c:formatCode>
                <c:ptCount val="10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  <c:pt idx="7">
                  <c:v>31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44</c:v>
                </c:pt>
                <c:pt idx="12">
                  <c:v>39</c:v>
                </c:pt>
                <c:pt idx="13">
                  <c:v>38</c:v>
                </c:pt>
                <c:pt idx="14">
                  <c:v>26</c:v>
                </c:pt>
                <c:pt idx="15">
                  <c:v>23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35</c:v>
                </c:pt>
                <c:pt idx="26">
                  <c:v>41</c:v>
                </c:pt>
                <c:pt idx="27">
                  <c:v>44</c:v>
                </c:pt>
                <c:pt idx="28">
                  <c:v>40</c:v>
                </c:pt>
                <c:pt idx="29">
                  <c:v>42</c:v>
                </c:pt>
                <c:pt idx="30">
                  <c:v>42</c:v>
                </c:pt>
                <c:pt idx="31">
                  <c:v>43</c:v>
                </c:pt>
                <c:pt idx="32">
                  <c:v>45</c:v>
                </c:pt>
                <c:pt idx="33">
                  <c:v>44</c:v>
                </c:pt>
                <c:pt idx="34">
                  <c:v>46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51</c:v>
                </c:pt>
                <c:pt idx="39">
                  <c:v>47</c:v>
                </c:pt>
                <c:pt idx="40">
                  <c:v>49</c:v>
                </c:pt>
                <c:pt idx="41">
                  <c:v>51</c:v>
                </c:pt>
                <c:pt idx="42">
                  <c:v>55</c:v>
                </c:pt>
                <c:pt idx="43">
                  <c:v>49</c:v>
                </c:pt>
                <c:pt idx="44">
                  <c:v>50</c:v>
                </c:pt>
                <c:pt idx="45">
                  <c:v>53</c:v>
                </c:pt>
                <c:pt idx="46">
                  <c:v>54</c:v>
                </c:pt>
                <c:pt idx="47">
                  <c:v>45</c:v>
                </c:pt>
                <c:pt idx="48">
                  <c:v>47</c:v>
                </c:pt>
                <c:pt idx="49">
                  <c:v>40</c:v>
                </c:pt>
                <c:pt idx="50">
                  <c:v>10</c:v>
                </c:pt>
                <c:pt idx="51">
                  <c:v>17</c:v>
                </c:pt>
                <c:pt idx="52">
                  <c:v>18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28</c:v>
                </c:pt>
                <c:pt idx="57">
                  <c:v>31</c:v>
                </c:pt>
                <c:pt idx="58">
                  <c:v>34</c:v>
                </c:pt>
                <c:pt idx="59">
                  <c:v>32</c:v>
                </c:pt>
                <c:pt idx="60">
                  <c:v>26</c:v>
                </c:pt>
                <c:pt idx="61">
                  <c:v>26</c:v>
                </c:pt>
                <c:pt idx="62">
                  <c:v>29</c:v>
                </c:pt>
                <c:pt idx="63">
                  <c:v>27</c:v>
                </c:pt>
                <c:pt idx="64">
                  <c:v>30</c:v>
                </c:pt>
                <c:pt idx="65">
                  <c:v>34</c:v>
                </c:pt>
                <c:pt idx="66">
                  <c:v>33</c:v>
                </c:pt>
                <c:pt idx="67">
                  <c:v>29</c:v>
                </c:pt>
                <c:pt idx="68">
                  <c:v>26</c:v>
                </c:pt>
                <c:pt idx="69">
                  <c:v>29</c:v>
                </c:pt>
                <c:pt idx="70">
                  <c:v>28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27</c:v>
                </c:pt>
                <c:pt idx="76">
                  <c:v>31</c:v>
                </c:pt>
                <c:pt idx="77">
                  <c:v>35</c:v>
                </c:pt>
                <c:pt idx="78">
                  <c:v>33</c:v>
                </c:pt>
                <c:pt idx="79">
                  <c:v>37</c:v>
                </c:pt>
                <c:pt idx="80">
                  <c:v>36</c:v>
                </c:pt>
                <c:pt idx="81">
                  <c:v>38</c:v>
                </c:pt>
                <c:pt idx="82">
                  <c:v>39</c:v>
                </c:pt>
                <c:pt idx="83">
                  <c:v>41</c:v>
                </c:pt>
                <c:pt idx="84">
                  <c:v>45</c:v>
                </c:pt>
                <c:pt idx="85">
                  <c:v>42</c:v>
                </c:pt>
                <c:pt idx="86">
                  <c:v>34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43</c:v>
                </c:pt>
                <c:pt idx="92">
                  <c:v>40</c:v>
                </c:pt>
                <c:pt idx="93">
                  <c:v>45</c:v>
                </c:pt>
                <c:pt idx="94">
                  <c:v>44</c:v>
                </c:pt>
                <c:pt idx="95">
                  <c:v>48</c:v>
                </c:pt>
                <c:pt idx="96">
                  <c:v>44</c:v>
                </c:pt>
                <c:pt idx="97">
                  <c:v>48</c:v>
                </c:pt>
                <c:pt idx="98">
                  <c:v>46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5-423C-8D79-B7546ED85E9C}"/>
            </c:ext>
          </c:extLst>
        </c:ser>
        <c:ser>
          <c:idx val="1"/>
          <c:order val="1"/>
          <c:tx>
            <c:strRef>
              <c:f>WAVE!$H$2</c:f>
              <c:strCache>
                <c:ptCount val="1"/>
                <c:pt idx="0">
                  <c:v>DWM-NB(37.83)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WAVE!$H$3:$H$102</c:f>
              <c:numCache>
                <c:formatCode>General</c:formatCode>
                <c:ptCount val="100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28</c:v>
                </c:pt>
                <c:pt idx="7">
                  <c:v>29</c:v>
                </c:pt>
                <c:pt idx="8">
                  <c:v>33</c:v>
                </c:pt>
                <c:pt idx="9">
                  <c:v>29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42</c:v>
                </c:pt>
                <c:pt idx="14">
                  <c:v>41</c:v>
                </c:pt>
                <c:pt idx="15">
                  <c:v>28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30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32</c:v>
                </c:pt>
                <c:pt idx="26">
                  <c:v>38</c:v>
                </c:pt>
                <c:pt idx="27">
                  <c:v>41</c:v>
                </c:pt>
                <c:pt idx="28">
                  <c:v>37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41</c:v>
                </c:pt>
                <c:pt idx="34">
                  <c:v>43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48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52</c:v>
                </c:pt>
                <c:pt idx="43">
                  <c:v>46</c:v>
                </c:pt>
                <c:pt idx="44">
                  <c:v>47</c:v>
                </c:pt>
                <c:pt idx="45">
                  <c:v>50</c:v>
                </c:pt>
                <c:pt idx="46">
                  <c:v>51</c:v>
                </c:pt>
                <c:pt idx="47">
                  <c:v>42</c:v>
                </c:pt>
                <c:pt idx="48">
                  <c:v>44</c:v>
                </c:pt>
                <c:pt idx="49">
                  <c:v>37</c:v>
                </c:pt>
                <c:pt idx="50">
                  <c:v>7</c:v>
                </c:pt>
                <c:pt idx="51">
                  <c:v>14</c:v>
                </c:pt>
                <c:pt idx="52">
                  <c:v>15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25</c:v>
                </c:pt>
                <c:pt idx="57">
                  <c:v>28</c:v>
                </c:pt>
                <c:pt idx="58">
                  <c:v>33</c:v>
                </c:pt>
                <c:pt idx="59">
                  <c:v>34</c:v>
                </c:pt>
                <c:pt idx="60">
                  <c:v>33</c:v>
                </c:pt>
                <c:pt idx="61">
                  <c:v>28</c:v>
                </c:pt>
                <c:pt idx="62">
                  <c:v>31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38</c:v>
                </c:pt>
                <c:pt idx="67">
                  <c:v>41</c:v>
                </c:pt>
                <c:pt idx="68">
                  <c:v>43</c:v>
                </c:pt>
                <c:pt idx="69">
                  <c:v>47</c:v>
                </c:pt>
                <c:pt idx="70">
                  <c:v>45</c:v>
                </c:pt>
                <c:pt idx="71">
                  <c:v>48</c:v>
                </c:pt>
                <c:pt idx="72">
                  <c:v>49</c:v>
                </c:pt>
                <c:pt idx="73">
                  <c:v>52</c:v>
                </c:pt>
                <c:pt idx="74">
                  <c:v>54</c:v>
                </c:pt>
                <c:pt idx="75">
                  <c:v>57</c:v>
                </c:pt>
                <c:pt idx="76">
                  <c:v>57</c:v>
                </c:pt>
                <c:pt idx="77">
                  <c:v>62</c:v>
                </c:pt>
                <c:pt idx="78">
                  <c:v>59</c:v>
                </c:pt>
                <c:pt idx="79">
                  <c:v>49</c:v>
                </c:pt>
                <c:pt idx="80">
                  <c:v>50</c:v>
                </c:pt>
                <c:pt idx="81">
                  <c:v>38</c:v>
                </c:pt>
                <c:pt idx="82">
                  <c:v>42</c:v>
                </c:pt>
                <c:pt idx="83">
                  <c:v>45</c:v>
                </c:pt>
                <c:pt idx="84">
                  <c:v>49</c:v>
                </c:pt>
                <c:pt idx="85">
                  <c:v>42</c:v>
                </c:pt>
                <c:pt idx="86">
                  <c:v>35</c:v>
                </c:pt>
                <c:pt idx="87">
                  <c:v>32</c:v>
                </c:pt>
                <c:pt idx="88">
                  <c:v>37</c:v>
                </c:pt>
                <c:pt idx="89">
                  <c:v>37</c:v>
                </c:pt>
                <c:pt idx="90">
                  <c:v>42</c:v>
                </c:pt>
                <c:pt idx="91">
                  <c:v>46</c:v>
                </c:pt>
                <c:pt idx="92">
                  <c:v>42</c:v>
                </c:pt>
                <c:pt idx="93">
                  <c:v>49</c:v>
                </c:pt>
                <c:pt idx="94">
                  <c:v>51</c:v>
                </c:pt>
                <c:pt idx="95">
                  <c:v>52</c:v>
                </c:pt>
                <c:pt idx="96">
                  <c:v>54</c:v>
                </c:pt>
                <c:pt idx="97">
                  <c:v>58</c:v>
                </c:pt>
                <c:pt idx="98">
                  <c:v>61</c:v>
                </c:pt>
                <c:pt idx="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5-423C-8D79-B7546ED85E9C}"/>
            </c:ext>
          </c:extLst>
        </c:ser>
        <c:ser>
          <c:idx val="3"/>
          <c:order val="2"/>
          <c:tx>
            <c:strRef>
              <c:f>WAVE!$J$2</c:f>
              <c:strCache>
                <c:ptCount val="1"/>
                <c:pt idx="0">
                  <c:v>DWM-HT(29.09)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WAVE!$J$3:$J$102</c:f>
              <c:numCache>
                <c:formatCode>General</c:formatCode>
                <c:ptCount val="100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29</c:v>
                </c:pt>
                <c:pt idx="16">
                  <c:v>21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26</c:v>
                </c:pt>
                <c:pt idx="25">
                  <c:v>28</c:v>
                </c:pt>
                <c:pt idx="26">
                  <c:v>32</c:v>
                </c:pt>
                <c:pt idx="27">
                  <c:v>33</c:v>
                </c:pt>
                <c:pt idx="28">
                  <c:v>37</c:v>
                </c:pt>
                <c:pt idx="29">
                  <c:v>42</c:v>
                </c:pt>
                <c:pt idx="30">
                  <c:v>31</c:v>
                </c:pt>
                <c:pt idx="31">
                  <c:v>29</c:v>
                </c:pt>
                <c:pt idx="32">
                  <c:v>29</c:v>
                </c:pt>
                <c:pt idx="33">
                  <c:v>34</c:v>
                </c:pt>
                <c:pt idx="34">
                  <c:v>35</c:v>
                </c:pt>
                <c:pt idx="35">
                  <c:v>38</c:v>
                </c:pt>
                <c:pt idx="36">
                  <c:v>38</c:v>
                </c:pt>
                <c:pt idx="37">
                  <c:v>25</c:v>
                </c:pt>
                <c:pt idx="38">
                  <c:v>29</c:v>
                </c:pt>
                <c:pt idx="39">
                  <c:v>27</c:v>
                </c:pt>
                <c:pt idx="40">
                  <c:v>27</c:v>
                </c:pt>
                <c:pt idx="41">
                  <c:v>23</c:v>
                </c:pt>
                <c:pt idx="42">
                  <c:v>26</c:v>
                </c:pt>
                <c:pt idx="43">
                  <c:v>26</c:v>
                </c:pt>
                <c:pt idx="44">
                  <c:v>23</c:v>
                </c:pt>
                <c:pt idx="45">
                  <c:v>25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24</c:v>
                </c:pt>
                <c:pt idx="50">
                  <c:v>7</c:v>
                </c:pt>
                <c:pt idx="51">
                  <c:v>14</c:v>
                </c:pt>
                <c:pt idx="52">
                  <c:v>15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25</c:v>
                </c:pt>
                <c:pt idx="57">
                  <c:v>28</c:v>
                </c:pt>
                <c:pt idx="58">
                  <c:v>31</c:v>
                </c:pt>
                <c:pt idx="59">
                  <c:v>29</c:v>
                </c:pt>
                <c:pt idx="60">
                  <c:v>23</c:v>
                </c:pt>
                <c:pt idx="61">
                  <c:v>23</c:v>
                </c:pt>
                <c:pt idx="62">
                  <c:v>26</c:v>
                </c:pt>
                <c:pt idx="63">
                  <c:v>24</c:v>
                </c:pt>
                <c:pt idx="64">
                  <c:v>27</c:v>
                </c:pt>
                <c:pt idx="65">
                  <c:v>31</c:v>
                </c:pt>
                <c:pt idx="66">
                  <c:v>30</c:v>
                </c:pt>
                <c:pt idx="67">
                  <c:v>26</c:v>
                </c:pt>
                <c:pt idx="68">
                  <c:v>23</c:v>
                </c:pt>
                <c:pt idx="69">
                  <c:v>26</c:v>
                </c:pt>
                <c:pt idx="70">
                  <c:v>25</c:v>
                </c:pt>
                <c:pt idx="71">
                  <c:v>27</c:v>
                </c:pt>
                <c:pt idx="72">
                  <c:v>26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28</c:v>
                </c:pt>
                <c:pt idx="77">
                  <c:v>32</c:v>
                </c:pt>
                <c:pt idx="78">
                  <c:v>30</c:v>
                </c:pt>
                <c:pt idx="79">
                  <c:v>34</c:v>
                </c:pt>
                <c:pt idx="80">
                  <c:v>33</c:v>
                </c:pt>
                <c:pt idx="81">
                  <c:v>35</c:v>
                </c:pt>
                <c:pt idx="82">
                  <c:v>36</c:v>
                </c:pt>
                <c:pt idx="83">
                  <c:v>38</c:v>
                </c:pt>
                <c:pt idx="84">
                  <c:v>42</c:v>
                </c:pt>
                <c:pt idx="85">
                  <c:v>39</c:v>
                </c:pt>
                <c:pt idx="86">
                  <c:v>31</c:v>
                </c:pt>
                <c:pt idx="87">
                  <c:v>33</c:v>
                </c:pt>
                <c:pt idx="88">
                  <c:v>34</c:v>
                </c:pt>
                <c:pt idx="89">
                  <c:v>34</c:v>
                </c:pt>
                <c:pt idx="90">
                  <c:v>35</c:v>
                </c:pt>
                <c:pt idx="91">
                  <c:v>40</c:v>
                </c:pt>
                <c:pt idx="92">
                  <c:v>37</c:v>
                </c:pt>
                <c:pt idx="93">
                  <c:v>42</c:v>
                </c:pt>
                <c:pt idx="94">
                  <c:v>41</c:v>
                </c:pt>
                <c:pt idx="95">
                  <c:v>45</c:v>
                </c:pt>
                <c:pt idx="96">
                  <c:v>41</c:v>
                </c:pt>
                <c:pt idx="97">
                  <c:v>45</c:v>
                </c:pt>
                <c:pt idx="98">
                  <c:v>43</c:v>
                </c:pt>
                <c:pt idx="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5-423C-8D79-B7546ED8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E845-423C-8D79-B7546ED85E9C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WAVE!$AD$9:$AD$10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WAVE!$AE$9:$AE$10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845-423C-8D79-B7546ED85E9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845-423C-8D79-B7546ED85E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45-423C-8D79-B7546ED85E9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E845-423C-8D79-B7546ED85E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45-423C-8D79-B7546ED85E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E845-423C-8D79-B7546ED85E9C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E845-423C-8D79-B7546ED85E9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WAVE!$AD$13:$AD$14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45-423C-8D79-B7546ED85E9C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Wave (</a:t>
            </a:r>
            <a:r>
              <a:rPr lang="en-US" baseline="0"/>
              <a:t>Abrupt Drifts)</a:t>
            </a:r>
            <a:endParaRPr lang="en-US"/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WAVE!$R$2</c:f>
              <c:strCache>
                <c:ptCount val="1"/>
                <c:pt idx="0">
                  <c:v>HDWM(62.02)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WAVE!$R$3:$R$102</c:f>
              <c:numCache>
                <c:formatCode>General</c:formatCode>
                <c:ptCount val="100"/>
                <c:pt idx="0">
                  <c:v>0.234375</c:v>
                </c:pt>
                <c:pt idx="1">
                  <c:v>0.4375</c:v>
                </c:pt>
                <c:pt idx="2">
                  <c:v>0.6875</c:v>
                </c:pt>
                <c:pt idx="3">
                  <c:v>1.03125</c:v>
                </c:pt>
                <c:pt idx="4">
                  <c:v>1.40625</c:v>
                </c:pt>
                <c:pt idx="5">
                  <c:v>1.84375</c:v>
                </c:pt>
                <c:pt idx="6">
                  <c:v>2.3125</c:v>
                </c:pt>
                <c:pt idx="7">
                  <c:v>2.921875</c:v>
                </c:pt>
                <c:pt idx="8">
                  <c:v>3.671875</c:v>
                </c:pt>
                <c:pt idx="9">
                  <c:v>4.421875</c:v>
                </c:pt>
                <c:pt idx="10">
                  <c:v>5.203125</c:v>
                </c:pt>
                <c:pt idx="11">
                  <c:v>6.015625</c:v>
                </c:pt>
                <c:pt idx="12">
                  <c:v>6.765625</c:v>
                </c:pt>
                <c:pt idx="13">
                  <c:v>7.359375</c:v>
                </c:pt>
                <c:pt idx="14">
                  <c:v>7.78125</c:v>
                </c:pt>
                <c:pt idx="15">
                  <c:v>8.171875</c:v>
                </c:pt>
                <c:pt idx="16">
                  <c:v>8.5</c:v>
                </c:pt>
                <c:pt idx="17">
                  <c:v>8.84375</c:v>
                </c:pt>
                <c:pt idx="18">
                  <c:v>9.234375</c:v>
                </c:pt>
                <c:pt idx="19">
                  <c:v>9.625</c:v>
                </c:pt>
                <c:pt idx="20">
                  <c:v>10.046875</c:v>
                </c:pt>
                <c:pt idx="21">
                  <c:v>10.5</c:v>
                </c:pt>
                <c:pt idx="22">
                  <c:v>11.015625</c:v>
                </c:pt>
                <c:pt idx="23">
                  <c:v>11.5625</c:v>
                </c:pt>
                <c:pt idx="24">
                  <c:v>12.125</c:v>
                </c:pt>
                <c:pt idx="25">
                  <c:v>12.625</c:v>
                </c:pt>
                <c:pt idx="26">
                  <c:v>13.203125</c:v>
                </c:pt>
                <c:pt idx="27">
                  <c:v>13.828125</c:v>
                </c:pt>
                <c:pt idx="28">
                  <c:v>14.453125</c:v>
                </c:pt>
                <c:pt idx="29">
                  <c:v>15.078125</c:v>
                </c:pt>
                <c:pt idx="30">
                  <c:v>15.6875</c:v>
                </c:pt>
                <c:pt idx="31">
                  <c:v>16.3125</c:v>
                </c:pt>
                <c:pt idx="32">
                  <c:v>16.96875</c:v>
                </c:pt>
                <c:pt idx="33">
                  <c:v>17.65625</c:v>
                </c:pt>
                <c:pt idx="34">
                  <c:v>18.3125</c:v>
                </c:pt>
                <c:pt idx="35">
                  <c:v>19.03125</c:v>
                </c:pt>
                <c:pt idx="36">
                  <c:v>19.703125</c:v>
                </c:pt>
                <c:pt idx="37">
                  <c:v>20.390625</c:v>
                </c:pt>
                <c:pt idx="38">
                  <c:v>21.109375</c:v>
                </c:pt>
                <c:pt idx="39">
                  <c:v>21.859375</c:v>
                </c:pt>
                <c:pt idx="40">
                  <c:v>22.5625</c:v>
                </c:pt>
                <c:pt idx="41">
                  <c:v>23.28125</c:v>
                </c:pt>
                <c:pt idx="42">
                  <c:v>24.078125</c:v>
                </c:pt>
                <c:pt idx="43">
                  <c:v>24.78125</c:v>
                </c:pt>
                <c:pt idx="44">
                  <c:v>25.5</c:v>
                </c:pt>
                <c:pt idx="45">
                  <c:v>26.234375</c:v>
                </c:pt>
                <c:pt idx="46">
                  <c:v>27.03125</c:v>
                </c:pt>
                <c:pt idx="47">
                  <c:v>27.703125</c:v>
                </c:pt>
                <c:pt idx="48">
                  <c:v>28.421875</c:v>
                </c:pt>
                <c:pt idx="49">
                  <c:v>29.1875</c:v>
                </c:pt>
                <c:pt idx="50">
                  <c:v>29.5</c:v>
                </c:pt>
                <c:pt idx="51">
                  <c:v>29.78125</c:v>
                </c:pt>
                <c:pt idx="52">
                  <c:v>30.125</c:v>
                </c:pt>
                <c:pt idx="53">
                  <c:v>30.515625</c:v>
                </c:pt>
                <c:pt idx="54">
                  <c:v>30.953125</c:v>
                </c:pt>
                <c:pt idx="55">
                  <c:v>31.421875</c:v>
                </c:pt>
                <c:pt idx="56">
                  <c:v>31.9375</c:v>
                </c:pt>
                <c:pt idx="57">
                  <c:v>32.515625</c:v>
                </c:pt>
                <c:pt idx="58">
                  <c:v>33.15625</c:v>
                </c:pt>
                <c:pt idx="59">
                  <c:v>33.796875</c:v>
                </c:pt>
                <c:pt idx="60">
                  <c:v>34.359375</c:v>
                </c:pt>
                <c:pt idx="61">
                  <c:v>34.890625</c:v>
                </c:pt>
                <c:pt idx="62">
                  <c:v>35.40625</c:v>
                </c:pt>
                <c:pt idx="63">
                  <c:v>35.96875</c:v>
                </c:pt>
                <c:pt idx="64">
                  <c:v>36.53125</c:v>
                </c:pt>
                <c:pt idx="65">
                  <c:v>37.15625</c:v>
                </c:pt>
                <c:pt idx="66">
                  <c:v>37.84375</c:v>
                </c:pt>
                <c:pt idx="67">
                  <c:v>38.5</c:v>
                </c:pt>
                <c:pt idx="68">
                  <c:v>39.015625</c:v>
                </c:pt>
                <c:pt idx="69">
                  <c:v>39.578125</c:v>
                </c:pt>
                <c:pt idx="70">
                  <c:v>40.125</c:v>
                </c:pt>
                <c:pt idx="71">
                  <c:v>40.6875</c:v>
                </c:pt>
                <c:pt idx="72">
                  <c:v>41.28125</c:v>
                </c:pt>
                <c:pt idx="73">
                  <c:v>41.875</c:v>
                </c:pt>
                <c:pt idx="74">
                  <c:v>42.46875</c:v>
                </c:pt>
                <c:pt idx="75">
                  <c:v>43.03125</c:v>
                </c:pt>
                <c:pt idx="76">
                  <c:v>43.671875</c:v>
                </c:pt>
                <c:pt idx="77">
                  <c:v>44.34375</c:v>
                </c:pt>
                <c:pt idx="78">
                  <c:v>45.046875</c:v>
                </c:pt>
                <c:pt idx="79">
                  <c:v>45.765625</c:v>
                </c:pt>
                <c:pt idx="80">
                  <c:v>46.484375</c:v>
                </c:pt>
                <c:pt idx="81">
                  <c:v>47.21875</c:v>
                </c:pt>
                <c:pt idx="82">
                  <c:v>47.953125</c:v>
                </c:pt>
                <c:pt idx="83">
                  <c:v>48.71875</c:v>
                </c:pt>
                <c:pt idx="84">
                  <c:v>49.578125</c:v>
                </c:pt>
                <c:pt idx="85">
                  <c:v>50.40625</c:v>
                </c:pt>
                <c:pt idx="86">
                  <c:v>51.09375</c:v>
                </c:pt>
                <c:pt idx="87">
                  <c:v>51.84375</c:v>
                </c:pt>
                <c:pt idx="88">
                  <c:v>52.578125</c:v>
                </c:pt>
                <c:pt idx="89">
                  <c:v>53.28125</c:v>
                </c:pt>
                <c:pt idx="90">
                  <c:v>54</c:v>
                </c:pt>
                <c:pt idx="91">
                  <c:v>54.8125</c:v>
                </c:pt>
                <c:pt idx="92">
                  <c:v>55.671875</c:v>
                </c:pt>
                <c:pt idx="93">
                  <c:v>56.46875</c:v>
                </c:pt>
                <c:pt idx="94">
                  <c:v>57.359375</c:v>
                </c:pt>
                <c:pt idx="95">
                  <c:v>58.28125</c:v>
                </c:pt>
                <c:pt idx="96">
                  <c:v>59.234375</c:v>
                </c:pt>
                <c:pt idx="97">
                  <c:v>60.140625</c:v>
                </c:pt>
                <c:pt idx="98">
                  <c:v>61.0625</c:v>
                </c:pt>
                <c:pt idx="99">
                  <c:v>62.015625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B-469D-A4E7-CFAD04114B3E}"/>
            </c:ext>
          </c:extLst>
        </c:ser>
        <c:ser>
          <c:idx val="11"/>
          <c:order val="1"/>
          <c:tx>
            <c:strRef>
              <c:f>WAVE!$N$2</c:f>
              <c:strCache>
                <c:ptCount val="1"/>
                <c:pt idx="0">
                  <c:v>ARF(31.23)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WAVE!$N$3:$N$102</c:f>
              <c:numCache>
                <c:formatCode>General</c:formatCode>
                <c:ptCount val="100"/>
                <c:pt idx="0">
                  <c:v>0.1875</c:v>
                </c:pt>
                <c:pt idx="1">
                  <c:v>0.328125</c:v>
                </c:pt>
                <c:pt idx="2">
                  <c:v>0.46875</c:v>
                </c:pt>
                <c:pt idx="3">
                  <c:v>0.625</c:v>
                </c:pt>
                <c:pt idx="4">
                  <c:v>0.765625</c:v>
                </c:pt>
                <c:pt idx="5">
                  <c:v>0.921875</c:v>
                </c:pt>
                <c:pt idx="6">
                  <c:v>1.125</c:v>
                </c:pt>
                <c:pt idx="7">
                  <c:v>1.3125</c:v>
                </c:pt>
                <c:pt idx="8">
                  <c:v>1.5</c:v>
                </c:pt>
                <c:pt idx="9">
                  <c:v>1.703125</c:v>
                </c:pt>
                <c:pt idx="10">
                  <c:v>1.90625</c:v>
                </c:pt>
                <c:pt idx="11">
                  <c:v>2.125</c:v>
                </c:pt>
                <c:pt idx="12">
                  <c:v>2.390625</c:v>
                </c:pt>
                <c:pt idx="13">
                  <c:v>2.609375</c:v>
                </c:pt>
                <c:pt idx="14">
                  <c:v>2.8125</c:v>
                </c:pt>
                <c:pt idx="15">
                  <c:v>3.046875</c:v>
                </c:pt>
                <c:pt idx="16">
                  <c:v>3.265625</c:v>
                </c:pt>
                <c:pt idx="17">
                  <c:v>3.5</c:v>
                </c:pt>
                <c:pt idx="18">
                  <c:v>3.734375</c:v>
                </c:pt>
                <c:pt idx="19">
                  <c:v>4.015625</c:v>
                </c:pt>
                <c:pt idx="20">
                  <c:v>4.296875</c:v>
                </c:pt>
                <c:pt idx="21">
                  <c:v>4.578125</c:v>
                </c:pt>
                <c:pt idx="22">
                  <c:v>4.890625</c:v>
                </c:pt>
                <c:pt idx="23">
                  <c:v>5.1875</c:v>
                </c:pt>
                <c:pt idx="24">
                  <c:v>5.515625</c:v>
                </c:pt>
                <c:pt idx="25">
                  <c:v>5.8125</c:v>
                </c:pt>
                <c:pt idx="26">
                  <c:v>6.140625</c:v>
                </c:pt>
                <c:pt idx="27">
                  <c:v>6.453125</c:v>
                </c:pt>
                <c:pt idx="28">
                  <c:v>6.78125</c:v>
                </c:pt>
                <c:pt idx="29">
                  <c:v>7.09375</c:v>
                </c:pt>
                <c:pt idx="30">
                  <c:v>7.453125</c:v>
                </c:pt>
                <c:pt idx="31">
                  <c:v>7.796875</c:v>
                </c:pt>
                <c:pt idx="32">
                  <c:v>8.140625</c:v>
                </c:pt>
                <c:pt idx="33">
                  <c:v>8.484375</c:v>
                </c:pt>
                <c:pt idx="34">
                  <c:v>8.875</c:v>
                </c:pt>
                <c:pt idx="35">
                  <c:v>9.25</c:v>
                </c:pt>
                <c:pt idx="36">
                  <c:v>9.640625</c:v>
                </c:pt>
                <c:pt idx="37">
                  <c:v>10.03125</c:v>
                </c:pt>
                <c:pt idx="38">
                  <c:v>10.484375</c:v>
                </c:pt>
                <c:pt idx="39">
                  <c:v>10.921875</c:v>
                </c:pt>
                <c:pt idx="40">
                  <c:v>11.421875</c:v>
                </c:pt>
                <c:pt idx="41">
                  <c:v>11.890625</c:v>
                </c:pt>
                <c:pt idx="42">
                  <c:v>12.390625</c:v>
                </c:pt>
                <c:pt idx="43">
                  <c:v>12.890625</c:v>
                </c:pt>
                <c:pt idx="44">
                  <c:v>13.328125</c:v>
                </c:pt>
                <c:pt idx="45">
                  <c:v>13.765625</c:v>
                </c:pt>
                <c:pt idx="46">
                  <c:v>14.21875</c:v>
                </c:pt>
                <c:pt idx="47">
                  <c:v>14.6875</c:v>
                </c:pt>
                <c:pt idx="48">
                  <c:v>15.171875</c:v>
                </c:pt>
                <c:pt idx="49">
                  <c:v>15.625</c:v>
                </c:pt>
                <c:pt idx="50">
                  <c:v>16.3125</c:v>
                </c:pt>
                <c:pt idx="51">
                  <c:v>16.453125</c:v>
                </c:pt>
                <c:pt idx="52">
                  <c:v>16.609375</c:v>
                </c:pt>
                <c:pt idx="53">
                  <c:v>16.75</c:v>
                </c:pt>
                <c:pt idx="54">
                  <c:v>16.921875</c:v>
                </c:pt>
                <c:pt idx="55">
                  <c:v>17.125</c:v>
                </c:pt>
                <c:pt idx="56">
                  <c:v>17.328125</c:v>
                </c:pt>
                <c:pt idx="57">
                  <c:v>17.515625</c:v>
                </c:pt>
                <c:pt idx="58">
                  <c:v>17.71875</c:v>
                </c:pt>
                <c:pt idx="59">
                  <c:v>17.9375</c:v>
                </c:pt>
                <c:pt idx="60">
                  <c:v>18.15625</c:v>
                </c:pt>
                <c:pt idx="61">
                  <c:v>18.359375</c:v>
                </c:pt>
                <c:pt idx="62">
                  <c:v>18.578125</c:v>
                </c:pt>
                <c:pt idx="63">
                  <c:v>18.78125</c:v>
                </c:pt>
                <c:pt idx="64">
                  <c:v>19</c:v>
                </c:pt>
                <c:pt idx="65">
                  <c:v>19.21875</c:v>
                </c:pt>
                <c:pt idx="66">
                  <c:v>19.46875</c:v>
                </c:pt>
                <c:pt idx="67">
                  <c:v>19.71875</c:v>
                </c:pt>
                <c:pt idx="68">
                  <c:v>19.953125</c:v>
                </c:pt>
                <c:pt idx="69">
                  <c:v>20.21875</c:v>
                </c:pt>
                <c:pt idx="70">
                  <c:v>20.484375</c:v>
                </c:pt>
                <c:pt idx="71">
                  <c:v>20.75</c:v>
                </c:pt>
                <c:pt idx="72">
                  <c:v>21.03125</c:v>
                </c:pt>
                <c:pt idx="73">
                  <c:v>21.328125</c:v>
                </c:pt>
                <c:pt idx="74">
                  <c:v>21.609375</c:v>
                </c:pt>
                <c:pt idx="75">
                  <c:v>21.90625</c:v>
                </c:pt>
                <c:pt idx="76">
                  <c:v>22.203125</c:v>
                </c:pt>
                <c:pt idx="77">
                  <c:v>22.5</c:v>
                </c:pt>
                <c:pt idx="78">
                  <c:v>22.8125</c:v>
                </c:pt>
                <c:pt idx="79">
                  <c:v>23.125</c:v>
                </c:pt>
                <c:pt idx="80">
                  <c:v>23.4375</c:v>
                </c:pt>
                <c:pt idx="81">
                  <c:v>23.765625</c:v>
                </c:pt>
                <c:pt idx="82">
                  <c:v>24.09375</c:v>
                </c:pt>
                <c:pt idx="83">
                  <c:v>24.4375</c:v>
                </c:pt>
                <c:pt idx="84">
                  <c:v>24.8125</c:v>
                </c:pt>
                <c:pt idx="85">
                  <c:v>25.1875</c:v>
                </c:pt>
                <c:pt idx="86">
                  <c:v>25.59375</c:v>
                </c:pt>
                <c:pt idx="87">
                  <c:v>25.96875</c:v>
                </c:pt>
                <c:pt idx="88">
                  <c:v>26.375</c:v>
                </c:pt>
                <c:pt idx="89">
                  <c:v>26.796875</c:v>
                </c:pt>
                <c:pt idx="90">
                  <c:v>27.1875</c:v>
                </c:pt>
                <c:pt idx="91">
                  <c:v>27.609375</c:v>
                </c:pt>
                <c:pt idx="92">
                  <c:v>28.046875</c:v>
                </c:pt>
                <c:pt idx="93">
                  <c:v>28.5</c:v>
                </c:pt>
                <c:pt idx="94">
                  <c:v>28.953125</c:v>
                </c:pt>
                <c:pt idx="95">
                  <c:v>29.390625</c:v>
                </c:pt>
                <c:pt idx="96">
                  <c:v>29.828125</c:v>
                </c:pt>
                <c:pt idx="97">
                  <c:v>30.296875</c:v>
                </c:pt>
                <c:pt idx="98">
                  <c:v>30.75</c:v>
                </c:pt>
                <c:pt idx="99">
                  <c:v>31.234375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BB-469D-A4E7-CFAD04114B3E}"/>
            </c:ext>
          </c:extLst>
        </c:ser>
        <c:ser>
          <c:idx val="12"/>
          <c:order val="2"/>
          <c:tx>
            <c:strRef>
              <c:f>WAVE!$Q$2</c:f>
              <c:strCache>
                <c:ptCount val="1"/>
                <c:pt idx="0">
                  <c:v>WMA(4.39)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WAVE!$Q$3:$Q$102</c:f>
              <c:numCache>
                <c:formatCode>General</c:formatCode>
                <c:ptCount val="100"/>
                <c:pt idx="0">
                  <c:v>3.125E-2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0.296875</c:v>
                </c:pt>
                <c:pt idx="9">
                  <c:v>0.328125</c:v>
                </c:pt>
                <c:pt idx="10">
                  <c:v>0.359375</c:v>
                </c:pt>
                <c:pt idx="11">
                  <c:v>0.390625</c:v>
                </c:pt>
                <c:pt idx="12">
                  <c:v>0.421875</c:v>
                </c:pt>
                <c:pt idx="13">
                  <c:v>0.453125</c:v>
                </c:pt>
                <c:pt idx="14">
                  <c:v>0.5</c:v>
                </c:pt>
                <c:pt idx="15">
                  <c:v>0.53125</c:v>
                </c:pt>
                <c:pt idx="16">
                  <c:v>0.578125</c:v>
                </c:pt>
                <c:pt idx="17">
                  <c:v>0.609375</c:v>
                </c:pt>
                <c:pt idx="18">
                  <c:v>0.640625</c:v>
                </c:pt>
                <c:pt idx="19">
                  <c:v>0.671875</c:v>
                </c:pt>
                <c:pt idx="20">
                  <c:v>0.71875</c:v>
                </c:pt>
                <c:pt idx="21">
                  <c:v>0.75</c:v>
                </c:pt>
                <c:pt idx="22">
                  <c:v>0.78125</c:v>
                </c:pt>
                <c:pt idx="23">
                  <c:v>0.8125</c:v>
                </c:pt>
                <c:pt idx="24">
                  <c:v>0.84375</c:v>
                </c:pt>
                <c:pt idx="25">
                  <c:v>0.875</c:v>
                </c:pt>
                <c:pt idx="26">
                  <c:v>0.90625</c:v>
                </c:pt>
                <c:pt idx="27">
                  <c:v>0.9375</c:v>
                </c:pt>
                <c:pt idx="28">
                  <c:v>0.984375</c:v>
                </c:pt>
                <c:pt idx="29">
                  <c:v>1.03125</c:v>
                </c:pt>
                <c:pt idx="30">
                  <c:v>1.078125</c:v>
                </c:pt>
                <c:pt idx="31">
                  <c:v>1.109375</c:v>
                </c:pt>
                <c:pt idx="32">
                  <c:v>1.15625</c:v>
                </c:pt>
                <c:pt idx="33">
                  <c:v>1.203125</c:v>
                </c:pt>
                <c:pt idx="34">
                  <c:v>1.234375</c:v>
                </c:pt>
                <c:pt idx="35">
                  <c:v>1.28125</c:v>
                </c:pt>
                <c:pt idx="36">
                  <c:v>1.3125</c:v>
                </c:pt>
                <c:pt idx="37">
                  <c:v>1.359375</c:v>
                </c:pt>
                <c:pt idx="38">
                  <c:v>1.40625</c:v>
                </c:pt>
                <c:pt idx="39">
                  <c:v>1.4375</c:v>
                </c:pt>
                <c:pt idx="40">
                  <c:v>1.484375</c:v>
                </c:pt>
                <c:pt idx="41">
                  <c:v>1.53125</c:v>
                </c:pt>
                <c:pt idx="42">
                  <c:v>1.5625</c:v>
                </c:pt>
                <c:pt idx="43">
                  <c:v>1.609375</c:v>
                </c:pt>
                <c:pt idx="44">
                  <c:v>1.65625</c:v>
                </c:pt>
                <c:pt idx="45">
                  <c:v>1.703125</c:v>
                </c:pt>
                <c:pt idx="46">
                  <c:v>1.734375</c:v>
                </c:pt>
                <c:pt idx="47">
                  <c:v>1.78125</c:v>
                </c:pt>
                <c:pt idx="48">
                  <c:v>1.828125</c:v>
                </c:pt>
                <c:pt idx="49">
                  <c:v>1.859375</c:v>
                </c:pt>
                <c:pt idx="50">
                  <c:v>1.921875</c:v>
                </c:pt>
                <c:pt idx="51">
                  <c:v>1.984375</c:v>
                </c:pt>
                <c:pt idx="52">
                  <c:v>2.03125</c:v>
                </c:pt>
                <c:pt idx="53">
                  <c:v>2.078125</c:v>
                </c:pt>
                <c:pt idx="54">
                  <c:v>2.125</c:v>
                </c:pt>
                <c:pt idx="55">
                  <c:v>2.15625</c:v>
                </c:pt>
                <c:pt idx="56">
                  <c:v>2.203125</c:v>
                </c:pt>
                <c:pt idx="57">
                  <c:v>2.25</c:v>
                </c:pt>
                <c:pt idx="58">
                  <c:v>2.296875</c:v>
                </c:pt>
                <c:pt idx="59">
                  <c:v>2.34375</c:v>
                </c:pt>
                <c:pt idx="60">
                  <c:v>2.40625</c:v>
                </c:pt>
                <c:pt idx="61">
                  <c:v>2.453125</c:v>
                </c:pt>
                <c:pt idx="62">
                  <c:v>2.5</c:v>
                </c:pt>
                <c:pt idx="63">
                  <c:v>2.546875</c:v>
                </c:pt>
                <c:pt idx="64">
                  <c:v>2.59375</c:v>
                </c:pt>
                <c:pt idx="65">
                  <c:v>2.640625</c:v>
                </c:pt>
                <c:pt idx="66">
                  <c:v>2.6875</c:v>
                </c:pt>
                <c:pt idx="67">
                  <c:v>2.75</c:v>
                </c:pt>
                <c:pt idx="68">
                  <c:v>2.796875</c:v>
                </c:pt>
                <c:pt idx="69">
                  <c:v>2.84375</c:v>
                </c:pt>
                <c:pt idx="70">
                  <c:v>2.890625</c:v>
                </c:pt>
                <c:pt idx="71">
                  <c:v>2.9375</c:v>
                </c:pt>
                <c:pt idx="72">
                  <c:v>2.984375</c:v>
                </c:pt>
                <c:pt idx="73">
                  <c:v>3.046875</c:v>
                </c:pt>
                <c:pt idx="74">
                  <c:v>3.09375</c:v>
                </c:pt>
                <c:pt idx="75">
                  <c:v>3.140625</c:v>
                </c:pt>
                <c:pt idx="76">
                  <c:v>3.203125</c:v>
                </c:pt>
                <c:pt idx="77">
                  <c:v>3.25</c:v>
                </c:pt>
                <c:pt idx="78">
                  <c:v>3.296875</c:v>
                </c:pt>
                <c:pt idx="79">
                  <c:v>3.328125</c:v>
                </c:pt>
                <c:pt idx="80">
                  <c:v>3.375</c:v>
                </c:pt>
                <c:pt idx="81">
                  <c:v>3.4375</c:v>
                </c:pt>
                <c:pt idx="82">
                  <c:v>3.484375</c:v>
                </c:pt>
                <c:pt idx="83">
                  <c:v>3.53125</c:v>
                </c:pt>
                <c:pt idx="84">
                  <c:v>3.578125</c:v>
                </c:pt>
                <c:pt idx="85">
                  <c:v>3.640625</c:v>
                </c:pt>
                <c:pt idx="86">
                  <c:v>3.6875</c:v>
                </c:pt>
                <c:pt idx="87">
                  <c:v>3.734375</c:v>
                </c:pt>
                <c:pt idx="88">
                  <c:v>3.796875</c:v>
                </c:pt>
                <c:pt idx="89">
                  <c:v>3.84375</c:v>
                </c:pt>
                <c:pt idx="90">
                  <c:v>3.90625</c:v>
                </c:pt>
                <c:pt idx="91">
                  <c:v>3.96875</c:v>
                </c:pt>
                <c:pt idx="92">
                  <c:v>4.03125</c:v>
                </c:pt>
                <c:pt idx="93">
                  <c:v>4.078125</c:v>
                </c:pt>
                <c:pt idx="94">
                  <c:v>4.140625</c:v>
                </c:pt>
                <c:pt idx="95">
                  <c:v>4.171875</c:v>
                </c:pt>
                <c:pt idx="96">
                  <c:v>4.234375</c:v>
                </c:pt>
                <c:pt idx="97">
                  <c:v>4.28125</c:v>
                </c:pt>
                <c:pt idx="98">
                  <c:v>4.34375</c:v>
                </c:pt>
                <c:pt idx="99">
                  <c:v>4.390625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BB-469D-A4E7-CFAD04114B3E}"/>
            </c:ext>
          </c:extLst>
        </c:ser>
        <c:ser>
          <c:idx val="1"/>
          <c:order val="3"/>
          <c:tx>
            <c:strRef>
              <c:f>WAVE!$O$2</c:f>
              <c:strCache>
                <c:ptCount val="1"/>
                <c:pt idx="0">
                  <c:v>DWM-NB(28.64)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WAVE!$O$3:$O$102</c:f>
              <c:numCache>
                <c:formatCode>General</c:formatCode>
                <c:ptCount val="100"/>
                <c:pt idx="0">
                  <c:v>3.125E-2</c:v>
                </c:pt>
                <c:pt idx="1">
                  <c:v>9.375E-2</c:v>
                </c:pt>
                <c:pt idx="2">
                  <c:v>0.171875</c:v>
                </c:pt>
                <c:pt idx="3">
                  <c:v>0.265625</c:v>
                </c:pt>
                <c:pt idx="4">
                  <c:v>0.390625</c:v>
                </c:pt>
                <c:pt idx="5">
                  <c:v>0.546875</c:v>
                </c:pt>
                <c:pt idx="6">
                  <c:v>0.734375</c:v>
                </c:pt>
                <c:pt idx="7">
                  <c:v>0.9375</c:v>
                </c:pt>
                <c:pt idx="8">
                  <c:v>1.171875</c:v>
                </c:pt>
                <c:pt idx="9">
                  <c:v>1.484375</c:v>
                </c:pt>
                <c:pt idx="10">
                  <c:v>1.71875</c:v>
                </c:pt>
                <c:pt idx="11">
                  <c:v>2</c:v>
                </c:pt>
                <c:pt idx="12">
                  <c:v>2.28125</c:v>
                </c:pt>
                <c:pt idx="13">
                  <c:v>2.609375</c:v>
                </c:pt>
                <c:pt idx="14">
                  <c:v>2.953125</c:v>
                </c:pt>
                <c:pt idx="15">
                  <c:v>3.21875</c:v>
                </c:pt>
                <c:pt idx="16">
                  <c:v>3.390625</c:v>
                </c:pt>
                <c:pt idx="17">
                  <c:v>3.546875</c:v>
                </c:pt>
                <c:pt idx="18">
                  <c:v>3.734375</c:v>
                </c:pt>
                <c:pt idx="19">
                  <c:v>3.90625</c:v>
                </c:pt>
                <c:pt idx="20">
                  <c:v>4.140625</c:v>
                </c:pt>
                <c:pt idx="21">
                  <c:v>4.390625</c:v>
                </c:pt>
                <c:pt idx="22">
                  <c:v>4.625</c:v>
                </c:pt>
                <c:pt idx="23">
                  <c:v>4.890625</c:v>
                </c:pt>
                <c:pt idx="24">
                  <c:v>5.140625</c:v>
                </c:pt>
                <c:pt idx="25">
                  <c:v>5.375</c:v>
                </c:pt>
                <c:pt idx="26">
                  <c:v>5.640625</c:v>
                </c:pt>
                <c:pt idx="27">
                  <c:v>5.921875</c:v>
                </c:pt>
                <c:pt idx="28">
                  <c:v>6.234375</c:v>
                </c:pt>
                <c:pt idx="29">
                  <c:v>6.53125</c:v>
                </c:pt>
                <c:pt idx="30">
                  <c:v>6.8125</c:v>
                </c:pt>
                <c:pt idx="31">
                  <c:v>7.140625</c:v>
                </c:pt>
                <c:pt idx="32">
                  <c:v>7.453125</c:v>
                </c:pt>
                <c:pt idx="33">
                  <c:v>7.78125</c:v>
                </c:pt>
                <c:pt idx="34">
                  <c:v>8.109375</c:v>
                </c:pt>
                <c:pt idx="35">
                  <c:v>8.4375</c:v>
                </c:pt>
                <c:pt idx="36">
                  <c:v>8.75</c:v>
                </c:pt>
                <c:pt idx="37">
                  <c:v>9.109375</c:v>
                </c:pt>
                <c:pt idx="38">
                  <c:v>9.453125</c:v>
                </c:pt>
                <c:pt idx="39">
                  <c:v>9.828125</c:v>
                </c:pt>
                <c:pt idx="40">
                  <c:v>10.171875</c:v>
                </c:pt>
                <c:pt idx="41">
                  <c:v>10.53125</c:v>
                </c:pt>
                <c:pt idx="42">
                  <c:v>10.9375</c:v>
                </c:pt>
                <c:pt idx="43">
                  <c:v>11.296875</c:v>
                </c:pt>
                <c:pt idx="44">
                  <c:v>11.671875</c:v>
                </c:pt>
                <c:pt idx="45">
                  <c:v>12.078125</c:v>
                </c:pt>
                <c:pt idx="46">
                  <c:v>12.484375</c:v>
                </c:pt>
                <c:pt idx="47">
                  <c:v>12.84375</c:v>
                </c:pt>
                <c:pt idx="48">
                  <c:v>13.171875</c:v>
                </c:pt>
                <c:pt idx="49">
                  <c:v>13.53125</c:v>
                </c:pt>
                <c:pt idx="50">
                  <c:v>13.640625</c:v>
                </c:pt>
                <c:pt idx="51">
                  <c:v>13.71875</c:v>
                </c:pt>
                <c:pt idx="52">
                  <c:v>13.828125</c:v>
                </c:pt>
                <c:pt idx="53">
                  <c:v>13.953125</c:v>
                </c:pt>
                <c:pt idx="54">
                  <c:v>14.109375</c:v>
                </c:pt>
                <c:pt idx="55">
                  <c:v>14.28125</c:v>
                </c:pt>
                <c:pt idx="56">
                  <c:v>14.46875</c:v>
                </c:pt>
                <c:pt idx="57">
                  <c:v>14.671875</c:v>
                </c:pt>
                <c:pt idx="58">
                  <c:v>14.90625</c:v>
                </c:pt>
                <c:pt idx="59">
                  <c:v>15.140625</c:v>
                </c:pt>
                <c:pt idx="60">
                  <c:v>15.390625</c:v>
                </c:pt>
                <c:pt idx="61">
                  <c:v>15.625</c:v>
                </c:pt>
                <c:pt idx="62">
                  <c:v>15.84375</c:v>
                </c:pt>
                <c:pt idx="63">
                  <c:v>16.09375</c:v>
                </c:pt>
                <c:pt idx="64">
                  <c:v>16.359375</c:v>
                </c:pt>
                <c:pt idx="65">
                  <c:v>16.609375</c:v>
                </c:pt>
                <c:pt idx="66">
                  <c:v>16.875</c:v>
                </c:pt>
                <c:pt idx="67">
                  <c:v>17.171875</c:v>
                </c:pt>
                <c:pt idx="68">
                  <c:v>17.5</c:v>
                </c:pt>
                <c:pt idx="69">
                  <c:v>17.859375</c:v>
                </c:pt>
                <c:pt idx="70">
                  <c:v>18.203125</c:v>
                </c:pt>
                <c:pt idx="71">
                  <c:v>18.5625</c:v>
                </c:pt>
                <c:pt idx="72">
                  <c:v>18.921875</c:v>
                </c:pt>
                <c:pt idx="73">
                  <c:v>19.296875</c:v>
                </c:pt>
                <c:pt idx="74">
                  <c:v>19.671875</c:v>
                </c:pt>
                <c:pt idx="75">
                  <c:v>20.078125</c:v>
                </c:pt>
                <c:pt idx="76">
                  <c:v>20.515625</c:v>
                </c:pt>
                <c:pt idx="77">
                  <c:v>20.953125</c:v>
                </c:pt>
                <c:pt idx="78">
                  <c:v>21.40625</c:v>
                </c:pt>
                <c:pt idx="79">
                  <c:v>21.828125</c:v>
                </c:pt>
                <c:pt idx="80">
                  <c:v>22.1875</c:v>
                </c:pt>
                <c:pt idx="81">
                  <c:v>22.578125</c:v>
                </c:pt>
                <c:pt idx="82">
                  <c:v>22.859375</c:v>
                </c:pt>
                <c:pt idx="83">
                  <c:v>23.1875</c:v>
                </c:pt>
                <c:pt idx="84">
                  <c:v>23.53125</c:v>
                </c:pt>
                <c:pt idx="85">
                  <c:v>23.890625</c:v>
                </c:pt>
                <c:pt idx="86">
                  <c:v>24.15625</c:v>
                </c:pt>
                <c:pt idx="87">
                  <c:v>24.421875</c:v>
                </c:pt>
                <c:pt idx="88">
                  <c:v>24.6875</c:v>
                </c:pt>
                <c:pt idx="89">
                  <c:v>24.953125</c:v>
                </c:pt>
                <c:pt idx="90">
                  <c:v>25.21875</c:v>
                </c:pt>
                <c:pt idx="91">
                  <c:v>25.5625</c:v>
                </c:pt>
                <c:pt idx="92">
                  <c:v>25.859375</c:v>
                </c:pt>
                <c:pt idx="93">
                  <c:v>26.1875</c:v>
                </c:pt>
                <c:pt idx="94">
                  <c:v>26.5625</c:v>
                </c:pt>
                <c:pt idx="95">
                  <c:v>26.9375</c:v>
                </c:pt>
                <c:pt idx="96">
                  <c:v>27.34375</c:v>
                </c:pt>
                <c:pt idx="97">
                  <c:v>27.75</c:v>
                </c:pt>
                <c:pt idx="98">
                  <c:v>28.1875</c:v>
                </c:pt>
                <c:pt idx="99">
                  <c:v>28.640625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B-469D-A4E7-CFAD04114B3E}"/>
            </c:ext>
          </c:extLst>
        </c:ser>
        <c:ser>
          <c:idx val="3"/>
          <c:order val="4"/>
          <c:tx>
            <c:strRef>
              <c:f>WAVE!$P$2</c:f>
              <c:strCache>
                <c:ptCount val="1"/>
                <c:pt idx="0">
                  <c:v>DWM-HT(34.77)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WAVE!$A$3:$A$102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WAVE!$P$3:$P$102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0.1875</c:v>
                </c:pt>
                <c:pt idx="2">
                  <c:v>0.3125</c:v>
                </c:pt>
                <c:pt idx="3">
                  <c:v>0.46875</c:v>
                </c:pt>
                <c:pt idx="4">
                  <c:v>0.671875</c:v>
                </c:pt>
                <c:pt idx="5">
                  <c:v>0.90625</c:v>
                </c:pt>
                <c:pt idx="6">
                  <c:v>1.1875</c:v>
                </c:pt>
                <c:pt idx="7">
                  <c:v>1.515625</c:v>
                </c:pt>
                <c:pt idx="8">
                  <c:v>1.875</c:v>
                </c:pt>
                <c:pt idx="9">
                  <c:v>2.265625</c:v>
                </c:pt>
                <c:pt idx="10">
                  <c:v>2.65625</c:v>
                </c:pt>
                <c:pt idx="11">
                  <c:v>3.09375</c:v>
                </c:pt>
                <c:pt idx="12">
                  <c:v>3.5625</c:v>
                </c:pt>
                <c:pt idx="13">
                  <c:v>4.0625</c:v>
                </c:pt>
                <c:pt idx="14">
                  <c:v>4.578125</c:v>
                </c:pt>
                <c:pt idx="15">
                  <c:v>5.03125</c:v>
                </c:pt>
                <c:pt idx="16">
                  <c:v>5.296875</c:v>
                </c:pt>
                <c:pt idx="17">
                  <c:v>5.5625</c:v>
                </c:pt>
                <c:pt idx="18">
                  <c:v>5.84375</c:v>
                </c:pt>
                <c:pt idx="19">
                  <c:v>6.125</c:v>
                </c:pt>
                <c:pt idx="20">
                  <c:v>6.421875</c:v>
                </c:pt>
                <c:pt idx="21">
                  <c:v>6.75</c:v>
                </c:pt>
                <c:pt idx="22">
                  <c:v>7.109375</c:v>
                </c:pt>
                <c:pt idx="23">
                  <c:v>7.453125</c:v>
                </c:pt>
                <c:pt idx="24">
                  <c:v>7.765625</c:v>
                </c:pt>
                <c:pt idx="25">
                  <c:v>8.109375</c:v>
                </c:pt>
                <c:pt idx="26">
                  <c:v>8.46875</c:v>
                </c:pt>
                <c:pt idx="27">
                  <c:v>8.859375</c:v>
                </c:pt>
                <c:pt idx="28">
                  <c:v>9.296875</c:v>
                </c:pt>
                <c:pt idx="29">
                  <c:v>9.78125</c:v>
                </c:pt>
                <c:pt idx="30">
                  <c:v>10.21875</c:v>
                </c:pt>
                <c:pt idx="31">
                  <c:v>10.5625</c:v>
                </c:pt>
                <c:pt idx="32">
                  <c:v>10.875</c:v>
                </c:pt>
                <c:pt idx="33">
                  <c:v>11.25</c:v>
                </c:pt>
                <c:pt idx="34">
                  <c:v>11.6875</c:v>
                </c:pt>
                <c:pt idx="35">
                  <c:v>12.125</c:v>
                </c:pt>
                <c:pt idx="36">
                  <c:v>12.578125</c:v>
                </c:pt>
                <c:pt idx="37">
                  <c:v>12.96875</c:v>
                </c:pt>
                <c:pt idx="38">
                  <c:v>13.296875</c:v>
                </c:pt>
                <c:pt idx="39">
                  <c:v>13.65625</c:v>
                </c:pt>
                <c:pt idx="40">
                  <c:v>13.984375</c:v>
                </c:pt>
                <c:pt idx="41">
                  <c:v>14.28125</c:v>
                </c:pt>
                <c:pt idx="42">
                  <c:v>14.59375</c:v>
                </c:pt>
                <c:pt idx="43">
                  <c:v>14.890625</c:v>
                </c:pt>
                <c:pt idx="44">
                  <c:v>15.1875</c:v>
                </c:pt>
                <c:pt idx="45">
                  <c:v>15.484375</c:v>
                </c:pt>
                <c:pt idx="46">
                  <c:v>15.78125</c:v>
                </c:pt>
                <c:pt idx="47">
                  <c:v>16.078125</c:v>
                </c:pt>
                <c:pt idx="48">
                  <c:v>16.328125</c:v>
                </c:pt>
                <c:pt idx="49">
                  <c:v>16.625</c:v>
                </c:pt>
                <c:pt idx="50">
                  <c:v>16.78125</c:v>
                </c:pt>
                <c:pt idx="51">
                  <c:v>16.90625</c:v>
                </c:pt>
                <c:pt idx="52">
                  <c:v>17.078125</c:v>
                </c:pt>
                <c:pt idx="53">
                  <c:v>17.296875</c:v>
                </c:pt>
                <c:pt idx="54">
                  <c:v>17.53125</c:v>
                </c:pt>
                <c:pt idx="55">
                  <c:v>17.765625</c:v>
                </c:pt>
                <c:pt idx="56">
                  <c:v>18.03125</c:v>
                </c:pt>
                <c:pt idx="57">
                  <c:v>18.359375</c:v>
                </c:pt>
                <c:pt idx="58">
                  <c:v>18.71875</c:v>
                </c:pt>
                <c:pt idx="59">
                  <c:v>19.078125</c:v>
                </c:pt>
                <c:pt idx="60">
                  <c:v>19.40625</c:v>
                </c:pt>
                <c:pt idx="61">
                  <c:v>19.703125</c:v>
                </c:pt>
                <c:pt idx="62">
                  <c:v>19.984375</c:v>
                </c:pt>
                <c:pt idx="63">
                  <c:v>20.28125</c:v>
                </c:pt>
                <c:pt idx="64">
                  <c:v>20.578125</c:v>
                </c:pt>
                <c:pt idx="65">
                  <c:v>20.921875</c:v>
                </c:pt>
                <c:pt idx="66">
                  <c:v>21.3125</c:v>
                </c:pt>
                <c:pt idx="67">
                  <c:v>21.65625</c:v>
                </c:pt>
                <c:pt idx="68">
                  <c:v>21.921875</c:v>
                </c:pt>
                <c:pt idx="69">
                  <c:v>22.234375</c:v>
                </c:pt>
                <c:pt idx="70">
                  <c:v>22.53125</c:v>
                </c:pt>
                <c:pt idx="71">
                  <c:v>22.84375</c:v>
                </c:pt>
                <c:pt idx="72">
                  <c:v>23.171875</c:v>
                </c:pt>
                <c:pt idx="73">
                  <c:v>23.46875</c:v>
                </c:pt>
                <c:pt idx="74">
                  <c:v>23.8125</c:v>
                </c:pt>
                <c:pt idx="75">
                  <c:v>24.109375</c:v>
                </c:pt>
                <c:pt idx="76">
                  <c:v>24.4375</c:v>
                </c:pt>
                <c:pt idx="77">
                  <c:v>24.78125</c:v>
                </c:pt>
                <c:pt idx="78">
                  <c:v>25.171875</c:v>
                </c:pt>
                <c:pt idx="79">
                  <c:v>25.5625</c:v>
                </c:pt>
                <c:pt idx="80">
                  <c:v>25.96875</c:v>
                </c:pt>
                <c:pt idx="81">
                  <c:v>26.390625</c:v>
                </c:pt>
                <c:pt idx="82">
                  <c:v>26.8125</c:v>
                </c:pt>
                <c:pt idx="83">
                  <c:v>27.265625</c:v>
                </c:pt>
                <c:pt idx="84">
                  <c:v>27.734375</c:v>
                </c:pt>
                <c:pt idx="85">
                  <c:v>28.21875</c:v>
                </c:pt>
                <c:pt idx="86">
                  <c:v>28.609375</c:v>
                </c:pt>
                <c:pt idx="87">
                  <c:v>29</c:v>
                </c:pt>
                <c:pt idx="88">
                  <c:v>29.421875</c:v>
                </c:pt>
                <c:pt idx="89">
                  <c:v>29.828125</c:v>
                </c:pt>
                <c:pt idx="90">
                  <c:v>30.21875</c:v>
                </c:pt>
                <c:pt idx="91">
                  <c:v>30.6875</c:v>
                </c:pt>
                <c:pt idx="92">
                  <c:v>31.140625</c:v>
                </c:pt>
                <c:pt idx="93">
                  <c:v>31.609375</c:v>
                </c:pt>
                <c:pt idx="94">
                  <c:v>32.09375</c:v>
                </c:pt>
                <c:pt idx="95">
                  <c:v>32.640625</c:v>
                </c:pt>
                <c:pt idx="96">
                  <c:v>33.1875</c:v>
                </c:pt>
                <c:pt idx="97">
                  <c:v>33.703125</c:v>
                </c:pt>
                <c:pt idx="98">
                  <c:v>34.203125</c:v>
                </c:pt>
                <c:pt idx="99">
                  <c:v>34.765625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B-469D-A4E7-CFAD0411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HyperPlane (Gradual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HyperPlanes!$F$2</c:f>
              <c:strCache>
                <c:ptCount val="1"/>
                <c:pt idx="0">
                  <c:v>HDWM(87.95%)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HyperPlanes!$F$3:$F$102</c:f>
              <c:numCache>
                <c:formatCode>General</c:formatCode>
                <c:ptCount val="100"/>
                <c:pt idx="0">
                  <c:v>79.7</c:v>
                </c:pt>
                <c:pt idx="1">
                  <c:v>85.6</c:v>
                </c:pt>
                <c:pt idx="2">
                  <c:v>83.8</c:v>
                </c:pt>
                <c:pt idx="3">
                  <c:v>85.7</c:v>
                </c:pt>
                <c:pt idx="4">
                  <c:v>86.8</c:v>
                </c:pt>
                <c:pt idx="5">
                  <c:v>86.8</c:v>
                </c:pt>
                <c:pt idx="6">
                  <c:v>85.5</c:v>
                </c:pt>
                <c:pt idx="7">
                  <c:v>87.3</c:v>
                </c:pt>
                <c:pt idx="8">
                  <c:v>86.2</c:v>
                </c:pt>
                <c:pt idx="9">
                  <c:v>86</c:v>
                </c:pt>
                <c:pt idx="10">
                  <c:v>84.8</c:v>
                </c:pt>
                <c:pt idx="11">
                  <c:v>86.9</c:v>
                </c:pt>
                <c:pt idx="12">
                  <c:v>88.2</c:v>
                </c:pt>
                <c:pt idx="13">
                  <c:v>86.9</c:v>
                </c:pt>
                <c:pt idx="14">
                  <c:v>85.9</c:v>
                </c:pt>
                <c:pt idx="15">
                  <c:v>87.7</c:v>
                </c:pt>
                <c:pt idx="16">
                  <c:v>84.1</c:v>
                </c:pt>
                <c:pt idx="17">
                  <c:v>86.1</c:v>
                </c:pt>
                <c:pt idx="18">
                  <c:v>90.600000000000009</c:v>
                </c:pt>
                <c:pt idx="19">
                  <c:v>88</c:v>
                </c:pt>
                <c:pt idx="20">
                  <c:v>90.8</c:v>
                </c:pt>
                <c:pt idx="21">
                  <c:v>89.5</c:v>
                </c:pt>
                <c:pt idx="22">
                  <c:v>87.9</c:v>
                </c:pt>
                <c:pt idx="23">
                  <c:v>89.600000000000009</c:v>
                </c:pt>
                <c:pt idx="24">
                  <c:v>92.300000000000011</c:v>
                </c:pt>
                <c:pt idx="25">
                  <c:v>89.9</c:v>
                </c:pt>
                <c:pt idx="26">
                  <c:v>86.8</c:v>
                </c:pt>
                <c:pt idx="27">
                  <c:v>87.8</c:v>
                </c:pt>
                <c:pt idx="28">
                  <c:v>88.1</c:v>
                </c:pt>
                <c:pt idx="29">
                  <c:v>88.6</c:v>
                </c:pt>
                <c:pt idx="30">
                  <c:v>87.3</c:v>
                </c:pt>
                <c:pt idx="31">
                  <c:v>88.4</c:v>
                </c:pt>
                <c:pt idx="32">
                  <c:v>87.4</c:v>
                </c:pt>
                <c:pt idx="33">
                  <c:v>86.8</c:v>
                </c:pt>
                <c:pt idx="34">
                  <c:v>88.4</c:v>
                </c:pt>
                <c:pt idx="35">
                  <c:v>90.4</c:v>
                </c:pt>
                <c:pt idx="36">
                  <c:v>87.7</c:v>
                </c:pt>
                <c:pt idx="37">
                  <c:v>89.4</c:v>
                </c:pt>
                <c:pt idx="38">
                  <c:v>88.1</c:v>
                </c:pt>
                <c:pt idx="39">
                  <c:v>88.5</c:v>
                </c:pt>
                <c:pt idx="40">
                  <c:v>89.600000000000009</c:v>
                </c:pt>
                <c:pt idx="41">
                  <c:v>86.1</c:v>
                </c:pt>
                <c:pt idx="42">
                  <c:v>89</c:v>
                </c:pt>
                <c:pt idx="43">
                  <c:v>88.9</c:v>
                </c:pt>
                <c:pt idx="44">
                  <c:v>87.2</c:v>
                </c:pt>
                <c:pt idx="45">
                  <c:v>85.7</c:v>
                </c:pt>
                <c:pt idx="46">
                  <c:v>87.5</c:v>
                </c:pt>
                <c:pt idx="47">
                  <c:v>90</c:v>
                </c:pt>
                <c:pt idx="48">
                  <c:v>86.7</c:v>
                </c:pt>
                <c:pt idx="49">
                  <c:v>89.7</c:v>
                </c:pt>
                <c:pt idx="50">
                  <c:v>85.9</c:v>
                </c:pt>
                <c:pt idx="51">
                  <c:v>89.5</c:v>
                </c:pt>
                <c:pt idx="52">
                  <c:v>90.3</c:v>
                </c:pt>
                <c:pt idx="53">
                  <c:v>88.2</c:v>
                </c:pt>
                <c:pt idx="54">
                  <c:v>86.7</c:v>
                </c:pt>
                <c:pt idx="55">
                  <c:v>89.600000000000009</c:v>
                </c:pt>
                <c:pt idx="56">
                  <c:v>88.7</c:v>
                </c:pt>
                <c:pt idx="57">
                  <c:v>91.100000000000009</c:v>
                </c:pt>
                <c:pt idx="58">
                  <c:v>88.3</c:v>
                </c:pt>
                <c:pt idx="59">
                  <c:v>86.9</c:v>
                </c:pt>
                <c:pt idx="60">
                  <c:v>89.2</c:v>
                </c:pt>
                <c:pt idx="61">
                  <c:v>87.3</c:v>
                </c:pt>
                <c:pt idx="62">
                  <c:v>87.2</c:v>
                </c:pt>
                <c:pt idx="63">
                  <c:v>88.3</c:v>
                </c:pt>
                <c:pt idx="64">
                  <c:v>89.9</c:v>
                </c:pt>
                <c:pt idx="65">
                  <c:v>88.3</c:v>
                </c:pt>
                <c:pt idx="66">
                  <c:v>87.6</c:v>
                </c:pt>
                <c:pt idx="67">
                  <c:v>88.7</c:v>
                </c:pt>
                <c:pt idx="68">
                  <c:v>86.5</c:v>
                </c:pt>
                <c:pt idx="69">
                  <c:v>90</c:v>
                </c:pt>
                <c:pt idx="70">
                  <c:v>88.1</c:v>
                </c:pt>
                <c:pt idx="71">
                  <c:v>89.4</c:v>
                </c:pt>
                <c:pt idx="72">
                  <c:v>86.5</c:v>
                </c:pt>
                <c:pt idx="73">
                  <c:v>86.8</c:v>
                </c:pt>
                <c:pt idx="74">
                  <c:v>90</c:v>
                </c:pt>
                <c:pt idx="75">
                  <c:v>91.4</c:v>
                </c:pt>
                <c:pt idx="76">
                  <c:v>89.1</c:v>
                </c:pt>
                <c:pt idx="77">
                  <c:v>89.9</c:v>
                </c:pt>
                <c:pt idx="78">
                  <c:v>85.9</c:v>
                </c:pt>
                <c:pt idx="79">
                  <c:v>86.7</c:v>
                </c:pt>
                <c:pt idx="80">
                  <c:v>85.6</c:v>
                </c:pt>
                <c:pt idx="81">
                  <c:v>88.2</c:v>
                </c:pt>
                <c:pt idx="82">
                  <c:v>89.1</c:v>
                </c:pt>
                <c:pt idx="83">
                  <c:v>87.4</c:v>
                </c:pt>
                <c:pt idx="84">
                  <c:v>88.3</c:v>
                </c:pt>
                <c:pt idx="85">
                  <c:v>88.3</c:v>
                </c:pt>
                <c:pt idx="86">
                  <c:v>87.5</c:v>
                </c:pt>
                <c:pt idx="87">
                  <c:v>88.3</c:v>
                </c:pt>
                <c:pt idx="88">
                  <c:v>89.4</c:v>
                </c:pt>
                <c:pt idx="89">
                  <c:v>88.8</c:v>
                </c:pt>
                <c:pt idx="90">
                  <c:v>86.2</c:v>
                </c:pt>
                <c:pt idx="91">
                  <c:v>88.5</c:v>
                </c:pt>
                <c:pt idx="92">
                  <c:v>88.1</c:v>
                </c:pt>
                <c:pt idx="93">
                  <c:v>88.2</c:v>
                </c:pt>
                <c:pt idx="94">
                  <c:v>89.4</c:v>
                </c:pt>
                <c:pt idx="95">
                  <c:v>88.3</c:v>
                </c:pt>
                <c:pt idx="96">
                  <c:v>89.4</c:v>
                </c:pt>
                <c:pt idx="97">
                  <c:v>91</c:v>
                </c:pt>
                <c:pt idx="98">
                  <c:v>88.9</c:v>
                </c:pt>
                <c:pt idx="99">
                  <c:v>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1-4510-9E7A-44E847CFF453}"/>
            </c:ext>
          </c:extLst>
        </c:ser>
        <c:ser>
          <c:idx val="18"/>
          <c:order val="1"/>
          <c:tx>
            <c:strRef>
              <c:f>HyperPlanes!$B$2</c:f>
              <c:strCache>
                <c:ptCount val="1"/>
                <c:pt idx="0">
                  <c:v>ARF(80.26%)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HyperPlanes!$B$3:$B$102</c:f>
              <c:numCache>
                <c:formatCode>General</c:formatCode>
                <c:ptCount val="100"/>
                <c:pt idx="0">
                  <c:v>71.8</c:v>
                </c:pt>
                <c:pt idx="1">
                  <c:v>77.7</c:v>
                </c:pt>
                <c:pt idx="2">
                  <c:v>79.2</c:v>
                </c:pt>
                <c:pt idx="3">
                  <c:v>76.400000000000006</c:v>
                </c:pt>
                <c:pt idx="4">
                  <c:v>74.7</c:v>
                </c:pt>
                <c:pt idx="5">
                  <c:v>78.8</c:v>
                </c:pt>
                <c:pt idx="6">
                  <c:v>78.400000000000006</c:v>
                </c:pt>
                <c:pt idx="7">
                  <c:v>80.099999999999994</c:v>
                </c:pt>
                <c:pt idx="8">
                  <c:v>79.7</c:v>
                </c:pt>
                <c:pt idx="9">
                  <c:v>79.2</c:v>
                </c:pt>
                <c:pt idx="10">
                  <c:v>78.8</c:v>
                </c:pt>
                <c:pt idx="11">
                  <c:v>78.8</c:v>
                </c:pt>
                <c:pt idx="12">
                  <c:v>81.599999999999994</c:v>
                </c:pt>
                <c:pt idx="13">
                  <c:v>81</c:v>
                </c:pt>
                <c:pt idx="14">
                  <c:v>79.8</c:v>
                </c:pt>
                <c:pt idx="15">
                  <c:v>80.8</c:v>
                </c:pt>
                <c:pt idx="16">
                  <c:v>80.599999999999994</c:v>
                </c:pt>
                <c:pt idx="17">
                  <c:v>75.5</c:v>
                </c:pt>
                <c:pt idx="18">
                  <c:v>78.400000000000006</c:v>
                </c:pt>
                <c:pt idx="19">
                  <c:v>78.3</c:v>
                </c:pt>
                <c:pt idx="20">
                  <c:v>81.599999999999994</c:v>
                </c:pt>
                <c:pt idx="21">
                  <c:v>84</c:v>
                </c:pt>
                <c:pt idx="22">
                  <c:v>80.400000000000006</c:v>
                </c:pt>
                <c:pt idx="23">
                  <c:v>83.2</c:v>
                </c:pt>
                <c:pt idx="24">
                  <c:v>80.8</c:v>
                </c:pt>
                <c:pt idx="25">
                  <c:v>82</c:v>
                </c:pt>
                <c:pt idx="26">
                  <c:v>82.1</c:v>
                </c:pt>
                <c:pt idx="27">
                  <c:v>80.400000000000006</c:v>
                </c:pt>
                <c:pt idx="28">
                  <c:v>79.400000000000006</c:v>
                </c:pt>
                <c:pt idx="29">
                  <c:v>79.8</c:v>
                </c:pt>
                <c:pt idx="30">
                  <c:v>78.5</c:v>
                </c:pt>
                <c:pt idx="31">
                  <c:v>77.8</c:v>
                </c:pt>
                <c:pt idx="32">
                  <c:v>77.099999999999994</c:v>
                </c:pt>
                <c:pt idx="33">
                  <c:v>78.7</c:v>
                </c:pt>
                <c:pt idx="34">
                  <c:v>77.3</c:v>
                </c:pt>
                <c:pt idx="35">
                  <c:v>79.599999999999994</c:v>
                </c:pt>
                <c:pt idx="36">
                  <c:v>76.900000000000006</c:v>
                </c:pt>
                <c:pt idx="37">
                  <c:v>74.5</c:v>
                </c:pt>
                <c:pt idx="38">
                  <c:v>76.099999999999994</c:v>
                </c:pt>
                <c:pt idx="39">
                  <c:v>72.599999999999994</c:v>
                </c:pt>
                <c:pt idx="40">
                  <c:v>75.5</c:v>
                </c:pt>
                <c:pt idx="41">
                  <c:v>72.899999999999906</c:v>
                </c:pt>
                <c:pt idx="42">
                  <c:v>76.7</c:v>
                </c:pt>
                <c:pt idx="43">
                  <c:v>77.900000000000006</c:v>
                </c:pt>
                <c:pt idx="44">
                  <c:v>83.1</c:v>
                </c:pt>
                <c:pt idx="45">
                  <c:v>79.8</c:v>
                </c:pt>
                <c:pt idx="46">
                  <c:v>81.899999999999906</c:v>
                </c:pt>
                <c:pt idx="47">
                  <c:v>81.399999999999906</c:v>
                </c:pt>
                <c:pt idx="48">
                  <c:v>82.5</c:v>
                </c:pt>
                <c:pt idx="49">
                  <c:v>83.899999999999906</c:v>
                </c:pt>
                <c:pt idx="50">
                  <c:v>84.399999999999906</c:v>
                </c:pt>
                <c:pt idx="51">
                  <c:v>80.7</c:v>
                </c:pt>
                <c:pt idx="52">
                  <c:v>79.599999999999994</c:v>
                </c:pt>
                <c:pt idx="53">
                  <c:v>74.8</c:v>
                </c:pt>
                <c:pt idx="54">
                  <c:v>78.599999999999994</c:v>
                </c:pt>
                <c:pt idx="55">
                  <c:v>79.400000000000006</c:v>
                </c:pt>
                <c:pt idx="56">
                  <c:v>81.599999999999994</c:v>
                </c:pt>
                <c:pt idx="57">
                  <c:v>84.5</c:v>
                </c:pt>
                <c:pt idx="58">
                  <c:v>80.599999999999994</c:v>
                </c:pt>
                <c:pt idx="59">
                  <c:v>81.2</c:v>
                </c:pt>
                <c:pt idx="60">
                  <c:v>81.2</c:v>
                </c:pt>
                <c:pt idx="61">
                  <c:v>81.399999999999906</c:v>
                </c:pt>
                <c:pt idx="62">
                  <c:v>83.3</c:v>
                </c:pt>
                <c:pt idx="63">
                  <c:v>82.199999999999903</c:v>
                </c:pt>
                <c:pt idx="64">
                  <c:v>85.2</c:v>
                </c:pt>
                <c:pt idx="65">
                  <c:v>81.8</c:v>
                </c:pt>
                <c:pt idx="66">
                  <c:v>80.7</c:v>
                </c:pt>
                <c:pt idx="67">
                  <c:v>84.3</c:v>
                </c:pt>
                <c:pt idx="68">
                  <c:v>83</c:v>
                </c:pt>
                <c:pt idx="69">
                  <c:v>85.7</c:v>
                </c:pt>
                <c:pt idx="70">
                  <c:v>83.6</c:v>
                </c:pt>
                <c:pt idx="71">
                  <c:v>83.899999999999906</c:v>
                </c:pt>
                <c:pt idx="72">
                  <c:v>83.899999999999906</c:v>
                </c:pt>
                <c:pt idx="73">
                  <c:v>85.3</c:v>
                </c:pt>
                <c:pt idx="74">
                  <c:v>83.2</c:v>
                </c:pt>
                <c:pt idx="75">
                  <c:v>84.399999999999906</c:v>
                </c:pt>
                <c:pt idx="76">
                  <c:v>82.6</c:v>
                </c:pt>
                <c:pt idx="77">
                  <c:v>83.899999999999906</c:v>
                </c:pt>
                <c:pt idx="78">
                  <c:v>81.8</c:v>
                </c:pt>
                <c:pt idx="79">
                  <c:v>82.8</c:v>
                </c:pt>
                <c:pt idx="80">
                  <c:v>82</c:v>
                </c:pt>
                <c:pt idx="81">
                  <c:v>82.199999999999903</c:v>
                </c:pt>
                <c:pt idx="82">
                  <c:v>82.1</c:v>
                </c:pt>
                <c:pt idx="83">
                  <c:v>80.400000000000006</c:v>
                </c:pt>
                <c:pt idx="84">
                  <c:v>82.1</c:v>
                </c:pt>
                <c:pt idx="85">
                  <c:v>77.2</c:v>
                </c:pt>
                <c:pt idx="86">
                  <c:v>75.900000000000006</c:v>
                </c:pt>
                <c:pt idx="87">
                  <c:v>79.2</c:v>
                </c:pt>
                <c:pt idx="88">
                  <c:v>78.900000000000006</c:v>
                </c:pt>
                <c:pt idx="89">
                  <c:v>80.8</c:v>
                </c:pt>
                <c:pt idx="90">
                  <c:v>81.599999999999994</c:v>
                </c:pt>
                <c:pt idx="91">
                  <c:v>81.3</c:v>
                </c:pt>
                <c:pt idx="92">
                  <c:v>80.599999999999994</c:v>
                </c:pt>
                <c:pt idx="93">
                  <c:v>77.8</c:v>
                </c:pt>
                <c:pt idx="94">
                  <c:v>80.900000000000006</c:v>
                </c:pt>
                <c:pt idx="95">
                  <c:v>81</c:v>
                </c:pt>
                <c:pt idx="96">
                  <c:v>81.399999999999906</c:v>
                </c:pt>
                <c:pt idx="97">
                  <c:v>83.899999999999906</c:v>
                </c:pt>
                <c:pt idx="98">
                  <c:v>78.900000000000006</c:v>
                </c:pt>
                <c:pt idx="99">
                  <c:v>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1-4510-9E7A-44E847CFF453}"/>
            </c:ext>
          </c:extLst>
        </c:ser>
        <c:ser>
          <c:idx val="10"/>
          <c:order val="2"/>
          <c:tx>
            <c:strRef>
              <c:f>HyperPlanes!$C$2</c:f>
              <c:strCache>
                <c:ptCount val="1"/>
                <c:pt idx="0">
                  <c:v>DWM-NB(88.08%)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HyperPlanes!$C$3:$C$102</c:f>
              <c:numCache>
                <c:formatCode>General</c:formatCode>
                <c:ptCount val="100"/>
                <c:pt idx="0">
                  <c:v>79.3</c:v>
                </c:pt>
                <c:pt idx="1">
                  <c:v>86.5</c:v>
                </c:pt>
                <c:pt idx="2">
                  <c:v>84.399999999999906</c:v>
                </c:pt>
                <c:pt idx="3">
                  <c:v>83.8</c:v>
                </c:pt>
                <c:pt idx="4">
                  <c:v>87.1</c:v>
                </c:pt>
                <c:pt idx="5">
                  <c:v>86.1</c:v>
                </c:pt>
                <c:pt idx="6">
                  <c:v>85.7</c:v>
                </c:pt>
                <c:pt idx="7">
                  <c:v>85.399999999999906</c:v>
                </c:pt>
                <c:pt idx="8">
                  <c:v>85.6</c:v>
                </c:pt>
                <c:pt idx="9">
                  <c:v>84.899999999999906</c:v>
                </c:pt>
                <c:pt idx="10">
                  <c:v>82</c:v>
                </c:pt>
                <c:pt idx="11">
                  <c:v>87.4</c:v>
                </c:pt>
                <c:pt idx="12">
                  <c:v>87.8</c:v>
                </c:pt>
                <c:pt idx="13">
                  <c:v>86.9</c:v>
                </c:pt>
                <c:pt idx="14">
                  <c:v>86.2</c:v>
                </c:pt>
                <c:pt idx="15">
                  <c:v>87.3</c:v>
                </c:pt>
                <c:pt idx="16">
                  <c:v>85.1</c:v>
                </c:pt>
                <c:pt idx="17">
                  <c:v>86.4</c:v>
                </c:pt>
                <c:pt idx="18">
                  <c:v>90.2</c:v>
                </c:pt>
                <c:pt idx="19">
                  <c:v>86.9</c:v>
                </c:pt>
                <c:pt idx="20">
                  <c:v>90.6</c:v>
                </c:pt>
                <c:pt idx="21">
                  <c:v>89.8</c:v>
                </c:pt>
                <c:pt idx="22">
                  <c:v>88.9</c:v>
                </c:pt>
                <c:pt idx="23">
                  <c:v>88.7</c:v>
                </c:pt>
                <c:pt idx="24">
                  <c:v>89.7</c:v>
                </c:pt>
                <c:pt idx="25">
                  <c:v>89.1</c:v>
                </c:pt>
                <c:pt idx="26">
                  <c:v>87.6</c:v>
                </c:pt>
                <c:pt idx="27">
                  <c:v>88.6</c:v>
                </c:pt>
                <c:pt idx="28">
                  <c:v>86.6</c:v>
                </c:pt>
                <c:pt idx="29">
                  <c:v>88.9</c:v>
                </c:pt>
                <c:pt idx="30">
                  <c:v>86.3</c:v>
                </c:pt>
                <c:pt idx="31">
                  <c:v>87.1</c:v>
                </c:pt>
                <c:pt idx="32">
                  <c:v>87.5</c:v>
                </c:pt>
                <c:pt idx="33">
                  <c:v>85.3</c:v>
                </c:pt>
                <c:pt idx="34">
                  <c:v>87</c:v>
                </c:pt>
                <c:pt idx="35">
                  <c:v>90</c:v>
                </c:pt>
                <c:pt idx="36">
                  <c:v>87.7</c:v>
                </c:pt>
                <c:pt idx="37">
                  <c:v>90.7</c:v>
                </c:pt>
                <c:pt idx="38">
                  <c:v>88.1</c:v>
                </c:pt>
                <c:pt idx="39">
                  <c:v>89</c:v>
                </c:pt>
                <c:pt idx="40">
                  <c:v>88.1</c:v>
                </c:pt>
                <c:pt idx="41">
                  <c:v>87.2</c:v>
                </c:pt>
                <c:pt idx="42">
                  <c:v>88.3</c:v>
                </c:pt>
                <c:pt idx="43">
                  <c:v>88.7</c:v>
                </c:pt>
                <c:pt idx="44">
                  <c:v>89.3</c:v>
                </c:pt>
                <c:pt idx="45">
                  <c:v>86.6</c:v>
                </c:pt>
                <c:pt idx="46">
                  <c:v>87.4</c:v>
                </c:pt>
                <c:pt idx="47">
                  <c:v>89.9</c:v>
                </c:pt>
                <c:pt idx="48">
                  <c:v>87.2</c:v>
                </c:pt>
                <c:pt idx="49">
                  <c:v>91</c:v>
                </c:pt>
                <c:pt idx="50">
                  <c:v>87.3</c:v>
                </c:pt>
                <c:pt idx="51">
                  <c:v>88.7</c:v>
                </c:pt>
                <c:pt idx="52">
                  <c:v>89.8</c:v>
                </c:pt>
                <c:pt idx="53">
                  <c:v>88</c:v>
                </c:pt>
                <c:pt idx="54">
                  <c:v>87.6</c:v>
                </c:pt>
                <c:pt idx="55">
                  <c:v>90.4</c:v>
                </c:pt>
                <c:pt idx="56">
                  <c:v>88.6</c:v>
                </c:pt>
                <c:pt idx="57">
                  <c:v>91.7</c:v>
                </c:pt>
                <c:pt idx="58">
                  <c:v>89.3</c:v>
                </c:pt>
                <c:pt idx="59">
                  <c:v>87</c:v>
                </c:pt>
                <c:pt idx="60">
                  <c:v>89</c:v>
                </c:pt>
                <c:pt idx="61">
                  <c:v>87.2</c:v>
                </c:pt>
                <c:pt idx="62">
                  <c:v>87.5</c:v>
                </c:pt>
                <c:pt idx="63">
                  <c:v>88.5</c:v>
                </c:pt>
                <c:pt idx="64">
                  <c:v>88.5</c:v>
                </c:pt>
                <c:pt idx="65">
                  <c:v>88.5</c:v>
                </c:pt>
                <c:pt idx="66">
                  <c:v>87.3</c:v>
                </c:pt>
                <c:pt idx="67">
                  <c:v>90</c:v>
                </c:pt>
                <c:pt idx="68">
                  <c:v>87.6</c:v>
                </c:pt>
                <c:pt idx="69">
                  <c:v>90.7</c:v>
                </c:pt>
                <c:pt idx="70">
                  <c:v>90.5</c:v>
                </c:pt>
                <c:pt idx="71">
                  <c:v>90.2</c:v>
                </c:pt>
                <c:pt idx="72">
                  <c:v>86.3</c:v>
                </c:pt>
                <c:pt idx="73">
                  <c:v>86.7</c:v>
                </c:pt>
                <c:pt idx="74">
                  <c:v>90.8</c:v>
                </c:pt>
                <c:pt idx="75">
                  <c:v>91.1</c:v>
                </c:pt>
                <c:pt idx="76">
                  <c:v>89</c:v>
                </c:pt>
                <c:pt idx="77">
                  <c:v>90.6</c:v>
                </c:pt>
                <c:pt idx="78">
                  <c:v>89.3</c:v>
                </c:pt>
                <c:pt idx="79">
                  <c:v>87.5</c:v>
                </c:pt>
                <c:pt idx="80">
                  <c:v>86.8</c:v>
                </c:pt>
                <c:pt idx="81">
                  <c:v>90</c:v>
                </c:pt>
                <c:pt idx="82">
                  <c:v>89.9</c:v>
                </c:pt>
                <c:pt idx="83">
                  <c:v>88.5</c:v>
                </c:pt>
                <c:pt idx="84">
                  <c:v>88.4</c:v>
                </c:pt>
                <c:pt idx="85">
                  <c:v>89.9</c:v>
                </c:pt>
                <c:pt idx="86">
                  <c:v>87.1</c:v>
                </c:pt>
                <c:pt idx="87">
                  <c:v>87.1</c:v>
                </c:pt>
                <c:pt idx="88">
                  <c:v>90.7</c:v>
                </c:pt>
                <c:pt idx="89">
                  <c:v>90.9</c:v>
                </c:pt>
                <c:pt idx="90">
                  <c:v>87.8</c:v>
                </c:pt>
                <c:pt idx="91">
                  <c:v>87.5</c:v>
                </c:pt>
                <c:pt idx="92">
                  <c:v>87.2</c:v>
                </c:pt>
                <c:pt idx="93">
                  <c:v>87.8</c:v>
                </c:pt>
                <c:pt idx="94">
                  <c:v>88.6</c:v>
                </c:pt>
                <c:pt idx="95">
                  <c:v>88.6</c:v>
                </c:pt>
                <c:pt idx="96">
                  <c:v>89.5</c:v>
                </c:pt>
                <c:pt idx="97">
                  <c:v>91.8</c:v>
                </c:pt>
                <c:pt idx="98">
                  <c:v>89</c:v>
                </c:pt>
                <c:pt idx="99">
                  <c:v>89.5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1-4510-9E7A-44E847CFF453}"/>
            </c:ext>
          </c:extLst>
        </c:ser>
        <c:ser>
          <c:idx val="11"/>
          <c:order val="3"/>
          <c:tx>
            <c:strRef>
              <c:f>HyperPlanes!$D$2</c:f>
              <c:strCache>
                <c:ptCount val="1"/>
                <c:pt idx="0">
                  <c:v>DWM-HT(88.19%)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HyperPlanes!$D$3:$D$102</c:f>
              <c:numCache>
                <c:formatCode>General</c:formatCode>
                <c:ptCount val="100"/>
                <c:pt idx="0">
                  <c:v>79.400000000000006</c:v>
                </c:pt>
                <c:pt idx="1">
                  <c:v>86.4</c:v>
                </c:pt>
                <c:pt idx="2">
                  <c:v>84.399999999999906</c:v>
                </c:pt>
                <c:pt idx="3">
                  <c:v>84</c:v>
                </c:pt>
                <c:pt idx="4">
                  <c:v>87.1</c:v>
                </c:pt>
                <c:pt idx="5">
                  <c:v>86.2</c:v>
                </c:pt>
                <c:pt idx="6">
                  <c:v>86</c:v>
                </c:pt>
                <c:pt idx="7">
                  <c:v>86.5</c:v>
                </c:pt>
                <c:pt idx="8">
                  <c:v>86.7</c:v>
                </c:pt>
                <c:pt idx="9">
                  <c:v>86.5</c:v>
                </c:pt>
                <c:pt idx="10">
                  <c:v>84.5</c:v>
                </c:pt>
                <c:pt idx="11">
                  <c:v>87.3</c:v>
                </c:pt>
                <c:pt idx="12">
                  <c:v>89</c:v>
                </c:pt>
                <c:pt idx="13">
                  <c:v>86.8</c:v>
                </c:pt>
                <c:pt idx="14">
                  <c:v>85.7</c:v>
                </c:pt>
                <c:pt idx="15">
                  <c:v>87.1</c:v>
                </c:pt>
                <c:pt idx="16">
                  <c:v>85.2</c:v>
                </c:pt>
                <c:pt idx="17">
                  <c:v>86.3</c:v>
                </c:pt>
                <c:pt idx="18">
                  <c:v>90.1</c:v>
                </c:pt>
                <c:pt idx="19">
                  <c:v>86.9</c:v>
                </c:pt>
                <c:pt idx="20">
                  <c:v>90.7</c:v>
                </c:pt>
                <c:pt idx="21">
                  <c:v>90.1</c:v>
                </c:pt>
                <c:pt idx="22">
                  <c:v>88.8</c:v>
                </c:pt>
                <c:pt idx="23">
                  <c:v>89.6</c:v>
                </c:pt>
                <c:pt idx="24">
                  <c:v>92.6</c:v>
                </c:pt>
                <c:pt idx="25">
                  <c:v>90.2</c:v>
                </c:pt>
                <c:pt idx="26">
                  <c:v>87.9</c:v>
                </c:pt>
                <c:pt idx="27">
                  <c:v>89</c:v>
                </c:pt>
                <c:pt idx="28">
                  <c:v>88.2</c:v>
                </c:pt>
                <c:pt idx="29">
                  <c:v>90</c:v>
                </c:pt>
                <c:pt idx="30">
                  <c:v>87.5</c:v>
                </c:pt>
                <c:pt idx="31">
                  <c:v>88.9</c:v>
                </c:pt>
                <c:pt idx="32">
                  <c:v>88.2</c:v>
                </c:pt>
                <c:pt idx="33">
                  <c:v>86.9</c:v>
                </c:pt>
                <c:pt idx="34">
                  <c:v>89.9</c:v>
                </c:pt>
                <c:pt idx="35">
                  <c:v>90.8</c:v>
                </c:pt>
                <c:pt idx="36">
                  <c:v>88.6</c:v>
                </c:pt>
                <c:pt idx="37">
                  <c:v>90.4</c:v>
                </c:pt>
                <c:pt idx="38">
                  <c:v>88.1</c:v>
                </c:pt>
                <c:pt idx="39">
                  <c:v>88.3</c:v>
                </c:pt>
                <c:pt idx="40">
                  <c:v>89.6</c:v>
                </c:pt>
                <c:pt idx="41">
                  <c:v>86.1</c:v>
                </c:pt>
                <c:pt idx="42">
                  <c:v>89.5</c:v>
                </c:pt>
                <c:pt idx="43">
                  <c:v>88.7</c:v>
                </c:pt>
                <c:pt idx="44">
                  <c:v>87.4</c:v>
                </c:pt>
                <c:pt idx="45">
                  <c:v>85.2</c:v>
                </c:pt>
                <c:pt idx="46">
                  <c:v>86.9</c:v>
                </c:pt>
                <c:pt idx="47">
                  <c:v>90.2</c:v>
                </c:pt>
                <c:pt idx="48">
                  <c:v>86.6</c:v>
                </c:pt>
                <c:pt idx="49">
                  <c:v>91</c:v>
                </c:pt>
                <c:pt idx="50">
                  <c:v>86.5</c:v>
                </c:pt>
                <c:pt idx="51">
                  <c:v>89.1</c:v>
                </c:pt>
                <c:pt idx="52">
                  <c:v>90.2</c:v>
                </c:pt>
                <c:pt idx="53">
                  <c:v>88.3</c:v>
                </c:pt>
                <c:pt idx="54">
                  <c:v>87</c:v>
                </c:pt>
                <c:pt idx="55">
                  <c:v>90.7</c:v>
                </c:pt>
                <c:pt idx="56">
                  <c:v>89.3</c:v>
                </c:pt>
                <c:pt idx="57">
                  <c:v>91.4</c:v>
                </c:pt>
                <c:pt idx="58">
                  <c:v>88.6</c:v>
                </c:pt>
                <c:pt idx="59">
                  <c:v>86</c:v>
                </c:pt>
                <c:pt idx="60">
                  <c:v>89.8</c:v>
                </c:pt>
                <c:pt idx="61">
                  <c:v>87.7</c:v>
                </c:pt>
                <c:pt idx="62">
                  <c:v>87.7</c:v>
                </c:pt>
                <c:pt idx="63">
                  <c:v>88</c:v>
                </c:pt>
                <c:pt idx="64">
                  <c:v>90.1</c:v>
                </c:pt>
                <c:pt idx="65">
                  <c:v>88.8</c:v>
                </c:pt>
                <c:pt idx="66">
                  <c:v>87.6</c:v>
                </c:pt>
                <c:pt idx="67">
                  <c:v>89.8</c:v>
                </c:pt>
                <c:pt idx="68">
                  <c:v>86.8</c:v>
                </c:pt>
                <c:pt idx="69">
                  <c:v>90.6</c:v>
                </c:pt>
                <c:pt idx="70">
                  <c:v>88.6</c:v>
                </c:pt>
                <c:pt idx="71">
                  <c:v>89.5</c:v>
                </c:pt>
                <c:pt idx="72">
                  <c:v>86.6</c:v>
                </c:pt>
                <c:pt idx="73">
                  <c:v>87</c:v>
                </c:pt>
                <c:pt idx="74">
                  <c:v>90.8</c:v>
                </c:pt>
                <c:pt idx="75">
                  <c:v>91.1</c:v>
                </c:pt>
                <c:pt idx="76">
                  <c:v>89.1</c:v>
                </c:pt>
                <c:pt idx="77">
                  <c:v>90.5</c:v>
                </c:pt>
                <c:pt idx="78">
                  <c:v>86.4</c:v>
                </c:pt>
                <c:pt idx="79">
                  <c:v>86.4</c:v>
                </c:pt>
                <c:pt idx="80">
                  <c:v>86.7</c:v>
                </c:pt>
                <c:pt idx="81">
                  <c:v>88.7</c:v>
                </c:pt>
                <c:pt idx="82">
                  <c:v>89</c:v>
                </c:pt>
                <c:pt idx="83">
                  <c:v>88.8</c:v>
                </c:pt>
                <c:pt idx="84">
                  <c:v>88.2</c:v>
                </c:pt>
                <c:pt idx="85">
                  <c:v>88.7</c:v>
                </c:pt>
                <c:pt idx="86">
                  <c:v>87</c:v>
                </c:pt>
                <c:pt idx="87">
                  <c:v>87.9</c:v>
                </c:pt>
                <c:pt idx="88">
                  <c:v>89.8</c:v>
                </c:pt>
                <c:pt idx="89">
                  <c:v>89.4</c:v>
                </c:pt>
                <c:pt idx="90">
                  <c:v>87.3</c:v>
                </c:pt>
                <c:pt idx="91">
                  <c:v>88</c:v>
                </c:pt>
                <c:pt idx="92">
                  <c:v>87.6</c:v>
                </c:pt>
                <c:pt idx="93">
                  <c:v>88.1</c:v>
                </c:pt>
                <c:pt idx="94">
                  <c:v>89.2</c:v>
                </c:pt>
                <c:pt idx="95">
                  <c:v>88.3</c:v>
                </c:pt>
                <c:pt idx="96">
                  <c:v>89.5</c:v>
                </c:pt>
                <c:pt idx="97">
                  <c:v>91.9</c:v>
                </c:pt>
                <c:pt idx="98">
                  <c:v>89.4</c:v>
                </c:pt>
                <c:pt idx="99">
                  <c:v>87.6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71-4510-9E7A-44E847CFF453}"/>
            </c:ext>
          </c:extLst>
        </c:ser>
        <c:ser>
          <c:idx val="12"/>
          <c:order val="4"/>
          <c:tx>
            <c:strRef>
              <c:f>HyperPlanes!$E$2</c:f>
              <c:strCache>
                <c:ptCount val="1"/>
                <c:pt idx="0">
                  <c:v>WMA(80.54%)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HyperPlanes!$E$3:$E$102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80</c:v>
                </c:pt>
                <c:pt idx="2">
                  <c:v>79.7</c:v>
                </c:pt>
                <c:pt idx="3">
                  <c:v>83.1</c:v>
                </c:pt>
                <c:pt idx="4">
                  <c:v>82.8</c:v>
                </c:pt>
                <c:pt idx="5">
                  <c:v>84.2</c:v>
                </c:pt>
                <c:pt idx="6">
                  <c:v>81.699999999999903</c:v>
                </c:pt>
                <c:pt idx="7">
                  <c:v>85.6</c:v>
                </c:pt>
                <c:pt idx="8">
                  <c:v>83.899999999999906</c:v>
                </c:pt>
                <c:pt idx="9">
                  <c:v>83.399999999999906</c:v>
                </c:pt>
                <c:pt idx="10">
                  <c:v>81.2</c:v>
                </c:pt>
                <c:pt idx="11">
                  <c:v>80.8</c:v>
                </c:pt>
                <c:pt idx="12">
                  <c:v>82.1</c:v>
                </c:pt>
                <c:pt idx="13">
                  <c:v>82</c:v>
                </c:pt>
                <c:pt idx="14">
                  <c:v>80.8</c:v>
                </c:pt>
                <c:pt idx="15">
                  <c:v>79.2</c:v>
                </c:pt>
                <c:pt idx="16">
                  <c:v>81</c:v>
                </c:pt>
                <c:pt idx="17">
                  <c:v>78.3</c:v>
                </c:pt>
                <c:pt idx="18">
                  <c:v>82.699999999999903</c:v>
                </c:pt>
                <c:pt idx="19">
                  <c:v>83.3</c:v>
                </c:pt>
                <c:pt idx="20">
                  <c:v>85.1</c:v>
                </c:pt>
                <c:pt idx="21">
                  <c:v>86.1</c:v>
                </c:pt>
                <c:pt idx="22">
                  <c:v>84.1</c:v>
                </c:pt>
                <c:pt idx="23">
                  <c:v>84.1</c:v>
                </c:pt>
                <c:pt idx="24">
                  <c:v>86</c:v>
                </c:pt>
                <c:pt idx="25">
                  <c:v>84</c:v>
                </c:pt>
                <c:pt idx="26">
                  <c:v>83.5</c:v>
                </c:pt>
                <c:pt idx="27">
                  <c:v>83.2</c:v>
                </c:pt>
                <c:pt idx="28">
                  <c:v>80.3</c:v>
                </c:pt>
                <c:pt idx="29">
                  <c:v>80.8</c:v>
                </c:pt>
                <c:pt idx="30">
                  <c:v>83.1</c:v>
                </c:pt>
                <c:pt idx="31">
                  <c:v>82.399999999999906</c:v>
                </c:pt>
                <c:pt idx="32">
                  <c:v>82.3</c:v>
                </c:pt>
                <c:pt idx="33">
                  <c:v>82.199999999999903</c:v>
                </c:pt>
                <c:pt idx="34">
                  <c:v>83.1</c:v>
                </c:pt>
                <c:pt idx="35">
                  <c:v>82.399999999999906</c:v>
                </c:pt>
                <c:pt idx="36">
                  <c:v>81.3</c:v>
                </c:pt>
                <c:pt idx="37">
                  <c:v>79.900000000000006</c:v>
                </c:pt>
                <c:pt idx="38">
                  <c:v>82.399999999999906</c:v>
                </c:pt>
                <c:pt idx="39">
                  <c:v>78.8</c:v>
                </c:pt>
                <c:pt idx="40">
                  <c:v>78.5</c:v>
                </c:pt>
                <c:pt idx="41">
                  <c:v>77.400000000000006</c:v>
                </c:pt>
                <c:pt idx="42">
                  <c:v>76.7</c:v>
                </c:pt>
                <c:pt idx="43">
                  <c:v>75.3</c:v>
                </c:pt>
                <c:pt idx="44">
                  <c:v>76.400000000000006</c:v>
                </c:pt>
                <c:pt idx="45">
                  <c:v>80.7</c:v>
                </c:pt>
                <c:pt idx="46">
                  <c:v>82.3</c:v>
                </c:pt>
                <c:pt idx="47">
                  <c:v>82.399999999999906</c:v>
                </c:pt>
                <c:pt idx="48">
                  <c:v>80.400000000000006</c:v>
                </c:pt>
                <c:pt idx="49">
                  <c:v>82.899999999999906</c:v>
                </c:pt>
                <c:pt idx="50">
                  <c:v>84.6</c:v>
                </c:pt>
                <c:pt idx="51">
                  <c:v>80.900000000000006</c:v>
                </c:pt>
                <c:pt idx="52">
                  <c:v>79.8</c:v>
                </c:pt>
                <c:pt idx="53">
                  <c:v>74.8</c:v>
                </c:pt>
                <c:pt idx="54">
                  <c:v>75.5</c:v>
                </c:pt>
                <c:pt idx="55">
                  <c:v>78.7</c:v>
                </c:pt>
                <c:pt idx="56">
                  <c:v>80.599999999999994</c:v>
                </c:pt>
                <c:pt idx="57">
                  <c:v>82.6</c:v>
                </c:pt>
                <c:pt idx="58">
                  <c:v>77.5</c:v>
                </c:pt>
                <c:pt idx="59">
                  <c:v>76.2</c:v>
                </c:pt>
                <c:pt idx="60">
                  <c:v>73.900000000000006</c:v>
                </c:pt>
                <c:pt idx="61">
                  <c:v>76.2</c:v>
                </c:pt>
                <c:pt idx="62">
                  <c:v>76.8</c:v>
                </c:pt>
                <c:pt idx="63">
                  <c:v>79.099999999999994</c:v>
                </c:pt>
                <c:pt idx="64">
                  <c:v>80.5</c:v>
                </c:pt>
                <c:pt idx="65">
                  <c:v>74.900000000000006</c:v>
                </c:pt>
                <c:pt idx="66">
                  <c:v>80.5</c:v>
                </c:pt>
                <c:pt idx="67">
                  <c:v>82.899999999999906</c:v>
                </c:pt>
                <c:pt idx="68">
                  <c:v>80.8</c:v>
                </c:pt>
                <c:pt idx="69">
                  <c:v>83.1</c:v>
                </c:pt>
                <c:pt idx="70">
                  <c:v>83.899999999999906</c:v>
                </c:pt>
                <c:pt idx="71">
                  <c:v>84.6</c:v>
                </c:pt>
                <c:pt idx="72">
                  <c:v>85.399999999999906</c:v>
                </c:pt>
                <c:pt idx="73">
                  <c:v>83.899999999999906</c:v>
                </c:pt>
                <c:pt idx="74">
                  <c:v>84.3</c:v>
                </c:pt>
                <c:pt idx="75">
                  <c:v>84.7</c:v>
                </c:pt>
                <c:pt idx="76">
                  <c:v>83.3</c:v>
                </c:pt>
                <c:pt idx="77">
                  <c:v>83.8</c:v>
                </c:pt>
                <c:pt idx="78">
                  <c:v>82.399999999999906</c:v>
                </c:pt>
                <c:pt idx="79">
                  <c:v>83.6</c:v>
                </c:pt>
                <c:pt idx="80">
                  <c:v>81.5</c:v>
                </c:pt>
                <c:pt idx="81">
                  <c:v>81.2</c:v>
                </c:pt>
                <c:pt idx="82">
                  <c:v>80.3</c:v>
                </c:pt>
                <c:pt idx="83">
                  <c:v>79.400000000000006</c:v>
                </c:pt>
                <c:pt idx="84">
                  <c:v>79.8</c:v>
                </c:pt>
                <c:pt idx="85">
                  <c:v>77</c:v>
                </c:pt>
                <c:pt idx="86">
                  <c:v>73.900000000000006</c:v>
                </c:pt>
                <c:pt idx="87">
                  <c:v>75.2</c:v>
                </c:pt>
                <c:pt idx="88">
                  <c:v>78.7</c:v>
                </c:pt>
                <c:pt idx="89">
                  <c:v>75.2</c:v>
                </c:pt>
                <c:pt idx="90">
                  <c:v>77.2</c:v>
                </c:pt>
                <c:pt idx="91">
                  <c:v>77.599999999999994</c:v>
                </c:pt>
                <c:pt idx="92">
                  <c:v>78.599999999999994</c:v>
                </c:pt>
                <c:pt idx="93">
                  <c:v>76.599999999999994</c:v>
                </c:pt>
                <c:pt idx="94">
                  <c:v>76.599999999999994</c:v>
                </c:pt>
                <c:pt idx="95">
                  <c:v>77.400000000000006</c:v>
                </c:pt>
                <c:pt idx="96">
                  <c:v>78.400000000000006</c:v>
                </c:pt>
                <c:pt idx="97">
                  <c:v>77.400000000000006</c:v>
                </c:pt>
                <c:pt idx="98">
                  <c:v>74.099999999999994</c:v>
                </c:pt>
                <c:pt idx="99">
                  <c:v>75.099999999999994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71-4510-9E7A-44E847CFF453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8571-4510-9E7A-44E847CFF453}"/>
              </c:ext>
            </c:extLst>
          </c:dPt>
          <c:xVal>
            <c:numRef>
              <c:f>HyperPlanes!$AD$9:$AD$10</c:f>
              <c:numCache>
                <c:formatCode>General</c:formatCode>
                <c:ptCount val="2"/>
              </c:numCache>
            </c:numRef>
          </c:xVal>
          <c:yVal>
            <c:numRef>
              <c:f>HyperPlanes!$AE$9:$AE$10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8571-4510-9E7A-44E847CFF453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8571-4510-9E7A-44E847CFF453}"/>
              </c:ext>
            </c:extLst>
          </c:dPt>
          <c:xVal>
            <c:numRef>
              <c:f>HyperPlanes!$AD$13:$AD$14</c:f>
              <c:numCache>
                <c:formatCode>General</c:formatCode>
                <c:ptCount val="2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HyperPlanes!$AE$9:$AE$10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8571-4510-9E7A-44E847CFF453}"/>
            </c:ext>
          </c:extLst>
        </c:ser>
        <c:ser>
          <c:idx val="8"/>
          <c:order val="7"/>
          <c:tx>
            <c:strRef>
              <c:f>HyperPlanes!$AD$8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8571-4510-9E7A-44E847CFF453}"/>
              </c:ext>
            </c:extLst>
          </c:dPt>
          <c:xVal>
            <c:numRef>
              <c:f>HyperPlanes!$AD$21:$AD$22</c:f>
              <c:numCache>
                <c:formatCode>General</c:formatCode>
                <c:ptCount val="2"/>
              </c:numCache>
            </c:numRef>
          </c:xVal>
          <c:yVal>
            <c:numRef>
              <c:f>HyperPlanes!$AE$9:$AE$10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8571-4510-9E7A-44E847CFF453}"/>
            </c:ext>
          </c:extLst>
        </c:ser>
        <c:ser>
          <c:idx val="2"/>
          <c:order val="8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F-8571-4510-9E7A-44E847CFF453}"/>
              </c:ext>
            </c:extLst>
          </c:dPt>
          <c:xVal>
            <c:numRef>
              <c:f>HyperPlanes!$AD$24:$AD$25</c:f>
              <c:numCache>
                <c:formatCode>General</c:formatCode>
                <c:ptCount val="2"/>
              </c:numCache>
            </c:numRef>
          </c:xVal>
          <c:yVal>
            <c:numRef>
              <c:f>HyperPlanes!$AE$9:$AE$10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8571-4510-9E7A-44E847CF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HyperPlane (Gradual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1916274284809873"/>
          <c:y val="3.4578921373760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HyperPlanes!$I$2</c:f>
              <c:strCache>
                <c:ptCount val="1"/>
                <c:pt idx="0">
                  <c:v>HDWM(16.55)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HyperPlanes!$I$3:$I$102</c:f>
              <c:numCache>
                <c:formatCode>General</c:formatCode>
                <c:ptCount val="100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25</c:v>
                </c:pt>
                <c:pt idx="10">
                  <c:v>22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15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14</c:v>
                </c:pt>
                <c:pt idx="47">
                  <c:v>12</c:v>
                </c:pt>
                <c:pt idx="48">
                  <c:v>15</c:v>
                </c:pt>
                <c:pt idx="49">
                  <c:v>17</c:v>
                </c:pt>
                <c:pt idx="50">
                  <c:v>19</c:v>
                </c:pt>
                <c:pt idx="51">
                  <c:v>16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16</c:v>
                </c:pt>
                <c:pt idx="56">
                  <c:v>18</c:v>
                </c:pt>
                <c:pt idx="57">
                  <c:v>19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9</c:v>
                </c:pt>
                <c:pt idx="73">
                  <c:v>13</c:v>
                </c:pt>
                <c:pt idx="74">
                  <c:v>16</c:v>
                </c:pt>
                <c:pt idx="75">
                  <c:v>12</c:v>
                </c:pt>
                <c:pt idx="76">
                  <c:v>12</c:v>
                </c:pt>
                <c:pt idx="77">
                  <c:v>16</c:v>
                </c:pt>
                <c:pt idx="78">
                  <c:v>18</c:v>
                </c:pt>
                <c:pt idx="79">
                  <c:v>16</c:v>
                </c:pt>
                <c:pt idx="80">
                  <c:v>18</c:v>
                </c:pt>
                <c:pt idx="81">
                  <c:v>20</c:v>
                </c:pt>
                <c:pt idx="82">
                  <c:v>24</c:v>
                </c:pt>
                <c:pt idx="83">
                  <c:v>26</c:v>
                </c:pt>
                <c:pt idx="84">
                  <c:v>24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20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22</c:v>
                </c:pt>
                <c:pt idx="95">
                  <c:v>21</c:v>
                </c:pt>
                <c:pt idx="96">
                  <c:v>25</c:v>
                </c:pt>
                <c:pt idx="97">
                  <c:v>26</c:v>
                </c:pt>
                <c:pt idx="98">
                  <c:v>23</c:v>
                </c:pt>
                <c:pt idx="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8-424B-988C-B59533869666}"/>
            </c:ext>
          </c:extLst>
        </c:ser>
        <c:ser>
          <c:idx val="1"/>
          <c:order val="1"/>
          <c:tx>
            <c:strRef>
              <c:f>HyperPlanes!$H$2</c:f>
              <c:strCache>
                <c:ptCount val="1"/>
                <c:pt idx="0">
                  <c:v>DWM-NB(14.28)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HyperPlanes!$H$3:$H$102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17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21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9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8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12</c:v>
                </c:pt>
                <c:pt idx="55">
                  <c:v>12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12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11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12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16</c:v>
                </c:pt>
                <c:pt idx="79">
                  <c:v>17</c:v>
                </c:pt>
                <c:pt idx="80">
                  <c:v>20</c:v>
                </c:pt>
                <c:pt idx="81">
                  <c:v>22</c:v>
                </c:pt>
                <c:pt idx="82">
                  <c:v>26</c:v>
                </c:pt>
                <c:pt idx="83">
                  <c:v>29</c:v>
                </c:pt>
                <c:pt idx="84">
                  <c:v>23</c:v>
                </c:pt>
                <c:pt idx="85">
                  <c:v>18</c:v>
                </c:pt>
                <c:pt idx="86">
                  <c:v>19</c:v>
                </c:pt>
                <c:pt idx="87">
                  <c:v>11</c:v>
                </c:pt>
                <c:pt idx="88">
                  <c:v>13</c:v>
                </c:pt>
                <c:pt idx="89">
                  <c:v>15</c:v>
                </c:pt>
                <c:pt idx="90">
                  <c:v>18</c:v>
                </c:pt>
                <c:pt idx="91">
                  <c:v>19</c:v>
                </c:pt>
                <c:pt idx="92">
                  <c:v>18</c:v>
                </c:pt>
                <c:pt idx="93">
                  <c:v>21</c:v>
                </c:pt>
                <c:pt idx="94">
                  <c:v>26</c:v>
                </c:pt>
                <c:pt idx="95">
                  <c:v>20</c:v>
                </c:pt>
                <c:pt idx="96">
                  <c:v>23</c:v>
                </c:pt>
                <c:pt idx="97">
                  <c:v>19</c:v>
                </c:pt>
                <c:pt idx="98">
                  <c:v>20</c:v>
                </c:pt>
                <c:pt idx="9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8-424B-988C-B59533869666}"/>
            </c:ext>
          </c:extLst>
        </c:ser>
        <c:ser>
          <c:idx val="3"/>
          <c:order val="2"/>
          <c:tx>
            <c:strRef>
              <c:f>HyperPlanes!$J$2</c:f>
              <c:strCache>
                <c:ptCount val="1"/>
                <c:pt idx="0">
                  <c:v>DWM-HT(13.52)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HyperPlanes!$J$3:$J$102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12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13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11</c:v>
                </c:pt>
                <c:pt idx="47">
                  <c:v>9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13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15</c:v>
                </c:pt>
                <c:pt idx="57">
                  <c:v>16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10</c:v>
                </c:pt>
                <c:pt idx="72">
                  <c:v>6</c:v>
                </c:pt>
                <c:pt idx="73">
                  <c:v>10</c:v>
                </c:pt>
                <c:pt idx="74">
                  <c:v>13</c:v>
                </c:pt>
                <c:pt idx="75">
                  <c:v>9</c:v>
                </c:pt>
                <c:pt idx="76">
                  <c:v>9</c:v>
                </c:pt>
                <c:pt idx="77">
                  <c:v>13</c:v>
                </c:pt>
                <c:pt idx="78">
                  <c:v>15</c:v>
                </c:pt>
                <c:pt idx="79">
                  <c:v>13</c:v>
                </c:pt>
                <c:pt idx="80">
                  <c:v>15</c:v>
                </c:pt>
                <c:pt idx="81">
                  <c:v>17</c:v>
                </c:pt>
                <c:pt idx="82">
                  <c:v>21</c:v>
                </c:pt>
                <c:pt idx="83">
                  <c:v>23</c:v>
                </c:pt>
                <c:pt idx="84">
                  <c:v>21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17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16</c:v>
                </c:pt>
                <c:pt idx="94">
                  <c:v>19</c:v>
                </c:pt>
                <c:pt idx="95">
                  <c:v>18</c:v>
                </c:pt>
                <c:pt idx="96">
                  <c:v>22</c:v>
                </c:pt>
                <c:pt idx="97">
                  <c:v>23</c:v>
                </c:pt>
                <c:pt idx="98">
                  <c:v>20</c:v>
                </c:pt>
                <c:pt idx="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28-424B-988C-B5953386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A328-424B-988C-B59533869666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HyperPlanes!$AD$9:$AD$10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HyperPlanes!$AE$9:$AE$10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328-424B-988C-B595338696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328-424B-988C-B59533869666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28-424B-988C-B595338696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A328-424B-988C-B59533869666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28-424B-988C-B595338696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A328-424B-988C-B59533869666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A328-424B-988C-B5953386966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HyperPlanes!$AD$13:$AD$14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50000</c:v>
                      </c:pt>
                      <c:pt idx="1">
                        <c:v>50000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328-424B-988C-B59533869666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HyperPlane (</a:t>
            </a:r>
            <a:r>
              <a:rPr lang="en-US" baseline="0"/>
              <a:t>Gradual Drifts)</a:t>
            </a:r>
            <a:endParaRPr lang="en-US"/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HyperPlanes!$R$2</c:f>
              <c:strCache>
                <c:ptCount val="1"/>
                <c:pt idx="0">
                  <c:v>HDWM(13.52)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HyperPlanes!$R$3:$R$102</c:f>
              <c:numCache>
                <c:formatCode>General</c:formatCode>
                <c:ptCount val="100"/>
                <c:pt idx="0">
                  <c:v>0.125</c:v>
                </c:pt>
                <c:pt idx="1">
                  <c:v>0.21875</c:v>
                </c:pt>
                <c:pt idx="2">
                  <c:v>0.296875</c:v>
                </c:pt>
                <c:pt idx="3">
                  <c:v>0.421875</c:v>
                </c:pt>
                <c:pt idx="4">
                  <c:v>0.578125</c:v>
                </c:pt>
                <c:pt idx="5">
                  <c:v>0.734375</c:v>
                </c:pt>
                <c:pt idx="6">
                  <c:v>0.90625</c:v>
                </c:pt>
                <c:pt idx="7">
                  <c:v>1.109375</c:v>
                </c:pt>
                <c:pt idx="8">
                  <c:v>1.328125</c:v>
                </c:pt>
                <c:pt idx="9">
                  <c:v>1.515625</c:v>
                </c:pt>
                <c:pt idx="10">
                  <c:v>1.703125</c:v>
                </c:pt>
                <c:pt idx="11">
                  <c:v>1.890625</c:v>
                </c:pt>
                <c:pt idx="12">
                  <c:v>2.078125</c:v>
                </c:pt>
                <c:pt idx="13">
                  <c:v>2.234375</c:v>
                </c:pt>
                <c:pt idx="14">
                  <c:v>2.375</c:v>
                </c:pt>
                <c:pt idx="15">
                  <c:v>2.515625</c:v>
                </c:pt>
                <c:pt idx="16">
                  <c:v>2.609375</c:v>
                </c:pt>
                <c:pt idx="17">
                  <c:v>2.71875</c:v>
                </c:pt>
                <c:pt idx="18">
                  <c:v>2.8125</c:v>
                </c:pt>
                <c:pt idx="19">
                  <c:v>2.9375</c:v>
                </c:pt>
                <c:pt idx="20">
                  <c:v>3.078125</c:v>
                </c:pt>
                <c:pt idx="21">
                  <c:v>3.1875</c:v>
                </c:pt>
                <c:pt idx="22">
                  <c:v>3.328125</c:v>
                </c:pt>
                <c:pt idx="23">
                  <c:v>3.484375</c:v>
                </c:pt>
                <c:pt idx="24">
                  <c:v>3.625</c:v>
                </c:pt>
                <c:pt idx="25">
                  <c:v>3.75</c:v>
                </c:pt>
                <c:pt idx="26">
                  <c:v>3.84375</c:v>
                </c:pt>
                <c:pt idx="27">
                  <c:v>3.953125</c:v>
                </c:pt>
                <c:pt idx="28">
                  <c:v>4.0625</c:v>
                </c:pt>
                <c:pt idx="29">
                  <c:v>4.171875</c:v>
                </c:pt>
                <c:pt idx="30">
                  <c:v>4.28125</c:v>
                </c:pt>
                <c:pt idx="31">
                  <c:v>4.390625</c:v>
                </c:pt>
                <c:pt idx="32">
                  <c:v>4.5</c:v>
                </c:pt>
                <c:pt idx="33">
                  <c:v>4.609375</c:v>
                </c:pt>
                <c:pt idx="34">
                  <c:v>4.734375</c:v>
                </c:pt>
                <c:pt idx="35">
                  <c:v>4.875</c:v>
                </c:pt>
                <c:pt idx="36">
                  <c:v>5</c:v>
                </c:pt>
                <c:pt idx="37">
                  <c:v>5.15625</c:v>
                </c:pt>
                <c:pt idx="38">
                  <c:v>5.296875</c:v>
                </c:pt>
                <c:pt idx="39">
                  <c:v>5.4375</c:v>
                </c:pt>
                <c:pt idx="40">
                  <c:v>5.5625</c:v>
                </c:pt>
                <c:pt idx="41">
                  <c:v>5.703125</c:v>
                </c:pt>
                <c:pt idx="42">
                  <c:v>5.828125</c:v>
                </c:pt>
                <c:pt idx="43">
                  <c:v>5.953125</c:v>
                </c:pt>
                <c:pt idx="44">
                  <c:v>6.09375</c:v>
                </c:pt>
                <c:pt idx="45">
                  <c:v>6.203125</c:v>
                </c:pt>
                <c:pt idx="46">
                  <c:v>6.328125</c:v>
                </c:pt>
                <c:pt idx="47">
                  <c:v>6.4375</c:v>
                </c:pt>
                <c:pt idx="48">
                  <c:v>6.546875</c:v>
                </c:pt>
                <c:pt idx="49">
                  <c:v>6.671875</c:v>
                </c:pt>
                <c:pt idx="50">
                  <c:v>6.8125</c:v>
                </c:pt>
                <c:pt idx="51">
                  <c:v>6.9375</c:v>
                </c:pt>
                <c:pt idx="52">
                  <c:v>7.0625</c:v>
                </c:pt>
                <c:pt idx="53">
                  <c:v>7.1875</c:v>
                </c:pt>
                <c:pt idx="54">
                  <c:v>7.3125</c:v>
                </c:pt>
                <c:pt idx="55">
                  <c:v>7.4375</c:v>
                </c:pt>
                <c:pt idx="56">
                  <c:v>7.578125</c:v>
                </c:pt>
                <c:pt idx="57">
                  <c:v>7.734375</c:v>
                </c:pt>
                <c:pt idx="58">
                  <c:v>7.859375</c:v>
                </c:pt>
                <c:pt idx="59">
                  <c:v>7.984375</c:v>
                </c:pt>
                <c:pt idx="60">
                  <c:v>8.09375</c:v>
                </c:pt>
                <c:pt idx="61">
                  <c:v>8.21875</c:v>
                </c:pt>
                <c:pt idx="62">
                  <c:v>8.328125</c:v>
                </c:pt>
                <c:pt idx="63">
                  <c:v>8.46875</c:v>
                </c:pt>
                <c:pt idx="64">
                  <c:v>8.578125</c:v>
                </c:pt>
                <c:pt idx="65">
                  <c:v>8.71875</c:v>
                </c:pt>
                <c:pt idx="66">
                  <c:v>8.828125</c:v>
                </c:pt>
                <c:pt idx="67">
                  <c:v>8.9375</c:v>
                </c:pt>
                <c:pt idx="68">
                  <c:v>9.046875</c:v>
                </c:pt>
                <c:pt idx="69">
                  <c:v>9.171875</c:v>
                </c:pt>
                <c:pt idx="70">
                  <c:v>9.28125</c:v>
                </c:pt>
                <c:pt idx="71">
                  <c:v>9.40625</c:v>
                </c:pt>
                <c:pt idx="72">
                  <c:v>9.5</c:v>
                </c:pt>
                <c:pt idx="73">
                  <c:v>9.59375</c:v>
                </c:pt>
                <c:pt idx="74">
                  <c:v>9.703125</c:v>
                </c:pt>
                <c:pt idx="75">
                  <c:v>9.8125</c:v>
                </c:pt>
                <c:pt idx="76">
                  <c:v>9.90625</c:v>
                </c:pt>
                <c:pt idx="77">
                  <c:v>10.015625</c:v>
                </c:pt>
                <c:pt idx="78">
                  <c:v>10.140625</c:v>
                </c:pt>
                <c:pt idx="79">
                  <c:v>10.265625</c:v>
                </c:pt>
                <c:pt idx="80">
                  <c:v>10.40625</c:v>
                </c:pt>
                <c:pt idx="81">
                  <c:v>10.546875</c:v>
                </c:pt>
                <c:pt idx="82">
                  <c:v>10.71875</c:v>
                </c:pt>
                <c:pt idx="83">
                  <c:v>10.90625</c:v>
                </c:pt>
                <c:pt idx="84">
                  <c:v>11.078125</c:v>
                </c:pt>
                <c:pt idx="85">
                  <c:v>11.21875</c:v>
                </c:pt>
                <c:pt idx="86">
                  <c:v>11.375</c:v>
                </c:pt>
                <c:pt idx="87">
                  <c:v>11.515625</c:v>
                </c:pt>
                <c:pt idx="88">
                  <c:v>11.671875</c:v>
                </c:pt>
                <c:pt idx="89">
                  <c:v>11.828125</c:v>
                </c:pt>
                <c:pt idx="90">
                  <c:v>11.96875</c:v>
                </c:pt>
                <c:pt idx="91">
                  <c:v>12.125</c:v>
                </c:pt>
                <c:pt idx="92">
                  <c:v>12.25</c:v>
                </c:pt>
                <c:pt idx="93">
                  <c:v>12.40625</c:v>
                </c:pt>
                <c:pt idx="94">
                  <c:v>12.5625</c:v>
                </c:pt>
                <c:pt idx="95">
                  <c:v>12.71875</c:v>
                </c:pt>
                <c:pt idx="96">
                  <c:v>12.875</c:v>
                </c:pt>
                <c:pt idx="97">
                  <c:v>13.0625</c:v>
                </c:pt>
                <c:pt idx="98">
                  <c:v>13.3125</c:v>
                </c:pt>
                <c:pt idx="99">
                  <c:v>13.515625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D-428E-BA4A-A179810F4ABB}"/>
            </c:ext>
          </c:extLst>
        </c:ser>
        <c:ser>
          <c:idx val="11"/>
          <c:order val="1"/>
          <c:tx>
            <c:strRef>
              <c:f>HyperPlanes!$N$2</c:f>
              <c:strCache>
                <c:ptCount val="1"/>
                <c:pt idx="0">
                  <c:v>ARF(37.7)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HyperPlanes!$N$3:$N$102</c:f>
              <c:numCache>
                <c:formatCode>General</c:formatCode>
                <c:ptCount val="100"/>
                <c:pt idx="0">
                  <c:v>0.15625</c:v>
                </c:pt>
                <c:pt idx="1">
                  <c:v>0.28125</c:v>
                </c:pt>
                <c:pt idx="2">
                  <c:v>0.421875</c:v>
                </c:pt>
                <c:pt idx="3">
                  <c:v>0.5625</c:v>
                </c:pt>
                <c:pt idx="4">
                  <c:v>0.703125</c:v>
                </c:pt>
                <c:pt idx="5">
                  <c:v>0.875</c:v>
                </c:pt>
                <c:pt idx="6">
                  <c:v>1.046875</c:v>
                </c:pt>
                <c:pt idx="7">
                  <c:v>1.234375</c:v>
                </c:pt>
                <c:pt idx="8">
                  <c:v>1.421875</c:v>
                </c:pt>
                <c:pt idx="9">
                  <c:v>1.609375</c:v>
                </c:pt>
                <c:pt idx="10">
                  <c:v>1.796875</c:v>
                </c:pt>
                <c:pt idx="11">
                  <c:v>2</c:v>
                </c:pt>
                <c:pt idx="12">
                  <c:v>2.21875</c:v>
                </c:pt>
                <c:pt idx="13">
                  <c:v>2.46875</c:v>
                </c:pt>
                <c:pt idx="14">
                  <c:v>2.734375</c:v>
                </c:pt>
                <c:pt idx="15">
                  <c:v>2.96875</c:v>
                </c:pt>
                <c:pt idx="16">
                  <c:v>3.234375</c:v>
                </c:pt>
                <c:pt idx="17">
                  <c:v>3.484375</c:v>
                </c:pt>
                <c:pt idx="18">
                  <c:v>3.734375</c:v>
                </c:pt>
                <c:pt idx="19">
                  <c:v>3.984375</c:v>
                </c:pt>
                <c:pt idx="20">
                  <c:v>4.265625</c:v>
                </c:pt>
                <c:pt idx="21">
                  <c:v>4.546875</c:v>
                </c:pt>
                <c:pt idx="22">
                  <c:v>4.84375</c:v>
                </c:pt>
                <c:pt idx="23">
                  <c:v>5.125</c:v>
                </c:pt>
                <c:pt idx="24">
                  <c:v>5.4375</c:v>
                </c:pt>
                <c:pt idx="25">
                  <c:v>5.75</c:v>
                </c:pt>
                <c:pt idx="26">
                  <c:v>6.046875</c:v>
                </c:pt>
                <c:pt idx="27">
                  <c:v>6.375</c:v>
                </c:pt>
                <c:pt idx="28">
                  <c:v>6.71875</c:v>
                </c:pt>
                <c:pt idx="29">
                  <c:v>7.09375</c:v>
                </c:pt>
                <c:pt idx="30">
                  <c:v>7.453125</c:v>
                </c:pt>
                <c:pt idx="31">
                  <c:v>7.828125</c:v>
                </c:pt>
                <c:pt idx="32">
                  <c:v>8.21875</c:v>
                </c:pt>
                <c:pt idx="33">
                  <c:v>8.625</c:v>
                </c:pt>
                <c:pt idx="34">
                  <c:v>9.046875</c:v>
                </c:pt>
                <c:pt idx="35">
                  <c:v>9.46875</c:v>
                </c:pt>
                <c:pt idx="36">
                  <c:v>9.890625</c:v>
                </c:pt>
                <c:pt idx="37">
                  <c:v>10.328125</c:v>
                </c:pt>
                <c:pt idx="38">
                  <c:v>10.75</c:v>
                </c:pt>
                <c:pt idx="39">
                  <c:v>11.296875</c:v>
                </c:pt>
                <c:pt idx="40">
                  <c:v>11.765625</c:v>
                </c:pt>
                <c:pt idx="41">
                  <c:v>12.203125</c:v>
                </c:pt>
                <c:pt idx="42">
                  <c:v>12.546875</c:v>
                </c:pt>
                <c:pt idx="43">
                  <c:v>12.84375</c:v>
                </c:pt>
                <c:pt idx="44">
                  <c:v>13.109375</c:v>
                </c:pt>
                <c:pt idx="45">
                  <c:v>13.359375</c:v>
                </c:pt>
                <c:pt idx="46">
                  <c:v>13.609375</c:v>
                </c:pt>
                <c:pt idx="47">
                  <c:v>13.859375</c:v>
                </c:pt>
                <c:pt idx="48">
                  <c:v>14.125</c:v>
                </c:pt>
                <c:pt idx="49">
                  <c:v>14.421875</c:v>
                </c:pt>
                <c:pt idx="50">
                  <c:v>14.703125</c:v>
                </c:pt>
                <c:pt idx="51">
                  <c:v>14.984375</c:v>
                </c:pt>
                <c:pt idx="52">
                  <c:v>15.28125</c:v>
                </c:pt>
                <c:pt idx="53">
                  <c:v>15.59375</c:v>
                </c:pt>
                <c:pt idx="54">
                  <c:v>15.890625</c:v>
                </c:pt>
                <c:pt idx="55">
                  <c:v>16.21875</c:v>
                </c:pt>
                <c:pt idx="56">
                  <c:v>16.5625</c:v>
                </c:pt>
                <c:pt idx="57">
                  <c:v>16.921875</c:v>
                </c:pt>
                <c:pt idx="58">
                  <c:v>17.28125</c:v>
                </c:pt>
                <c:pt idx="59">
                  <c:v>17.65625</c:v>
                </c:pt>
                <c:pt idx="60">
                  <c:v>18.015625</c:v>
                </c:pt>
                <c:pt idx="61">
                  <c:v>18.421875</c:v>
                </c:pt>
                <c:pt idx="62">
                  <c:v>18.796875</c:v>
                </c:pt>
                <c:pt idx="63">
                  <c:v>19.203125</c:v>
                </c:pt>
                <c:pt idx="64">
                  <c:v>19.609375</c:v>
                </c:pt>
                <c:pt idx="65">
                  <c:v>20.03125</c:v>
                </c:pt>
                <c:pt idx="66">
                  <c:v>20.46875</c:v>
                </c:pt>
                <c:pt idx="67">
                  <c:v>20.90625</c:v>
                </c:pt>
                <c:pt idx="68">
                  <c:v>21.328125</c:v>
                </c:pt>
                <c:pt idx="69">
                  <c:v>21.796875</c:v>
                </c:pt>
                <c:pt idx="70">
                  <c:v>22.25</c:v>
                </c:pt>
                <c:pt idx="71">
                  <c:v>22.765625</c:v>
                </c:pt>
                <c:pt idx="72">
                  <c:v>23.234375</c:v>
                </c:pt>
                <c:pt idx="73">
                  <c:v>23.6875</c:v>
                </c:pt>
                <c:pt idx="74">
                  <c:v>24.171875</c:v>
                </c:pt>
                <c:pt idx="75">
                  <c:v>24.625</c:v>
                </c:pt>
                <c:pt idx="76">
                  <c:v>25.09375</c:v>
                </c:pt>
                <c:pt idx="77">
                  <c:v>25.59375</c:v>
                </c:pt>
                <c:pt idx="78">
                  <c:v>26.09375</c:v>
                </c:pt>
                <c:pt idx="79">
                  <c:v>26.59375</c:v>
                </c:pt>
                <c:pt idx="80">
                  <c:v>27.09375</c:v>
                </c:pt>
                <c:pt idx="81">
                  <c:v>27.609375</c:v>
                </c:pt>
                <c:pt idx="82">
                  <c:v>28.203125</c:v>
                </c:pt>
                <c:pt idx="83">
                  <c:v>28.734375</c:v>
                </c:pt>
                <c:pt idx="84">
                  <c:v>29.28125</c:v>
                </c:pt>
                <c:pt idx="85">
                  <c:v>29.8125</c:v>
                </c:pt>
                <c:pt idx="86">
                  <c:v>30.484375</c:v>
                </c:pt>
                <c:pt idx="87">
                  <c:v>31.015625</c:v>
                </c:pt>
                <c:pt idx="88">
                  <c:v>31.5625</c:v>
                </c:pt>
                <c:pt idx="89">
                  <c:v>32.109375</c:v>
                </c:pt>
                <c:pt idx="90">
                  <c:v>32.859375</c:v>
                </c:pt>
                <c:pt idx="91">
                  <c:v>33.53125</c:v>
                </c:pt>
                <c:pt idx="92">
                  <c:v>34.125</c:v>
                </c:pt>
                <c:pt idx="93">
                  <c:v>34.734375</c:v>
                </c:pt>
                <c:pt idx="94">
                  <c:v>35.28125</c:v>
                </c:pt>
                <c:pt idx="95">
                  <c:v>35.796875</c:v>
                </c:pt>
                <c:pt idx="96">
                  <c:v>36.265625</c:v>
                </c:pt>
                <c:pt idx="97">
                  <c:v>36.734375</c:v>
                </c:pt>
                <c:pt idx="98">
                  <c:v>37.203125</c:v>
                </c:pt>
                <c:pt idx="99">
                  <c:v>37.703125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D-428E-BA4A-A179810F4ABB}"/>
            </c:ext>
          </c:extLst>
        </c:ser>
        <c:ser>
          <c:idx val="12"/>
          <c:order val="2"/>
          <c:tx>
            <c:strRef>
              <c:f>HyperPlanes!$Q$2</c:f>
              <c:strCache>
                <c:ptCount val="1"/>
                <c:pt idx="0">
                  <c:v>WMA(2.88)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HyperPlanes!$Q$3:$Q$102</c:f>
              <c:numCache>
                <c:formatCode>General</c:formatCode>
                <c:ptCount val="100"/>
                <c:pt idx="0">
                  <c:v>1.5625E-2</c:v>
                </c:pt>
                <c:pt idx="1">
                  <c:v>3.125E-2</c:v>
                </c:pt>
                <c:pt idx="2">
                  <c:v>4.6875E-2</c:v>
                </c:pt>
                <c:pt idx="3">
                  <c:v>6.25E-2</c:v>
                </c:pt>
                <c:pt idx="4">
                  <c:v>7.8125E-2</c:v>
                </c:pt>
                <c:pt idx="5">
                  <c:v>9.375E-2</c:v>
                </c:pt>
                <c:pt idx="6">
                  <c:v>0.109375</c:v>
                </c:pt>
                <c:pt idx="7">
                  <c:v>0.125</c:v>
                </c:pt>
                <c:pt idx="8">
                  <c:v>0.140625</c:v>
                </c:pt>
                <c:pt idx="9">
                  <c:v>0.15625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0.296875</c:v>
                </c:pt>
                <c:pt idx="19">
                  <c:v>0.3125</c:v>
                </c:pt>
                <c:pt idx="20">
                  <c:v>0.328125</c:v>
                </c:pt>
                <c:pt idx="21">
                  <c:v>0.34375</c:v>
                </c:pt>
                <c:pt idx="22">
                  <c:v>0.359375</c:v>
                </c:pt>
                <c:pt idx="23">
                  <c:v>0.375</c:v>
                </c:pt>
                <c:pt idx="24">
                  <c:v>0.390625</c:v>
                </c:pt>
                <c:pt idx="25">
                  <c:v>0.40625</c:v>
                </c:pt>
                <c:pt idx="26">
                  <c:v>0.421875</c:v>
                </c:pt>
                <c:pt idx="27">
                  <c:v>0.453125</c:v>
                </c:pt>
                <c:pt idx="28">
                  <c:v>0.46875</c:v>
                </c:pt>
                <c:pt idx="29">
                  <c:v>0.484375</c:v>
                </c:pt>
                <c:pt idx="30">
                  <c:v>0.515625</c:v>
                </c:pt>
                <c:pt idx="31">
                  <c:v>0.53125</c:v>
                </c:pt>
                <c:pt idx="32">
                  <c:v>0.546875</c:v>
                </c:pt>
                <c:pt idx="33">
                  <c:v>0.5625</c:v>
                </c:pt>
                <c:pt idx="34">
                  <c:v>0.59375</c:v>
                </c:pt>
                <c:pt idx="35">
                  <c:v>0.609375</c:v>
                </c:pt>
                <c:pt idx="36">
                  <c:v>0.640625</c:v>
                </c:pt>
                <c:pt idx="37">
                  <c:v>0.65625</c:v>
                </c:pt>
                <c:pt idx="38">
                  <c:v>0.671875</c:v>
                </c:pt>
                <c:pt idx="39">
                  <c:v>0.703125</c:v>
                </c:pt>
                <c:pt idx="40">
                  <c:v>0.71875</c:v>
                </c:pt>
                <c:pt idx="41">
                  <c:v>0.75</c:v>
                </c:pt>
                <c:pt idx="42">
                  <c:v>0.765625</c:v>
                </c:pt>
                <c:pt idx="43">
                  <c:v>0.796875</c:v>
                </c:pt>
                <c:pt idx="44">
                  <c:v>0.8125</c:v>
                </c:pt>
                <c:pt idx="45">
                  <c:v>0.84375</c:v>
                </c:pt>
                <c:pt idx="46">
                  <c:v>0.859375</c:v>
                </c:pt>
                <c:pt idx="47">
                  <c:v>0.890625</c:v>
                </c:pt>
                <c:pt idx="48">
                  <c:v>0.921875</c:v>
                </c:pt>
                <c:pt idx="49">
                  <c:v>0.9375</c:v>
                </c:pt>
                <c:pt idx="50">
                  <c:v>0.96875</c:v>
                </c:pt>
                <c:pt idx="51">
                  <c:v>0.984375</c:v>
                </c:pt>
                <c:pt idx="52">
                  <c:v>1.015625</c:v>
                </c:pt>
                <c:pt idx="53">
                  <c:v>1.046875</c:v>
                </c:pt>
                <c:pt idx="54">
                  <c:v>1.09375</c:v>
                </c:pt>
                <c:pt idx="55">
                  <c:v>1.125</c:v>
                </c:pt>
                <c:pt idx="56">
                  <c:v>1.15625</c:v>
                </c:pt>
                <c:pt idx="57">
                  <c:v>1.1875</c:v>
                </c:pt>
                <c:pt idx="58">
                  <c:v>1.21875</c:v>
                </c:pt>
                <c:pt idx="59">
                  <c:v>1.25</c:v>
                </c:pt>
                <c:pt idx="60">
                  <c:v>1.28125</c:v>
                </c:pt>
                <c:pt idx="61">
                  <c:v>1.3125</c:v>
                </c:pt>
                <c:pt idx="62">
                  <c:v>1.34375</c:v>
                </c:pt>
                <c:pt idx="63">
                  <c:v>1.375</c:v>
                </c:pt>
                <c:pt idx="64">
                  <c:v>1.421875</c:v>
                </c:pt>
                <c:pt idx="65">
                  <c:v>1.453125</c:v>
                </c:pt>
                <c:pt idx="66">
                  <c:v>1.5</c:v>
                </c:pt>
                <c:pt idx="67">
                  <c:v>1.53125</c:v>
                </c:pt>
                <c:pt idx="68">
                  <c:v>1.5625</c:v>
                </c:pt>
                <c:pt idx="69">
                  <c:v>1.59375</c:v>
                </c:pt>
                <c:pt idx="70">
                  <c:v>1.625</c:v>
                </c:pt>
                <c:pt idx="71">
                  <c:v>1.65625</c:v>
                </c:pt>
                <c:pt idx="72">
                  <c:v>1.703125</c:v>
                </c:pt>
                <c:pt idx="73">
                  <c:v>1.734375</c:v>
                </c:pt>
                <c:pt idx="74">
                  <c:v>1.765625</c:v>
                </c:pt>
                <c:pt idx="75">
                  <c:v>1.796875</c:v>
                </c:pt>
                <c:pt idx="76">
                  <c:v>1.84375</c:v>
                </c:pt>
                <c:pt idx="77">
                  <c:v>1.875</c:v>
                </c:pt>
                <c:pt idx="78">
                  <c:v>1.921875</c:v>
                </c:pt>
                <c:pt idx="79">
                  <c:v>1.96875</c:v>
                </c:pt>
                <c:pt idx="80">
                  <c:v>2.015625</c:v>
                </c:pt>
                <c:pt idx="81">
                  <c:v>2.0625</c:v>
                </c:pt>
                <c:pt idx="82">
                  <c:v>2.109375</c:v>
                </c:pt>
                <c:pt idx="83">
                  <c:v>2.15625</c:v>
                </c:pt>
                <c:pt idx="84">
                  <c:v>2.203125</c:v>
                </c:pt>
                <c:pt idx="85">
                  <c:v>2.25</c:v>
                </c:pt>
                <c:pt idx="86">
                  <c:v>2.28125</c:v>
                </c:pt>
                <c:pt idx="87">
                  <c:v>2.328125</c:v>
                </c:pt>
                <c:pt idx="88">
                  <c:v>2.375</c:v>
                </c:pt>
                <c:pt idx="89">
                  <c:v>2.40625</c:v>
                </c:pt>
                <c:pt idx="90">
                  <c:v>2.453125</c:v>
                </c:pt>
                <c:pt idx="91">
                  <c:v>2.5</c:v>
                </c:pt>
                <c:pt idx="92">
                  <c:v>2.546875</c:v>
                </c:pt>
                <c:pt idx="93">
                  <c:v>2.59375</c:v>
                </c:pt>
                <c:pt idx="94">
                  <c:v>2.640625</c:v>
                </c:pt>
                <c:pt idx="95">
                  <c:v>2.6875</c:v>
                </c:pt>
                <c:pt idx="96">
                  <c:v>2.734375</c:v>
                </c:pt>
                <c:pt idx="97">
                  <c:v>2.78125</c:v>
                </c:pt>
                <c:pt idx="98">
                  <c:v>2.828125</c:v>
                </c:pt>
                <c:pt idx="99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6D-428E-BA4A-A179810F4ABB}"/>
            </c:ext>
          </c:extLst>
        </c:ser>
        <c:ser>
          <c:idx val="1"/>
          <c:order val="3"/>
          <c:tx>
            <c:strRef>
              <c:f>HyperPlanes!$O$2</c:f>
              <c:strCache>
                <c:ptCount val="1"/>
                <c:pt idx="0">
                  <c:v>DWM-NB(3.98)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HyperPlanes!$O$3:$O$102</c:f>
              <c:numCache>
                <c:formatCode>General</c:formatCode>
                <c:ptCount val="100"/>
                <c:pt idx="0">
                  <c:v>1.5625E-2</c:v>
                </c:pt>
                <c:pt idx="1">
                  <c:v>3.125E-2</c:v>
                </c:pt>
                <c:pt idx="2">
                  <c:v>4.6875E-2</c:v>
                </c:pt>
                <c:pt idx="3">
                  <c:v>7.8125E-2</c:v>
                </c:pt>
                <c:pt idx="4">
                  <c:v>0.109375</c:v>
                </c:pt>
                <c:pt idx="5">
                  <c:v>0.140625</c:v>
                </c:pt>
                <c:pt idx="6">
                  <c:v>0.171875</c:v>
                </c:pt>
                <c:pt idx="7">
                  <c:v>0.21875</c:v>
                </c:pt>
                <c:pt idx="8">
                  <c:v>0.28125</c:v>
                </c:pt>
                <c:pt idx="9">
                  <c:v>0.328125</c:v>
                </c:pt>
                <c:pt idx="10">
                  <c:v>0.390625</c:v>
                </c:pt>
                <c:pt idx="11">
                  <c:v>0.453125</c:v>
                </c:pt>
                <c:pt idx="12">
                  <c:v>0.5</c:v>
                </c:pt>
                <c:pt idx="13">
                  <c:v>0.546875</c:v>
                </c:pt>
                <c:pt idx="14">
                  <c:v>0.59375</c:v>
                </c:pt>
                <c:pt idx="15">
                  <c:v>0.640625</c:v>
                </c:pt>
                <c:pt idx="16">
                  <c:v>0.671875</c:v>
                </c:pt>
                <c:pt idx="17">
                  <c:v>0.6875</c:v>
                </c:pt>
                <c:pt idx="18">
                  <c:v>0.703125</c:v>
                </c:pt>
                <c:pt idx="19">
                  <c:v>0.734375</c:v>
                </c:pt>
                <c:pt idx="20">
                  <c:v>0.765625</c:v>
                </c:pt>
                <c:pt idx="21">
                  <c:v>0.78125</c:v>
                </c:pt>
                <c:pt idx="22">
                  <c:v>0.828125</c:v>
                </c:pt>
                <c:pt idx="23">
                  <c:v>0.859375</c:v>
                </c:pt>
                <c:pt idx="24">
                  <c:v>0.90625</c:v>
                </c:pt>
                <c:pt idx="25">
                  <c:v>0.953125</c:v>
                </c:pt>
                <c:pt idx="26">
                  <c:v>1</c:v>
                </c:pt>
                <c:pt idx="27">
                  <c:v>1.0625</c:v>
                </c:pt>
                <c:pt idx="28">
                  <c:v>1.125</c:v>
                </c:pt>
                <c:pt idx="29">
                  <c:v>1.171875</c:v>
                </c:pt>
                <c:pt idx="30">
                  <c:v>1.203125</c:v>
                </c:pt>
                <c:pt idx="31">
                  <c:v>1.25</c:v>
                </c:pt>
                <c:pt idx="32">
                  <c:v>1.28125</c:v>
                </c:pt>
                <c:pt idx="33">
                  <c:v>1.296875</c:v>
                </c:pt>
                <c:pt idx="34">
                  <c:v>1.328125</c:v>
                </c:pt>
                <c:pt idx="35">
                  <c:v>1.359375</c:v>
                </c:pt>
                <c:pt idx="36">
                  <c:v>1.390625</c:v>
                </c:pt>
                <c:pt idx="37">
                  <c:v>1.40625</c:v>
                </c:pt>
                <c:pt idx="38">
                  <c:v>1.4375</c:v>
                </c:pt>
                <c:pt idx="39">
                  <c:v>1.46875</c:v>
                </c:pt>
                <c:pt idx="40">
                  <c:v>1.5</c:v>
                </c:pt>
                <c:pt idx="41">
                  <c:v>1.53125</c:v>
                </c:pt>
                <c:pt idx="42">
                  <c:v>1.578125</c:v>
                </c:pt>
                <c:pt idx="43">
                  <c:v>1.609375</c:v>
                </c:pt>
                <c:pt idx="44">
                  <c:v>1.65625</c:v>
                </c:pt>
                <c:pt idx="45">
                  <c:v>1.703125</c:v>
                </c:pt>
                <c:pt idx="46">
                  <c:v>1.734375</c:v>
                </c:pt>
                <c:pt idx="47">
                  <c:v>1.765625</c:v>
                </c:pt>
                <c:pt idx="48">
                  <c:v>1.796875</c:v>
                </c:pt>
                <c:pt idx="49">
                  <c:v>1.828125</c:v>
                </c:pt>
                <c:pt idx="50">
                  <c:v>1.859375</c:v>
                </c:pt>
                <c:pt idx="51">
                  <c:v>1.890625</c:v>
                </c:pt>
                <c:pt idx="52">
                  <c:v>1.921875</c:v>
                </c:pt>
                <c:pt idx="53">
                  <c:v>1.953125</c:v>
                </c:pt>
                <c:pt idx="54">
                  <c:v>1.984375</c:v>
                </c:pt>
                <c:pt idx="55">
                  <c:v>2.015625</c:v>
                </c:pt>
                <c:pt idx="56">
                  <c:v>2.0625</c:v>
                </c:pt>
                <c:pt idx="57">
                  <c:v>2.109375</c:v>
                </c:pt>
                <c:pt idx="58">
                  <c:v>2.15625</c:v>
                </c:pt>
                <c:pt idx="59">
                  <c:v>2.1875</c:v>
                </c:pt>
                <c:pt idx="60">
                  <c:v>2.21875</c:v>
                </c:pt>
                <c:pt idx="61">
                  <c:v>2.265625</c:v>
                </c:pt>
                <c:pt idx="62">
                  <c:v>2.296875</c:v>
                </c:pt>
                <c:pt idx="63">
                  <c:v>2.328125</c:v>
                </c:pt>
                <c:pt idx="64">
                  <c:v>2.359375</c:v>
                </c:pt>
                <c:pt idx="65">
                  <c:v>2.390625</c:v>
                </c:pt>
                <c:pt idx="66">
                  <c:v>2.4375</c:v>
                </c:pt>
                <c:pt idx="67">
                  <c:v>2.46875</c:v>
                </c:pt>
                <c:pt idx="68">
                  <c:v>2.515625</c:v>
                </c:pt>
                <c:pt idx="69">
                  <c:v>2.546875</c:v>
                </c:pt>
                <c:pt idx="70">
                  <c:v>2.578125</c:v>
                </c:pt>
                <c:pt idx="71">
                  <c:v>2.609375</c:v>
                </c:pt>
                <c:pt idx="72">
                  <c:v>2.640625</c:v>
                </c:pt>
                <c:pt idx="73">
                  <c:v>2.671875</c:v>
                </c:pt>
                <c:pt idx="74">
                  <c:v>2.703125</c:v>
                </c:pt>
                <c:pt idx="75">
                  <c:v>2.734375</c:v>
                </c:pt>
                <c:pt idx="76">
                  <c:v>2.765625</c:v>
                </c:pt>
                <c:pt idx="77">
                  <c:v>2.796875</c:v>
                </c:pt>
                <c:pt idx="78">
                  <c:v>2.84375</c:v>
                </c:pt>
                <c:pt idx="79">
                  <c:v>2.890625</c:v>
                </c:pt>
                <c:pt idx="80">
                  <c:v>2.9375</c:v>
                </c:pt>
                <c:pt idx="81">
                  <c:v>3</c:v>
                </c:pt>
                <c:pt idx="82">
                  <c:v>3.0625</c:v>
                </c:pt>
                <c:pt idx="83">
                  <c:v>3.140625</c:v>
                </c:pt>
                <c:pt idx="84">
                  <c:v>3.21875</c:v>
                </c:pt>
                <c:pt idx="85">
                  <c:v>3.265625</c:v>
                </c:pt>
                <c:pt idx="86">
                  <c:v>3.3125</c:v>
                </c:pt>
                <c:pt idx="87">
                  <c:v>3.359375</c:v>
                </c:pt>
                <c:pt idx="88">
                  <c:v>3.40625</c:v>
                </c:pt>
                <c:pt idx="89">
                  <c:v>3.4375</c:v>
                </c:pt>
                <c:pt idx="90">
                  <c:v>3.484375</c:v>
                </c:pt>
                <c:pt idx="91">
                  <c:v>3.546875</c:v>
                </c:pt>
                <c:pt idx="92">
                  <c:v>3.59375</c:v>
                </c:pt>
                <c:pt idx="93">
                  <c:v>3.640625</c:v>
                </c:pt>
                <c:pt idx="94">
                  <c:v>3.71875</c:v>
                </c:pt>
                <c:pt idx="95">
                  <c:v>3.765625</c:v>
                </c:pt>
                <c:pt idx="96">
                  <c:v>3.828125</c:v>
                </c:pt>
                <c:pt idx="97">
                  <c:v>3.875</c:v>
                </c:pt>
                <c:pt idx="98">
                  <c:v>3.9375</c:v>
                </c:pt>
                <c:pt idx="99">
                  <c:v>3.984375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D-428E-BA4A-A179810F4ABB}"/>
            </c:ext>
          </c:extLst>
        </c:ser>
        <c:ser>
          <c:idx val="3"/>
          <c:order val="4"/>
          <c:tx>
            <c:strRef>
              <c:f>HyperPlanes!$P$2</c:f>
              <c:strCache>
                <c:ptCount val="1"/>
                <c:pt idx="0">
                  <c:v>DWM-HT(7.06)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HyperPlanes!$A$3:$A$102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HyperPlanes!$P$3:$P$102</c:f>
              <c:numCache>
                <c:formatCode>General</c:formatCode>
                <c:ptCount val="100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0.140625</c:v>
                </c:pt>
                <c:pt idx="4">
                  <c:v>0.203125</c:v>
                </c:pt>
                <c:pt idx="5">
                  <c:v>0.265625</c:v>
                </c:pt>
                <c:pt idx="6">
                  <c:v>0.328125</c:v>
                </c:pt>
                <c:pt idx="7">
                  <c:v>0.40625</c:v>
                </c:pt>
                <c:pt idx="8">
                  <c:v>0.515625</c:v>
                </c:pt>
                <c:pt idx="9">
                  <c:v>0.625</c:v>
                </c:pt>
                <c:pt idx="10">
                  <c:v>0.734375</c:v>
                </c:pt>
                <c:pt idx="11">
                  <c:v>0.828125</c:v>
                </c:pt>
                <c:pt idx="12">
                  <c:v>0.90625</c:v>
                </c:pt>
                <c:pt idx="13">
                  <c:v>0.984375</c:v>
                </c:pt>
                <c:pt idx="14">
                  <c:v>1.09375</c:v>
                </c:pt>
                <c:pt idx="15">
                  <c:v>1.171875</c:v>
                </c:pt>
                <c:pt idx="16">
                  <c:v>1.234375</c:v>
                </c:pt>
                <c:pt idx="17">
                  <c:v>1.28125</c:v>
                </c:pt>
                <c:pt idx="18">
                  <c:v>1.328125</c:v>
                </c:pt>
                <c:pt idx="19">
                  <c:v>1.375</c:v>
                </c:pt>
                <c:pt idx="20">
                  <c:v>1.4375</c:v>
                </c:pt>
                <c:pt idx="21">
                  <c:v>1.515625</c:v>
                </c:pt>
                <c:pt idx="22">
                  <c:v>1.59375</c:v>
                </c:pt>
                <c:pt idx="23">
                  <c:v>1.671875</c:v>
                </c:pt>
                <c:pt idx="24">
                  <c:v>1.75</c:v>
                </c:pt>
                <c:pt idx="25">
                  <c:v>1.8125</c:v>
                </c:pt>
                <c:pt idx="26">
                  <c:v>1.84375</c:v>
                </c:pt>
                <c:pt idx="27">
                  <c:v>1.890625</c:v>
                </c:pt>
                <c:pt idx="28">
                  <c:v>1.953125</c:v>
                </c:pt>
                <c:pt idx="29">
                  <c:v>2.015625</c:v>
                </c:pt>
                <c:pt idx="30">
                  <c:v>2.09375</c:v>
                </c:pt>
                <c:pt idx="31">
                  <c:v>2.15625</c:v>
                </c:pt>
                <c:pt idx="32">
                  <c:v>2.21875</c:v>
                </c:pt>
                <c:pt idx="33">
                  <c:v>2.265625</c:v>
                </c:pt>
                <c:pt idx="34">
                  <c:v>2.328125</c:v>
                </c:pt>
                <c:pt idx="35">
                  <c:v>2.390625</c:v>
                </c:pt>
                <c:pt idx="36">
                  <c:v>2.4375</c:v>
                </c:pt>
                <c:pt idx="37">
                  <c:v>2.515625</c:v>
                </c:pt>
                <c:pt idx="38">
                  <c:v>2.5625</c:v>
                </c:pt>
                <c:pt idx="39">
                  <c:v>2.625</c:v>
                </c:pt>
                <c:pt idx="40">
                  <c:v>2.6875</c:v>
                </c:pt>
                <c:pt idx="41">
                  <c:v>2.75</c:v>
                </c:pt>
                <c:pt idx="42">
                  <c:v>2.828125</c:v>
                </c:pt>
                <c:pt idx="43">
                  <c:v>2.890625</c:v>
                </c:pt>
                <c:pt idx="44">
                  <c:v>2.96875</c:v>
                </c:pt>
                <c:pt idx="45">
                  <c:v>3.046875</c:v>
                </c:pt>
                <c:pt idx="46">
                  <c:v>3.125</c:v>
                </c:pt>
                <c:pt idx="47">
                  <c:v>3.171875</c:v>
                </c:pt>
                <c:pt idx="48">
                  <c:v>3.234375</c:v>
                </c:pt>
                <c:pt idx="49">
                  <c:v>3.296875</c:v>
                </c:pt>
                <c:pt idx="50">
                  <c:v>3.375</c:v>
                </c:pt>
                <c:pt idx="51">
                  <c:v>3.453125</c:v>
                </c:pt>
                <c:pt idx="52">
                  <c:v>3.515625</c:v>
                </c:pt>
                <c:pt idx="53">
                  <c:v>3.59375</c:v>
                </c:pt>
                <c:pt idx="54">
                  <c:v>3.65625</c:v>
                </c:pt>
                <c:pt idx="55">
                  <c:v>3.71875</c:v>
                </c:pt>
                <c:pt idx="56">
                  <c:v>3.796875</c:v>
                </c:pt>
                <c:pt idx="57">
                  <c:v>3.890625</c:v>
                </c:pt>
                <c:pt idx="58">
                  <c:v>3.953125</c:v>
                </c:pt>
                <c:pt idx="59">
                  <c:v>4.015625</c:v>
                </c:pt>
                <c:pt idx="60">
                  <c:v>4.09375</c:v>
                </c:pt>
                <c:pt idx="61">
                  <c:v>4.15625</c:v>
                </c:pt>
                <c:pt idx="62">
                  <c:v>4.21875</c:v>
                </c:pt>
                <c:pt idx="63">
                  <c:v>4.28125</c:v>
                </c:pt>
                <c:pt idx="64">
                  <c:v>4.328125</c:v>
                </c:pt>
                <c:pt idx="65">
                  <c:v>4.390625</c:v>
                </c:pt>
                <c:pt idx="66">
                  <c:v>4.453125</c:v>
                </c:pt>
                <c:pt idx="67">
                  <c:v>4.5</c:v>
                </c:pt>
                <c:pt idx="68">
                  <c:v>4.5625</c:v>
                </c:pt>
                <c:pt idx="69">
                  <c:v>4.625</c:v>
                </c:pt>
                <c:pt idx="70">
                  <c:v>4.6875</c:v>
                </c:pt>
                <c:pt idx="71">
                  <c:v>4.75</c:v>
                </c:pt>
                <c:pt idx="72">
                  <c:v>4.796875</c:v>
                </c:pt>
                <c:pt idx="73">
                  <c:v>4.84375</c:v>
                </c:pt>
                <c:pt idx="74">
                  <c:v>4.90625</c:v>
                </c:pt>
                <c:pt idx="75">
                  <c:v>4.96875</c:v>
                </c:pt>
                <c:pt idx="76">
                  <c:v>5</c:v>
                </c:pt>
                <c:pt idx="77">
                  <c:v>5.0625</c:v>
                </c:pt>
                <c:pt idx="78">
                  <c:v>5.140625</c:v>
                </c:pt>
                <c:pt idx="79">
                  <c:v>5.203125</c:v>
                </c:pt>
                <c:pt idx="80">
                  <c:v>5.28125</c:v>
                </c:pt>
                <c:pt idx="81">
                  <c:v>5.359375</c:v>
                </c:pt>
                <c:pt idx="82">
                  <c:v>5.453125</c:v>
                </c:pt>
                <c:pt idx="83">
                  <c:v>5.578125</c:v>
                </c:pt>
                <c:pt idx="84">
                  <c:v>5.6875</c:v>
                </c:pt>
                <c:pt idx="85">
                  <c:v>5.78125</c:v>
                </c:pt>
                <c:pt idx="86">
                  <c:v>5.859375</c:v>
                </c:pt>
                <c:pt idx="87">
                  <c:v>5.9375</c:v>
                </c:pt>
                <c:pt idx="88">
                  <c:v>6.015625</c:v>
                </c:pt>
                <c:pt idx="89">
                  <c:v>6.109375</c:v>
                </c:pt>
                <c:pt idx="90">
                  <c:v>6.203125</c:v>
                </c:pt>
                <c:pt idx="91">
                  <c:v>6.296875</c:v>
                </c:pt>
                <c:pt idx="92">
                  <c:v>6.375</c:v>
                </c:pt>
                <c:pt idx="93">
                  <c:v>6.453125</c:v>
                </c:pt>
                <c:pt idx="94">
                  <c:v>6.546875</c:v>
                </c:pt>
                <c:pt idx="95">
                  <c:v>6.625</c:v>
                </c:pt>
                <c:pt idx="96">
                  <c:v>6.734375</c:v>
                </c:pt>
                <c:pt idx="97">
                  <c:v>6.84375</c:v>
                </c:pt>
                <c:pt idx="98">
                  <c:v>6.96875</c:v>
                </c:pt>
                <c:pt idx="99">
                  <c:v>7.0625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6D-428E-BA4A-A179810F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SEA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8794646621613484"/>
          <c:w val="0.85504847069995649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SEA_Mixed!$F$2</c:f>
              <c:strCache>
                <c:ptCount val="1"/>
                <c:pt idx="0">
                  <c:v>HDWM(87.58%)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SEA_Mixed!$F$3:$F$102</c:f>
              <c:numCache>
                <c:formatCode>General</c:formatCode>
                <c:ptCount val="100"/>
                <c:pt idx="0">
                  <c:v>82.399999999999991</c:v>
                </c:pt>
                <c:pt idx="1">
                  <c:v>89.2</c:v>
                </c:pt>
                <c:pt idx="2">
                  <c:v>88.5</c:v>
                </c:pt>
                <c:pt idx="3">
                  <c:v>89.3</c:v>
                </c:pt>
                <c:pt idx="4">
                  <c:v>89</c:v>
                </c:pt>
                <c:pt idx="5">
                  <c:v>87.3</c:v>
                </c:pt>
                <c:pt idx="6">
                  <c:v>88.2</c:v>
                </c:pt>
                <c:pt idx="7">
                  <c:v>87.9</c:v>
                </c:pt>
                <c:pt idx="8">
                  <c:v>88.2</c:v>
                </c:pt>
                <c:pt idx="9">
                  <c:v>88.2</c:v>
                </c:pt>
                <c:pt idx="10">
                  <c:v>89.4</c:v>
                </c:pt>
                <c:pt idx="11">
                  <c:v>88.2</c:v>
                </c:pt>
                <c:pt idx="12">
                  <c:v>86.4</c:v>
                </c:pt>
                <c:pt idx="13">
                  <c:v>88.2</c:v>
                </c:pt>
                <c:pt idx="14">
                  <c:v>87</c:v>
                </c:pt>
                <c:pt idx="15">
                  <c:v>86.3</c:v>
                </c:pt>
                <c:pt idx="16">
                  <c:v>87.5</c:v>
                </c:pt>
                <c:pt idx="17">
                  <c:v>87.4</c:v>
                </c:pt>
                <c:pt idx="18">
                  <c:v>87.1</c:v>
                </c:pt>
                <c:pt idx="19">
                  <c:v>84</c:v>
                </c:pt>
                <c:pt idx="20">
                  <c:v>86.2</c:v>
                </c:pt>
                <c:pt idx="21">
                  <c:v>85.2</c:v>
                </c:pt>
                <c:pt idx="22">
                  <c:v>86.2</c:v>
                </c:pt>
                <c:pt idx="23">
                  <c:v>85.2</c:v>
                </c:pt>
                <c:pt idx="24">
                  <c:v>83.1</c:v>
                </c:pt>
                <c:pt idx="25">
                  <c:v>82.199999999999989</c:v>
                </c:pt>
                <c:pt idx="26">
                  <c:v>86.1</c:v>
                </c:pt>
                <c:pt idx="27">
                  <c:v>84</c:v>
                </c:pt>
                <c:pt idx="28">
                  <c:v>86.1</c:v>
                </c:pt>
                <c:pt idx="29">
                  <c:v>86.6</c:v>
                </c:pt>
                <c:pt idx="30">
                  <c:v>87.5</c:v>
                </c:pt>
                <c:pt idx="31">
                  <c:v>88.4</c:v>
                </c:pt>
                <c:pt idx="32">
                  <c:v>89.5</c:v>
                </c:pt>
                <c:pt idx="33">
                  <c:v>86.6</c:v>
                </c:pt>
                <c:pt idx="34">
                  <c:v>88.1</c:v>
                </c:pt>
                <c:pt idx="35">
                  <c:v>89.9</c:v>
                </c:pt>
                <c:pt idx="36">
                  <c:v>87.9</c:v>
                </c:pt>
                <c:pt idx="37">
                  <c:v>87.8</c:v>
                </c:pt>
                <c:pt idx="38">
                  <c:v>88</c:v>
                </c:pt>
                <c:pt idx="39">
                  <c:v>88</c:v>
                </c:pt>
                <c:pt idx="40">
                  <c:v>87.3</c:v>
                </c:pt>
                <c:pt idx="41">
                  <c:v>89.1</c:v>
                </c:pt>
                <c:pt idx="42">
                  <c:v>88.5</c:v>
                </c:pt>
                <c:pt idx="43">
                  <c:v>88.5</c:v>
                </c:pt>
                <c:pt idx="44">
                  <c:v>87.1</c:v>
                </c:pt>
                <c:pt idx="45">
                  <c:v>87.4</c:v>
                </c:pt>
                <c:pt idx="46">
                  <c:v>88.5</c:v>
                </c:pt>
                <c:pt idx="47">
                  <c:v>89.8</c:v>
                </c:pt>
                <c:pt idx="48">
                  <c:v>89.1</c:v>
                </c:pt>
                <c:pt idx="49">
                  <c:v>88.5</c:v>
                </c:pt>
                <c:pt idx="50">
                  <c:v>88</c:v>
                </c:pt>
                <c:pt idx="51">
                  <c:v>87.1</c:v>
                </c:pt>
                <c:pt idx="52">
                  <c:v>88</c:v>
                </c:pt>
                <c:pt idx="53">
                  <c:v>87.9</c:v>
                </c:pt>
                <c:pt idx="54">
                  <c:v>87.2</c:v>
                </c:pt>
                <c:pt idx="55">
                  <c:v>89.1</c:v>
                </c:pt>
                <c:pt idx="56">
                  <c:v>89.1</c:v>
                </c:pt>
                <c:pt idx="57">
                  <c:v>88.7</c:v>
                </c:pt>
                <c:pt idx="58">
                  <c:v>88.2</c:v>
                </c:pt>
                <c:pt idx="59">
                  <c:v>88</c:v>
                </c:pt>
                <c:pt idx="60">
                  <c:v>87.5</c:v>
                </c:pt>
                <c:pt idx="61">
                  <c:v>89.2</c:v>
                </c:pt>
                <c:pt idx="62">
                  <c:v>88.4</c:v>
                </c:pt>
                <c:pt idx="63">
                  <c:v>88.5</c:v>
                </c:pt>
                <c:pt idx="64">
                  <c:v>89</c:v>
                </c:pt>
                <c:pt idx="65">
                  <c:v>88.3</c:v>
                </c:pt>
                <c:pt idx="66">
                  <c:v>88.2</c:v>
                </c:pt>
                <c:pt idx="67">
                  <c:v>88.3</c:v>
                </c:pt>
                <c:pt idx="68">
                  <c:v>87.8</c:v>
                </c:pt>
                <c:pt idx="69">
                  <c:v>87.6</c:v>
                </c:pt>
                <c:pt idx="70">
                  <c:v>87.6</c:v>
                </c:pt>
                <c:pt idx="71">
                  <c:v>88.2</c:v>
                </c:pt>
                <c:pt idx="72">
                  <c:v>87.5</c:v>
                </c:pt>
                <c:pt idx="73">
                  <c:v>88.6</c:v>
                </c:pt>
                <c:pt idx="74">
                  <c:v>86.7</c:v>
                </c:pt>
                <c:pt idx="75">
                  <c:v>75.2</c:v>
                </c:pt>
                <c:pt idx="76">
                  <c:v>86.7</c:v>
                </c:pt>
                <c:pt idx="77">
                  <c:v>87.9</c:v>
                </c:pt>
                <c:pt idx="78">
                  <c:v>88.7</c:v>
                </c:pt>
                <c:pt idx="79">
                  <c:v>87.5</c:v>
                </c:pt>
                <c:pt idx="80">
                  <c:v>87.4</c:v>
                </c:pt>
                <c:pt idx="81">
                  <c:v>86.6</c:v>
                </c:pt>
                <c:pt idx="82">
                  <c:v>90</c:v>
                </c:pt>
                <c:pt idx="83">
                  <c:v>87.6</c:v>
                </c:pt>
                <c:pt idx="84">
                  <c:v>89</c:v>
                </c:pt>
                <c:pt idx="85">
                  <c:v>89.3</c:v>
                </c:pt>
                <c:pt idx="86">
                  <c:v>89.2</c:v>
                </c:pt>
                <c:pt idx="87">
                  <c:v>87.1</c:v>
                </c:pt>
                <c:pt idx="88">
                  <c:v>88.8</c:v>
                </c:pt>
                <c:pt idx="89">
                  <c:v>88.6</c:v>
                </c:pt>
                <c:pt idx="90">
                  <c:v>88.1</c:v>
                </c:pt>
                <c:pt idx="91">
                  <c:v>88.3</c:v>
                </c:pt>
                <c:pt idx="92">
                  <c:v>88.1</c:v>
                </c:pt>
                <c:pt idx="93">
                  <c:v>89.4</c:v>
                </c:pt>
                <c:pt idx="94">
                  <c:v>85.6</c:v>
                </c:pt>
                <c:pt idx="95">
                  <c:v>87.2</c:v>
                </c:pt>
                <c:pt idx="96">
                  <c:v>88.1</c:v>
                </c:pt>
                <c:pt idx="97">
                  <c:v>89</c:v>
                </c:pt>
                <c:pt idx="98">
                  <c:v>88</c:v>
                </c:pt>
                <c:pt idx="99">
                  <c:v>88.1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B-4D63-9D50-0619B5B70D87}"/>
            </c:ext>
          </c:extLst>
        </c:ser>
        <c:ser>
          <c:idx val="18"/>
          <c:order val="1"/>
          <c:tx>
            <c:strRef>
              <c:f>SEA_Mixed!$B$2</c:f>
              <c:strCache>
                <c:ptCount val="1"/>
                <c:pt idx="0">
                  <c:v>ARF(88.36%)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SEA_Mixed!$B$3:$B$102</c:f>
              <c:numCache>
                <c:formatCode>General</c:formatCode>
                <c:ptCount val="100"/>
                <c:pt idx="0">
                  <c:v>83.5</c:v>
                </c:pt>
                <c:pt idx="1">
                  <c:v>87.6</c:v>
                </c:pt>
                <c:pt idx="2">
                  <c:v>87.2</c:v>
                </c:pt>
                <c:pt idx="3">
                  <c:v>89.1</c:v>
                </c:pt>
                <c:pt idx="4">
                  <c:v>88.6</c:v>
                </c:pt>
                <c:pt idx="5">
                  <c:v>88.4</c:v>
                </c:pt>
                <c:pt idx="6">
                  <c:v>88.5</c:v>
                </c:pt>
                <c:pt idx="7">
                  <c:v>89.6</c:v>
                </c:pt>
                <c:pt idx="8">
                  <c:v>88.6</c:v>
                </c:pt>
                <c:pt idx="9">
                  <c:v>88.5</c:v>
                </c:pt>
                <c:pt idx="10">
                  <c:v>89.5</c:v>
                </c:pt>
                <c:pt idx="11">
                  <c:v>89.2</c:v>
                </c:pt>
                <c:pt idx="12">
                  <c:v>88.2</c:v>
                </c:pt>
                <c:pt idx="13">
                  <c:v>89.3</c:v>
                </c:pt>
                <c:pt idx="14">
                  <c:v>89.2</c:v>
                </c:pt>
                <c:pt idx="15">
                  <c:v>87.9</c:v>
                </c:pt>
                <c:pt idx="16">
                  <c:v>89.2</c:v>
                </c:pt>
                <c:pt idx="17">
                  <c:v>89</c:v>
                </c:pt>
                <c:pt idx="18">
                  <c:v>87.7</c:v>
                </c:pt>
                <c:pt idx="19">
                  <c:v>84.399999999999906</c:v>
                </c:pt>
                <c:pt idx="20">
                  <c:v>86.9</c:v>
                </c:pt>
                <c:pt idx="21">
                  <c:v>85.399999999999906</c:v>
                </c:pt>
                <c:pt idx="22">
                  <c:v>85.9</c:v>
                </c:pt>
                <c:pt idx="23">
                  <c:v>84.6</c:v>
                </c:pt>
                <c:pt idx="24">
                  <c:v>82.3</c:v>
                </c:pt>
                <c:pt idx="25">
                  <c:v>80.3</c:v>
                </c:pt>
                <c:pt idx="26">
                  <c:v>83.2</c:v>
                </c:pt>
                <c:pt idx="27">
                  <c:v>83.5</c:v>
                </c:pt>
                <c:pt idx="28">
                  <c:v>84.5</c:v>
                </c:pt>
                <c:pt idx="29">
                  <c:v>85.8</c:v>
                </c:pt>
                <c:pt idx="30">
                  <c:v>87.5</c:v>
                </c:pt>
                <c:pt idx="31">
                  <c:v>86.9</c:v>
                </c:pt>
                <c:pt idx="32">
                  <c:v>89.6</c:v>
                </c:pt>
                <c:pt idx="33">
                  <c:v>86.6</c:v>
                </c:pt>
                <c:pt idx="34">
                  <c:v>88.6</c:v>
                </c:pt>
                <c:pt idx="35">
                  <c:v>89.8</c:v>
                </c:pt>
                <c:pt idx="36">
                  <c:v>88.7</c:v>
                </c:pt>
                <c:pt idx="37">
                  <c:v>88.1</c:v>
                </c:pt>
                <c:pt idx="38">
                  <c:v>88.9</c:v>
                </c:pt>
                <c:pt idx="39">
                  <c:v>88.6</c:v>
                </c:pt>
                <c:pt idx="40">
                  <c:v>88.1</c:v>
                </c:pt>
                <c:pt idx="41">
                  <c:v>90.1</c:v>
                </c:pt>
                <c:pt idx="42">
                  <c:v>89.1</c:v>
                </c:pt>
                <c:pt idx="43">
                  <c:v>90.3</c:v>
                </c:pt>
                <c:pt idx="44">
                  <c:v>87.6</c:v>
                </c:pt>
                <c:pt idx="45">
                  <c:v>89.4</c:v>
                </c:pt>
                <c:pt idx="46">
                  <c:v>90.2</c:v>
                </c:pt>
                <c:pt idx="47">
                  <c:v>90.2</c:v>
                </c:pt>
                <c:pt idx="48">
                  <c:v>89.7</c:v>
                </c:pt>
                <c:pt idx="49">
                  <c:v>90</c:v>
                </c:pt>
                <c:pt idx="50">
                  <c:v>89.2</c:v>
                </c:pt>
                <c:pt idx="51">
                  <c:v>89</c:v>
                </c:pt>
                <c:pt idx="52">
                  <c:v>90.4</c:v>
                </c:pt>
                <c:pt idx="53">
                  <c:v>89.9</c:v>
                </c:pt>
                <c:pt idx="54">
                  <c:v>88.5</c:v>
                </c:pt>
                <c:pt idx="55">
                  <c:v>89.9</c:v>
                </c:pt>
                <c:pt idx="56">
                  <c:v>90.2</c:v>
                </c:pt>
                <c:pt idx="57">
                  <c:v>89.6</c:v>
                </c:pt>
                <c:pt idx="58">
                  <c:v>90.1</c:v>
                </c:pt>
                <c:pt idx="59">
                  <c:v>89.9</c:v>
                </c:pt>
                <c:pt idx="60">
                  <c:v>88.7</c:v>
                </c:pt>
                <c:pt idx="61">
                  <c:v>90.2</c:v>
                </c:pt>
                <c:pt idx="62">
                  <c:v>89.7</c:v>
                </c:pt>
                <c:pt idx="63">
                  <c:v>89.3</c:v>
                </c:pt>
                <c:pt idx="64">
                  <c:v>90.1</c:v>
                </c:pt>
                <c:pt idx="65">
                  <c:v>90</c:v>
                </c:pt>
                <c:pt idx="66">
                  <c:v>90.4</c:v>
                </c:pt>
                <c:pt idx="67">
                  <c:v>89.7</c:v>
                </c:pt>
                <c:pt idx="68">
                  <c:v>89.4</c:v>
                </c:pt>
                <c:pt idx="69">
                  <c:v>88.5</c:v>
                </c:pt>
                <c:pt idx="70">
                  <c:v>88.2</c:v>
                </c:pt>
                <c:pt idx="71">
                  <c:v>90.4</c:v>
                </c:pt>
                <c:pt idx="72">
                  <c:v>89</c:v>
                </c:pt>
                <c:pt idx="73">
                  <c:v>90.5</c:v>
                </c:pt>
                <c:pt idx="74">
                  <c:v>88.4</c:v>
                </c:pt>
                <c:pt idx="75">
                  <c:v>80.2</c:v>
                </c:pt>
                <c:pt idx="76">
                  <c:v>87</c:v>
                </c:pt>
                <c:pt idx="77">
                  <c:v>87.6</c:v>
                </c:pt>
                <c:pt idx="78">
                  <c:v>90.1</c:v>
                </c:pt>
                <c:pt idx="79">
                  <c:v>88.5</c:v>
                </c:pt>
                <c:pt idx="80">
                  <c:v>89.1</c:v>
                </c:pt>
                <c:pt idx="81">
                  <c:v>89.2</c:v>
                </c:pt>
                <c:pt idx="82">
                  <c:v>89.9</c:v>
                </c:pt>
                <c:pt idx="83">
                  <c:v>87.6</c:v>
                </c:pt>
                <c:pt idx="84">
                  <c:v>88.5</c:v>
                </c:pt>
                <c:pt idx="85">
                  <c:v>90.2</c:v>
                </c:pt>
                <c:pt idx="86">
                  <c:v>88.6</c:v>
                </c:pt>
                <c:pt idx="87">
                  <c:v>87.6</c:v>
                </c:pt>
                <c:pt idx="88">
                  <c:v>89.3</c:v>
                </c:pt>
                <c:pt idx="89">
                  <c:v>88.3</c:v>
                </c:pt>
                <c:pt idx="90">
                  <c:v>87.8</c:v>
                </c:pt>
                <c:pt idx="91">
                  <c:v>89.5</c:v>
                </c:pt>
                <c:pt idx="92">
                  <c:v>89.3</c:v>
                </c:pt>
                <c:pt idx="93">
                  <c:v>89.9</c:v>
                </c:pt>
                <c:pt idx="94">
                  <c:v>87.2</c:v>
                </c:pt>
                <c:pt idx="95">
                  <c:v>88.5</c:v>
                </c:pt>
                <c:pt idx="96">
                  <c:v>89.5</c:v>
                </c:pt>
                <c:pt idx="97">
                  <c:v>90.7</c:v>
                </c:pt>
                <c:pt idx="98">
                  <c:v>89.7</c:v>
                </c:pt>
                <c:pt idx="99">
                  <c:v>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B-4D63-9D50-0619B5B70D87}"/>
            </c:ext>
          </c:extLst>
        </c:ser>
        <c:ser>
          <c:idx val="10"/>
          <c:order val="2"/>
          <c:tx>
            <c:strRef>
              <c:f>SEA_Mixed!$C$2</c:f>
              <c:strCache>
                <c:ptCount val="1"/>
                <c:pt idx="0">
                  <c:v>DWM-NB(87.58%)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SEA_Mixed!$C$3:$C$102</c:f>
              <c:numCache>
                <c:formatCode>General</c:formatCode>
                <c:ptCount val="100"/>
                <c:pt idx="0">
                  <c:v>82.899999999999906</c:v>
                </c:pt>
                <c:pt idx="1">
                  <c:v>89.1</c:v>
                </c:pt>
                <c:pt idx="2">
                  <c:v>88.4</c:v>
                </c:pt>
                <c:pt idx="3">
                  <c:v>89.6</c:v>
                </c:pt>
                <c:pt idx="4">
                  <c:v>89.4</c:v>
                </c:pt>
                <c:pt idx="5">
                  <c:v>88.1</c:v>
                </c:pt>
                <c:pt idx="6">
                  <c:v>87.9</c:v>
                </c:pt>
                <c:pt idx="7">
                  <c:v>89.4</c:v>
                </c:pt>
                <c:pt idx="8">
                  <c:v>87.4</c:v>
                </c:pt>
                <c:pt idx="9">
                  <c:v>88.7</c:v>
                </c:pt>
                <c:pt idx="10">
                  <c:v>88.5</c:v>
                </c:pt>
                <c:pt idx="11">
                  <c:v>88.8</c:v>
                </c:pt>
                <c:pt idx="12">
                  <c:v>87.1</c:v>
                </c:pt>
                <c:pt idx="13">
                  <c:v>88.7</c:v>
                </c:pt>
                <c:pt idx="14">
                  <c:v>88.4</c:v>
                </c:pt>
                <c:pt idx="15">
                  <c:v>87.1</c:v>
                </c:pt>
                <c:pt idx="16">
                  <c:v>86.5</c:v>
                </c:pt>
                <c:pt idx="17">
                  <c:v>88.2</c:v>
                </c:pt>
                <c:pt idx="18">
                  <c:v>87.4</c:v>
                </c:pt>
                <c:pt idx="19">
                  <c:v>84.2</c:v>
                </c:pt>
                <c:pt idx="20">
                  <c:v>84.6</c:v>
                </c:pt>
                <c:pt idx="21">
                  <c:v>84</c:v>
                </c:pt>
                <c:pt idx="22">
                  <c:v>84.8</c:v>
                </c:pt>
                <c:pt idx="23">
                  <c:v>82</c:v>
                </c:pt>
                <c:pt idx="24">
                  <c:v>80.599999999999994</c:v>
                </c:pt>
                <c:pt idx="25">
                  <c:v>80.900000000000006</c:v>
                </c:pt>
                <c:pt idx="26">
                  <c:v>84.1</c:v>
                </c:pt>
                <c:pt idx="27">
                  <c:v>83.2</c:v>
                </c:pt>
                <c:pt idx="28">
                  <c:v>84.899999999999906</c:v>
                </c:pt>
                <c:pt idx="29">
                  <c:v>85.5</c:v>
                </c:pt>
                <c:pt idx="30">
                  <c:v>87.4</c:v>
                </c:pt>
                <c:pt idx="31">
                  <c:v>87.8</c:v>
                </c:pt>
                <c:pt idx="32">
                  <c:v>89.6</c:v>
                </c:pt>
                <c:pt idx="33">
                  <c:v>86</c:v>
                </c:pt>
                <c:pt idx="34">
                  <c:v>87.9</c:v>
                </c:pt>
                <c:pt idx="35">
                  <c:v>90.1</c:v>
                </c:pt>
                <c:pt idx="36">
                  <c:v>87.7</c:v>
                </c:pt>
                <c:pt idx="37">
                  <c:v>88.1</c:v>
                </c:pt>
                <c:pt idx="38">
                  <c:v>88.4</c:v>
                </c:pt>
                <c:pt idx="39">
                  <c:v>87.8</c:v>
                </c:pt>
                <c:pt idx="40">
                  <c:v>87.7</c:v>
                </c:pt>
                <c:pt idx="41">
                  <c:v>89.1</c:v>
                </c:pt>
                <c:pt idx="42">
                  <c:v>88.3</c:v>
                </c:pt>
                <c:pt idx="43">
                  <c:v>88.6</c:v>
                </c:pt>
                <c:pt idx="44">
                  <c:v>87.2</c:v>
                </c:pt>
                <c:pt idx="45">
                  <c:v>88</c:v>
                </c:pt>
                <c:pt idx="46">
                  <c:v>88.4</c:v>
                </c:pt>
                <c:pt idx="47">
                  <c:v>89.9</c:v>
                </c:pt>
                <c:pt idx="48">
                  <c:v>89</c:v>
                </c:pt>
                <c:pt idx="49">
                  <c:v>88.8</c:v>
                </c:pt>
                <c:pt idx="50">
                  <c:v>87.9</c:v>
                </c:pt>
                <c:pt idx="51">
                  <c:v>87.4</c:v>
                </c:pt>
                <c:pt idx="52">
                  <c:v>88.9</c:v>
                </c:pt>
                <c:pt idx="53">
                  <c:v>88.4</c:v>
                </c:pt>
                <c:pt idx="54">
                  <c:v>87.5</c:v>
                </c:pt>
                <c:pt idx="55">
                  <c:v>89.3</c:v>
                </c:pt>
                <c:pt idx="56">
                  <c:v>89.2</c:v>
                </c:pt>
                <c:pt idx="57">
                  <c:v>88.7</c:v>
                </c:pt>
                <c:pt idx="58">
                  <c:v>88.5</c:v>
                </c:pt>
                <c:pt idx="59">
                  <c:v>88.4</c:v>
                </c:pt>
                <c:pt idx="60">
                  <c:v>87.8</c:v>
                </c:pt>
                <c:pt idx="61">
                  <c:v>89</c:v>
                </c:pt>
                <c:pt idx="62">
                  <c:v>88.5</c:v>
                </c:pt>
                <c:pt idx="63">
                  <c:v>88.7</c:v>
                </c:pt>
                <c:pt idx="64">
                  <c:v>89.4</c:v>
                </c:pt>
                <c:pt idx="65">
                  <c:v>89</c:v>
                </c:pt>
                <c:pt idx="66">
                  <c:v>88.6</c:v>
                </c:pt>
                <c:pt idx="67">
                  <c:v>88.6</c:v>
                </c:pt>
                <c:pt idx="68">
                  <c:v>87.9</c:v>
                </c:pt>
                <c:pt idx="69">
                  <c:v>87.7</c:v>
                </c:pt>
                <c:pt idx="70">
                  <c:v>87.5</c:v>
                </c:pt>
                <c:pt idx="71">
                  <c:v>88.3</c:v>
                </c:pt>
                <c:pt idx="72">
                  <c:v>87.4</c:v>
                </c:pt>
                <c:pt idx="73">
                  <c:v>88.9</c:v>
                </c:pt>
                <c:pt idx="74">
                  <c:v>86.7</c:v>
                </c:pt>
                <c:pt idx="75">
                  <c:v>79.8</c:v>
                </c:pt>
                <c:pt idx="76">
                  <c:v>88.8</c:v>
                </c:pt>
                <c:pt idx="77">
                  <c:v>88.9</c:v>
                </c:pt>
                <c:pt idx="78">
                  <c:v>89.3</c:v>
                </c:pt>
                <c:pt idx="79">
                  <c:v>87.7</c:v>
                </c:pt>
                <c:pt idx="80">
                  <c:v>87.7</c:v>
                </c:pt>
                <c:pt idx="81">
                  <c:v>87.3</c:v>
                </c:pt>
                <c:pt idx="82">
                  <c:v>88.4</c:v>
                </c:pt>
                <c:pt idx="83">
                  <c:v>88</c:v>
                </c:pt>
                <c:pt idx="84">
                  <c:v>88.5</c:v>
                </c:pt>
                <c:pt idx="85">
                  <c:v>89.9</c:v>
                </c:pt>
                <c:pt idx="86">
                  <c:v>87.9</c:v>
                </c:pt>
                <c:pt idx="87">
                  <c:v>86.7</c:v>
                </c:pt>
                <c:pt idx="88">
                  <c:v>88.6</c:v>
                </c:pt>
                <c:pt idx="89">
                  <c:v>86.9</c:v>
                </c:pt>
                <c:pt idx="90">
                  <c:v>86.9</c:v>
                </c:pt>
                <c:pt idx="91">
                  <c:v>88</c:v>
                </c:pt>
                <c:pt idx="92">
                  <c:v>88.1</c:v>
                </c:pt>
                <c:pt idx="93">
                  <c:v>88.8</c:v>
                </c:pt>
                <c:pt idx="94">
                  <c:v>87</c:v>
                </c:pt>
                <c:pt idx="95">
                  <c:v>87.3</c:v>
                </c:pt>
                <c:pt idx="96">
                  <c:v>88.7</c:v>
                </c:pt>
                <c:pt idx="97">
                  <c:v>89.4</c:v>
                </c:pt>
                <c:pt idx="98">
                  <c:v>88.2</c:v>
                </c:pt>
                <c:pt idx="9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8B-4D63-9D50-0619B5B70D87}"/>
            </c:ext>
          </c:extLst>
        </c:ser>
        <c:ser>
          <c:idx val="11"/>
          <c:order val="3"/>
          <c:tx>
            <c:strRef>
              <c:f>SEA_Mixed!$D$2</c:f>
              <c:strCache>
                <c:ptCount val="1"/>
                <c:pt idx="0">
                  <c:v>DWM-HT(87.21%)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SEA_Mixed!$D$3:$D$102</c:f>
              <c:numCache>
                <c:formatCode>General</c:formatCode>
                <c:ptCount val="100"/>
                <c:pt idx="0">
                  <c:v>82.8</c:v>
                </c:pt>
                <c:pt idx="1">
                  <c:v>89</c:v>
                </c:pt>
                <c:pt idx="2">
                  <c:v>88.4</c:v>
                </c:pt>
                <c:pt idx="3">
                  <c:v>87</c:v>
                </c:pt>
                <c:pt idx="4">
                  <c:v>86.1</c:v>
                </c:pt>
                <c:pt idx="5">
                  <c:v>84.899999999999906</c:v>
                </c:pt>
                <c:pt idx="6">
                  <c:v>87.9</c:v>
                </c:pt>
                <c:pt idx="7">
                  <c:v>88.5</c:v>
                </c:pt>
                <c:pt idx="8">
                  <c:v>85.8</c:v>
                </c:pt>
                <c:pt idx="9">
                  <c:v>88.2</c:v>
                </c:pt>
                <c:pt idx="10">
                  <c:v>88.5</c:v>
                </c:pt>
                <c:pt idx="11">
                  <c:v>88.5</c:v>
                </c:pt>
                <c:pt idx="12">
                  <c:v>87.2</c:v>
                </c:pt>
                <c:pt idx="13">
                  <c:v>88.2</c:v>
                </c:pt>
                <c:pt idx="14">
                  <c:v>88.6</c:v>
                </c:pt>
                <c:pt idx="15">
                  <c:v>87.1</c:v>
                </c:pt>
                <c:pt idx="16">
                  <c:v>86.6</c:v>
                </c:pt>
                <c:pt idx="17">
                  <c:v>87.8</c:v>
                </c:pt>
                <c:pt idx="18">
                  <c:v>87.2</c:v>
                </c:pt>
                <c:pt idx="19">
                  <c:v>83.7</c:v>
                </c:pt>
                <c:pt idx="20">
                  <c:v>84.2</c:v>
                </c:pt>
                <c:pt idx="21">
                  <c:v>84.1</c:v>
                </c:pt>
                <c:pt idx="22">
                  <c:v>84.3</c:v>
                </c:pt>
                <c:pt idx="23">
                  <c:v>82.1</c:v>
                </c:pt>
                <c:pt idx="24">
                  <c:v>80.099999999999994</c:v>
                </c:pt>
                <c:pt idx="25">
                  <c:v>81</c:v>
                </c:pt>
                <c:pt idx="26">
                  <c:v>84.7</c:v>
                </c:pt>
                <c:pt idx="27">
                  <c:v>82.8</c:v>
                </c:pt>
                <c:pt idx="28">
                  <c:v>85.2</c:v>
                </c:pt>
                <c:pt idx="29">
                  <c:v>85</c:v>
                </c:pt>
                <c:pt idx="30">
                  <c:v>86.8</c:v>
                </c:pt>
                <c:pt idx="31">
                  <c:v>87.9</c:v>
                </c:pt>
                <c:pt idx="32">
                  <c:v>88.6</c:v>
                </c:pt>
                <c:pt idx="33">
                  <c:v>85.8</c:v>
                </c:pt>
                <c:pt idx="34">
                  <c:v>87.7</c:v>
                </c:pt>
                <c:pt idx="35">
                  <c:v>89.3</c:v>
                </c:pt>
                <c:pt idx="36">
                  <c:v>86.9</c:v>
                </c:pt>
                <c:pt idx="37">
                  <c:v>87.9</c:v>
                </c:pt>
                <c:pt idx="38">
                  <c:v>87.9</c:v>
                </c:pt>
                <c:pt idx="39">
                  <c:v>87.5</c:v>
                </c:pt>
                <c:pt idx="40">
                  <c:v>87.2</c:v>
                </c:pt>
                <c:pt idx="41">
                  <c:v>88.6</c:v>
                </c:pt>
                <c:pt idx="42">
                  <c:v>88.2</c:v>
                </c:pt>
                <c:pt idx="43">
                  <c:v>87.4</c:v>
                </c:pt>
                <c:pt idx="44">
                  <c:v>85.1</c:v>
                </c:pt>
                <c:pt idx="45">
                  <c:v>87.2</c:v>
                </c:pt>
                <c:pt idx="46">
                  <c:v>88.2</c:v>
                </c:pt>
                <c:pt idx="47">
                  <c:v>89.4</c:v>
                </c:pt>
                <c:pt idx="48">
                  <c:v>88.9</c:v>
                </c:pt>
                <c:pt idx="49">
                  <c:v>87.8</c:v>
                </c:pt>
                <c:pt idx="50">
                  <c:v>87.9</c:v>
                </c:pt>
                <c:pt idx="51">
                  <c:v>87.4</c:v>
                </c:pt>
                <c:pt idx="52">
                  <c:v>87.7</c:v>
                </c:pt>
                <c:pt idx="53">
                  <c:v>87.6</c:v>
                </c:pt>
                <c:pt idx="54">
                  <c:v>86.9</c:v>
                </c:pt>
                <c:pt idx="55">
                  <c:v>89.3</c:v>
                </c:pt>
                <c:pt idx="56">
                  <c:v>89.3</c:v>
                </c:pt>
                <c:pt idx="57">
                  <c:v>87.7</c:v>
                </c:pt>
                <c:pt idx="58">
                  <c:v>88</c:v>
                </c:pt>
                <c:pt idx="59">
                  <c:v>87.7</c:v>
                </c:pt>
                <c:pt idx="60">
                  <c:v>87.5</c:v>
                </c:pt>
                <c:pt idx="61">
                  <c:v>89.2</c:v>
                </c:pt>
                <c:pt idx="62">
                  <c:v>88.1</c:v>
                </c:pt>
                <c:pt idx="63">
                  <c:v>88.5</c:v>
                </c:pt>
                <c:pt idx="64">
                  <c:v>89.4</c:v>
                </c:pt>
                <c:pt idx="65">
                  <c:v>88.4</c:v>
                </c:pt>
                <c:pt idx="66">
                  <c:v>87.7</c:v>
                </c:pt>
                <c:pt idx="67">
                  <c:v>87.9</c:v>
                </c:pt>
                <c:pt idx="68">
                  <c:v>86.9</c:v>
                </c:pt>
                <c:pt idx="69">
                  <c:v>87.2</c:v>
                </c:pt>
                <c:pt idx="70">
                  <c:v>87.2</c:v>
                </c:pt>
                <c:pt idx="71">
                  <c:v>88.3</c:v>
                </c:pt>
                <c:pt idx="72">
                  <c:v>87.3</c:v>
                </c:pt>
                <c:pt idx="73">
                  <c:v>88.3</c:v>
                </c:pt>
                <c:pt idx="74">
                  <c:v>87</c:v>
                </c:pt>
                <c:pt idx="75">
                  <c:v>81.099999999999994</c:v>
                </c:pt>
                <c:pt idx="76">
                  <c:v>89.3</c:v>
                </c:pt>
                <c:pt idx="77">
                  <c:v>88.9</c:v>
                </c:pt>
                <c:pt idx="78">
                  <c:v>89.2</c:v>
                </c:pt>
                <c:pt idx="79">
                  <c:v>87.7</c:v>
                </c:pt>
                <c:pt idx="80">
                  <c:v>87.5</c:v>
                </c:pt>
                <c:pt idx="81">
                  <c:v>87</c:v>
                </c:pt>
                <c:pt idx="82">
                  <c:v>88.5</c:v>
                </c:pt>
                <c:pt idx="83">
                  <c:v>87.6</c:v>
                </c:pt>
                <c:pt idx="84">
                  <c:v>87.7</c:v>
                </c:pt>
                <c:pt idx="85">
                  <c:v>90</c:v>
                </c:pt>
                <c:pt idx="86">
                  <c:v>87.6</c:v>
                </c:pt>
                <c:pt idx="87">
                  <c:v>86.8</c:v>
                </c:pt>
                <c:pt idx="88">
                  <c:v>88.8</c:v>
                </c:pt>
                <c:pt idx="89">
                  <c:v>86.7</c:v>
                </c:pt>
                <c:pt idx="90">
                  <c:v>87.2</c:v>
                </c:pt>
                <c:pt idx="91">
                  <c:v>87.7</c:v>
                </c:pt>
                <c:pt idx="92">
                  <c:v>87.9</c:v>
                </c:pt>
                <c:pt idx="93">
                  <c:v>89.4</c:v>
                </c:pt>
                <c:pt idx="94">
                  <c:v>86.3</c:v>
                </c:pt>
                <c:pt idx="95">
                  <c:v>87.2</c:v>
                </c:pt>
                <c:pt idx="96">
                  <c:v>88.4</c:v>
                </c:pt>
                <c:pt idx="97">
                  <c:v>88.6</c:v>
                </c:pt>
                <c:pt idx="98">
                  <c:v>88.1</c:v>
                </c:pt>
                <c:pt idx="99">
                  <c:v>87.4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8B-4D63-9D50-0619B5B70D87}"/>
            </c:ext>
          </c:extLst>
        </c:ser>
        <c:ser>
          <c:idx val="12"/>
          <c:order val="4"/>
          <c:tx>
            <c:strRef>
              <c:f>SEA_Mixed!$E$2</c:f>
              <c:strCache>
                <c:ptCount val="1"/>
                <c:pt idx="0">
                  <c:v>WMA(85.7%)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SEA_Mixed!$E$3:$E$102</c:f>
              <c:numCache>
                <c:formatCode>General</c:formatCode>
                <c:ptCount val="100"/>
                <c:pt idx="0">
                  <c:v>83.7</c:v>
                </c:pt>
                <c:pt idx="1">
                  <c:v>89.1</c:v>
                </c:pt>
                <c:pt idx="2">
                  <c:v>88.7</c:v>
                </c:pt>
                <c:pt idx="3">
                  <c:v>88.3</c:v>
                </c:pt>
                <c:pt idx="4">
                  <c:v>89.2</c:v>
                </c:pt>
                <c:pt idx="5">
                  <c:v>88.3</c:v>
                </c:pt>
                <c:pt idx="6">
                  <c:v>88</c:v>
                </c:pt>
                <c:pt idx="7">
                  <c:v>89.6</c:v>
                </c:pt>
                <c:pt idx="8">
                  <c:v>88.1</c:v>
                </c:pt>
                <c:pt idx="9">
                  <c:v>89.4</c:v>
                </c:pt>
                <c:pt idx="10">
                  <c:v>89</c:v>
                </c:pt>
                <c:pt idx="11">
                  <c:v>89.3</c:v>
                </c:pt>
                <c:pt idx="12">
                  <c:v>87.2</c:v>
                </c:pt>
                <c:pt idx="13">
                  <c:v>89.2</c:v>
                </c:pt>
                <c:pt idx="14">
                  <c:v>89.1</c:v>
                </c:pt>
                <c:pt idx="15">
                  <c:v>87.7</c:v>
                </c:pt>
                <c:pt idx="16">
                  <c:v>87.4</c:v>
                </c:pt>
                <c:pt idx="17">
                  <c:v>88.3</c:v>
                </c:pt>
                <c:pt idx="18">
                  <c:v>87.6</c:v>
                </c:pt>
                <c:pt idx="19">
                  <c:v>83.899999999999906</c:v>
                </c:pt>
                <c:pt idx="20">
                  <c:v>86.1</c:v>
                </c:pt>
                <c:pt idx="21">
                  <c:v>85.3</c:v>
                </c:pt>
                <c:pt idx="22">
                  <c:v>85.3</c:v>
                </c:pt>
                <c:pt idx="23">
                  <c:v>84.5</c:v>
                </c:pt>
                <c:pt idx="24">
                  <c:v>82.1</c:v>
                </c:pt>
                <c:pt idx="25">
                  <c:v>80.599999999999994</c:v>
                </c:pt>
                <c:pt idx="26">
                  <c:v>80.099999999999994</c:v>
                </c:pt>
                <c:pt idx="27">
                  <c:v>79.2</c:v>
                </c:pt>
                <c:pt idx="28">
                  <c:v>79.7</c:v>
                </c:pt>
                <c:pt idx="29">
                  <c:v>77.3</c:v>
                </c:pt>
                <c:pt idx="30">
                  <c:v>76.8</c:v>
                </c:pt>
                <c:pt idx="31">
                  <c:v>78.2</c:v>
                </c:pt>
                <c:pt idx="32">
                  <c:v>82.899999999999906</c:v>
                </c:pt>
                <c:pt idx="33">
                  <c:v>79.3</c:v>
                </c:pt>
                <c:pt idx="34">
                  <c:v>81.599999999999994</c:v>
                </c:pt>
                <c:pt idx="35">
                  <c:v>85.9</c:v>
                </c:pt>
                <c:pt idx="36">
                  <c:v>85.8</c:v>
                </c:pt>
                <c:pt idx="37">
                  <c:v>85.2</c:v>
                </c:pt>
                <c:pt idx="38">
                  <c:v>87</c:v>
                </c:pt>
                <c:pt idx="39">
                  <c:v>86.6</c:v>
                </c:pt>
                <c:pt idx="40">
                  <c:v>86.9</c:v>
                </c:pt>
                <c:pt idx="41">
                  <c:v>88.6</c:v>
                </c:pt>
                <c:pt idx="42">
                  <c:v>88.8</c:v>
                </c:pt>
                <c:pt idx="43">
                  <c:v>89.5</c:v>
                </c:pt>
                <c:pt idx="44">
                  <c:v>87.1</c:v>
                </c:pt>
                <c:pt idx="45">
                  <c:v>88.6</c:v>
                </c:pt>
                <c:pt idx="46">
                  <c:v>89</c:v>
                </c:pt>
                <c:pt idx="47">
                  <c:v>90</c:v>
                </c:pt>
                <c:pt idx="48">
                  <c:v>89.3</c:v>
                </c:pt>
                <c:pt idx="49">
                  <c:v>89.6</c:v>
                </c:pt>
                <c:pt idx="50">
                  <c:v>88</c:v>
                </c:pt>
                <c:pt idx="51">
                  <c:v>88.8</c:v>
                </c:pt>
                <c:pt idx="52">
                  <c:v>90.3</c:v>
                </c:pt>
                <c:pt idx="53">
                  <c:v>89.3</c:v>
                </c:pt>
                <c:pt idx="54">
                  <c:v>88.3</c:v>
                </c:pt>
                <c:pt idx="55">
                  <c:v>89.8</c:v>
                </c:pt>
                <c:pt idx="56">
                  <c:v>89.9</c:v>
                </c:pt>
                <c:pt idx="57">
                  <c:v>89.3</c:v>
                </c:pt>
                <c:pt idx="58">
                  <c:v>89.7</c:v>
                </c:pt>
                <c:pt idx="59">
                  <c:v>90.1</c:v>
                </c:pt>
                <c:pt idx="60">
                  <c:v>88.8</c:v>
                </c:pt>
                <c:pt idx="61">
                  <c:v>89.8</c:v>
                </c:pt>
                <c:pt idx="62">
                  <c:v>89.5</c:v>
                </c:pt>
                <c:pt idx="63">
                  <c:v>89.2</c:v>
                </c:pt>
                <c:pt idx="64">
                  <c:v>90.1</c:v>
                </c:pt>
                <c:pt idx="65">
                  <c:v>90</c:v>
                </c:pt>
                <c:pt idx="66">
                  <c:v>90</c:v>
                </c:pt>
                <c:pt idx="67">
                  <c:v>89.6</c:v>
                </c:pt>
                <c:pt idx="68">
                  <c:v>89</c:v>
                </c:pt>
                <c:pt idx="69">
                  <c:v>88.7</c:v>
                </c:pt>
                <c:pt idx="70">
                  <c:v>88.2</c:v>
                </c:pt>
                <c:pt idx="71">
                  <c:v>90.6</c:v>
                </c:pt>
                <c:pt idx="72">
                  <c:v>89</c:v>
                </c:pt>
                <c:pt idx="73">
                  <c:v>90.2</c:v>
                </c:pt>
                <c:pt idx="74">
                  <c:v>87.6</c:v>
                </c:pt>
                <c:pt idx="75">
                  <c:v>76.900000000000006</c:v>
                </c:pt>
                <c:pt idx="76">
                  <c:v>78.3</c:v>
                </c:pt>
                <c:pt idx="77">
                  <c:v>78.599999999999994</c:v>
                </c:pt>
                <c:pt idx="78">
                  <c:v>81.8</c:v>
                </c:pt>
                <c:pt idx="79">
                  <c:v>80.2</c:v>
                </c:pt>
                <c:pt idx="80">
                  <c:v>81.699999999999903</c:v>
                </c:pt>
                <c:pt idx="81">
                  <c:v>80.400000000000006</c:v>
                </c:pt>
                <c:pt idx="82">
                  <c:v>82.8</c:v>
                </c:pt>
                <c:pt idx="83">
                  <c:v>81.5</c:v>
                </c:pt>
                <c:pt idx="84">
                  <c:v>79.8</c:v>
                </c:pt>
                <c:pt idx="85">
                  <c:v>84.899999999999906</c:v>
                </c:pt>
                <c:pt idx="86">
                  <c:v>80.599999999999994</c:v>
                </c:pt>
                <c:pt idx="87">
                  <c:v>80.7</c:v>
                </c:pt>
                <c:pt idx="88">
                  <c:v>81.3</c:v>
                </c:pt>
                <c:pt idx="89">
                  <c:v>80.599999999999994</c:v>
                </c:pt>
                <c:pt idx="90">
                  <c:v>80.7</c:v>
                </c:pt>
                <c:pt idx="91">
                  <c:v>81.8</c:v>
                </c:pt>
                <c:pt idx="92">
                  <c:v>81.899999999999906</c:v>
                </c:pt>
                <c:pt idx="93">
                  <c:v>83.3</c:v>
                </c:pt>
                <c:pt idx="94">
                  <c:v>80.599999999999994</c:v>
                </c:pt>
                <c:pt idx="95">
                  <c:v>81.2</c:v>
                </c:pt>
                <c:pt idx="96">
                  <c:v>84.1</c:v>
                </c:pt>
                <c:pt idx="97">
                  <c:v>86.6</c:v>
                </c:pt>
                <c:pt idx="98">
                  <c:v>83.7</c:v>
                </c:pt>
                <c:pt idx="99">
                  <c:v>84.5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8B-4D63-9D50-0619B5B70D87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C48B-4D63-9D50-0619B5B70D87}"/>
              </c:ext>
            </c:extLst>
          </c:dPt>
          <c:xVal>
            <c:numRef>
              <c:f>SEA_Mixed!$AD$9:$AD$10</c:f>
              <c:numCache>
                <c:formatCode>General</c:formatCode>
                <c:ptCount val="2"/>
              </c:numCache>
            </c:numRef>
          </c:xVal>
          <c:yVal>
            <c:numRef>
              <c:f>SEA_Mixed!$AE$9:$AE$10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48B-4D63-9D50-0619B5B70D87}"/>
            </c:ext>
          </c:extLst>
        </c:ser>
        <c:ser>
          <c:idx val="5"/>
          <c:order val="6"/>
          <c:tx>
            <c:v>Drift</c:v>
          </c:tx>
          <c:spPr>
            <a:ln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ys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C48B-4D63-9D50-0619B5B70D87}"/>
              </c:ext>
            </c:extLst>
          </c:dPt>
          <c:xVal>
            <c:numRef>
              <c:f>SEA_Mixed!$AD$13:$AD$14</c:f>
              <c:numCache>
                <c:formatCode>General</c:formatCode>
                <c:ptCount val="2"/>
                <c:pt idx="0">
                  <c:v>15000</c:v>
                </c:pt>
                <c:pt idx="1">
                  <c:v>15000</c:v>
                </c:pt>
              </c:numCache>
            </c:numRef>
          </c:xVal>
          <c:yVal>
            <c:numRef>
              <c:f>SEA_Mixed!$AE$9:$AE$10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C48B-4D63-9D50-0619B5B70D87}"/>
            </c:ext>
          </c:extLst>
        </c:ser>
        <c:ser>
          <c:idx val="6"/>
          <c:order val="7"/>
          <c:tx>
            <c:strRef>
              <c:f>SEA_Mixed!$AD$8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sys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C48B-4D63-9D50-0619B5B70D87}"/>
              </c:ext>
            </c:extLst>
          </c:dPt>
          <c:xVal>
            <c:numRef>
              <c:f>SEA_Mixed!$AD$17:$AD$19</c:f>
              <c:numCache>
                <c:formatCode>General</c:formatCode>
                <c:ptCount val="3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SEA_Mixed!$AE$9:$AE$10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C48B-4D63-9D50-0619B5B70D87}"/>
            </c:ext>
          </c:extLst>
        </c:ser>
        <c:ser>
          <c:idx val="8"/>
          <c:order val="8"/>
          <c:tx>
            <c:strRef>
              <c:f>SEA_Mixed!$AD$8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F-C48B-4D63-9D50-0619B5B70D87}"/>
              </c:ext>
            </c:extLst>
          </c:dPt>
          <c:xVal>
            <c:numRef>
              <c:f>SEA_Mixed!$AD$21:$AD$22</c:f>
              <c:numCache>
                <c:formatCode>General</c:formatCode>
                <c:ptCount val="2"/>
                <c:pt idx="0">
                  <c:v>75000</c:v>
                </c:pt>
                <c:pt idx="1">
                  <c:v>75000</c:v>
                </c:pt>
              </c:numCache>
            </c:numRef>
          </c:xVal>
          <c:yVal>
            <c:numRef>
              <c:f>SEA_Mixed!$AE$9:$AE$10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C48B-4D63-9D50-0619B5B7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9"/>
                <c:tx>
                  <c:v>Drift</c:v>
                </c:tx>
                <c:spPr>
                  <a:ln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2700">
                      <a:solidFill>
                        <a:srgbClr val="FF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12-C48B-4D63-9D50-0619B5B70D87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SEA_Mixed!$AD$24:$AD$25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SEA_Mixed!$AE$9:$AE$10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C48B-4D63-9D50-0619B5B70D87}"/>
                  </c:ext>
                </c:extLst>
              </c15:ser>
            </c15:filteredScatterSeries>
          </c:ext>
        </c:extLst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92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SEA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1916274284809873"/>
          <c:y val="3.4578921373760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SEA_Mixed!$I$2</c:f>
              <c:strCache>
                <c:ptCount val="1"/>
                <c:pt idx="0">
                  <c:v>HDWM(36.98)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SEA_Mixed!$I$3:$I$102</c:f>
              <c:numCache>
                <c:formatCode>General</c:formatCode>
                <c:ptCount val="100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29</c:v>
                </c:pt>
                <c:pt idx="15">
                  <c:v>35</c:v>
                </c:pt>
                <c:pt idx="16">
                  <c:v>39</c:v>
                </c:pt>
                <c:pt idx="17">
                  <c:v>43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52</c:v>
                </c:pt>
                <c:pt idx="22">
                  <c:v>39</c:v>
                </c:pt>
                <c:pt idx="23">
                  <c:v>34</c:v>
                </c:pt>
                <c:pt idx="24">
                  <c:v>39</c:v>
                </c:pt>
                <c:pt idx="25">
                  <c:v>35</c:v>
                </c:pt>
                <c:pt idx="26">
                  <c:v>29</c:v>
                </c:pt>
                <c:pt idx="27">
                  <c:v>26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27</c:v>
                </c:pt>
                <c:pt idx="36">
                  <c:v>30</c:v>
                </c:pt>
                <c:pt idx="37">
                  <c:v>33</c:v>
                </c:pt>
                <c:pt idx="38">
                  <c:v>36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41</c:v>
                </c:pt>
                <c:pt idx="44">
                  <c:v>41</c:v>
                </c:pt>
                <c:pt idx="45">
                  <c:v>46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56</c:v>
                </c:pt>
                <c:pt idx="50">
                  <c:v>50</c:v>
                </c:pt>
                <c:pt idx="51">
                  <c:v>47</c:v>
                </c:pt>
                <c:pt idx="52">
                  <c:v>51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61</c:v>
                </c:pt>
                <c:pt idx="57">
                  <c:v>63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44</c:v>
                </c:pt>
                <c:pt idx="62">
                  <c:v>42</c:v>
                </c:pt>
                <c:pt idx="63">
                  <c:v>43</c:v>
                </c:pt>
                <c:pt idx="64">
                  <c:v>46</c:v>
                </c:pt>
                <c:pt idx="65">
                  <c:v>48</c:v>
                </c:pt>
                <c:pt idx="66">
                  <c:v>44</c:v>
                </c:pt>
                <c:pt idx="67">
                  <c:v>45</c:v>
                </c:pt>
                <c:pt idx="68">
                  <c:v>46</c:v>
                </c:pt>
                <c:pt idx="69">
                  <c:v>50</c:v>
                </c:pt>
                <c:pt idx="70">
                  <c:v>51</c:v>
                </c:pt>
                <c:pt idx="71">
                  <c:v>53</c:v>
                </c:pt>
                <c:pt idx="72">
                  <c:v>55</c:v>
                </c:pt>
                <c:pt idx="73">
                  <c:v>51</c:v>
                </c:pt>
                <c:pt idx="74">
                  <c:v>51</c:v>
                </c:pt>
                <c:pt idx="75">
                  <c:v>40</c:v>
                </c:pt>
                <c:pt idx="76">
                  <c:v>34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23</c:v>
                </c:pt>
                <c:pt idx="82">
                  <c:v>25</c:v>
                </c:pt>
                <c:pt idx="83">
                  <c:v>29</c:v>
                </c:pt>
                <c:pt idx="84">
                  <c:v>29</c:v>
                </c:pt>
                <c:pt idx="85">
                  <c:v>31</c:v>
                </c:pt>
                <c:pt idx="86">
                  <c:v>32</c:v>
                </c:pt>
                <c:pt idx="87">
                  <c:v>35</c:v>
                </c:pt>
                <c:pt idx="88">
                  <c:v>35</c:v>
                </c:pt>
                <c:pt idx="89">
                  <c:v>36</c:v>
                </c:pt>
                <c:pt idx="90">
                  <c:v>37</c:v>
                </c:pt>
                <c:pt idx="91">
                  <c:v>40</c:v>
                </c:pt>
                <c:pt idx="92">
                  <c:v>44</c:v>
                </c:pt>
                <c:pt idx="93">
                  <c:v>46</c:v>
                </c:pt>
                <c:pt idx="94">
                  <c:v>48</c:v>
                </c:pt>
                <c:pt idx="95">
                  <c:v>53</c:v>
                </c:pt>
                <c:pt idx="96">
                  <c:v>54</c:v>
                </c:pt>
                <c:pt idx="97">
                  <c:v>56</c:v>
                </c:pt>
                <c:pt idx="98">
                  <c:v>57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5-4CC8-9412-3849A9E48D82}"/>
            </c:ext>
          </c:extLst>
        </c:ser>
        <c:ser>
          <c:idx val="1"/>
          <c:order val="1"/>
          <c:tx>
            <c:strRef>
              <c:f>SEA_Mixed!$H$2</c:f>
              <c:strCache>
                <c:ptCount val="1"/>
                <c:pt idx="0">
                  <c:v>DWM-NB(37.89)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SEA_Mixed!$H$3:$H$102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21</c:v>
                </c:pt>
                <c:pt idx="14">
                  <c:v>27</c:v>
                </c:pt>
                <c:pt idx="15">
                  <c:v>30</c:v>
                </c:pt>
                <c:pt idx="16">
                  <c:v>34</c:v>
                </c:pt>
                <c:pt idx="17">
                  <c:v>38</c:v>
                </c:pt>
                <c:pt idx="18">
                  <c:v>38</c:v>
                </c:pt>
                <c:pt idx="19">
                  <c:v>41</c:v>
                </c:pt>
                <c:pt idx="20">
                  <c:v>45</c:v>
                </c:pt>
                <c:pt idx="21">
                  <c:v>47</c:v>
                </c:pt>
                <c:pt idx="22">
                  <c:v>54</c:v>
                </c:pt>
                <c:pt idx="23">
                  <c:v>54</c:v>
                </c:pt>
                <c:pt idx="24">
                  <c:v>57</c:v>
                </c:pt>
                <c:pt idx="25">
                  <c:v>62</c:v>
                </c:pt>
                <c:pt idx="26">
                  <c:v>41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21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25</c:v>
                </c:pt>
                <c:pt idx="36">
                  <c:v>28</c:v>
                </c:pt>
                <c:pt idx="37">
                  <c:v>31</c:v>
                </c:pt>
                <c:pt idx="38">
                  <c:v>34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48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58</c:v>
                </c:pt>
                <c:pt idx="50">
                  <c:v>55</c:v>
                </c:pt>
                <c:pt idx="51">
                  <c:v>57</c:v>
                </c:pt>
                <c:pt idx="52">
                  <c:v>61</c:v>
                </c:pt>
                <c:pt idx="53">
                  <c:v>65</c:v>
                </c:pt>
                <c:pt idx="54">
                  <c:v>67</c:v>
                </c:pt>
                <c:pt idx="55">
                  <c:v>68</c:v>
                </c:pt>
                <c:pt idx="56">
                  <c:v>71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63</c:v>
                </c:pt>
                <c:pt idx="62">
                  <c:v>48</c:v>
                </c:pt>
                <c:pt idx="63">
                  <c:v>49</c:v>
                </c:pt>
                <c:pt idx="64">
                  <c:v>52</c:v>
                </c:pt>
                <c:pt idx="65">
                  <c:v>54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56</c:v>
                </c:pt>
                <c:pt idx="70">
                  <c:v>57</c:v>
                </c:pt>
                <c:pt idx="71">
                  <c:v>59</c:v>
                </c:pt>
                <c:pt idx="72">
                  <c:v>61</c:v>
                </c:pt>
                <c:pt idx="73">
                  <c:v>55</c:v>
                </c:pt>
                <c:pt idx="74">
                  <c:v>55</c:v>
                </c:pt>
                <c:pt idx="75">
                  <c:v>36</c:v>
                </c:pt>
                <c:pt idx="76">
                  <c:v>27</c:v>
                </c:pt>
                <c:pt idx="77">
                  <c:v>11</c:v>
                </c:pt>
                <c:pt idx="78">
                  <c:v>16</c:v>
                </c:pt>
                <c:pt idx="79">
                  <c:v>17</c:v>
                </c:pt>
                <c:pt idx="80">
                  <c:v>16</c:v>
                </c:pt>
                <c:pt idx="81">
                  <c:v>19</c:v>
                </c:pt>
                <c:pt idx="82">
                  <c:v>21</c:v>
                </c:pt>
                <c:pt idx="83">
                  <c:v>25</c:v>
                </c:pt>
                <c:pt idx="84">
                  <c:v>26</c:v>
                </c:pt>
                <c:pt idx="85">
                  <c:v>29</c:v>
                </c:pt>
                <c:pt idx="86">
                  <c:v>30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35</c:v>
                </c:pt>
                <c:pt idx="91">
                  <c:v>38</c:v>
                </c:pt>
                <c:pt idx="92">
                  <c:v>41</c:v>
                </c:pt>
                <c:pt idx="93">
                  <c:v>43</c:v>
                </c:pt>
                <c:pt idx="94">
                  <c:v>44</c:v>
                </c:pt>
                <c:pt idx="95">
                  <c:v>49</c:v>
                </c:pt>
                <c:pt idx="96">
                  <c:v>51</c:v>
                </c:pt>
                <c:pt idx="97">
                  <c:v>53</c:v>
                </c:pt>
                <c:pt idx="98">
                  <c:v>54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5-4CC8-9412-3849A9E48D82}"/>
            </c:ext>
          </c:extLst>
        </c:ser>
        <c:ser>
          <c:idx val="3"/>
          <c:order val="2"/>
          <c:tx>
            <c:strRef>
              <c:f>SEA_Mixed!$J$2</c:f>
              <c:strCache>
                <c:ptCount val="1"/>
                <c:pt idx="0">
                  <c:v>DWM-HT(25.6)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SEA_Mixed!$J$3:$J$102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18</c:v>
                </c:pt>
                <c:pt idx="13">
                  <c:v>21</c:v>
                </c:pt>
                <c:pt idx="14">
                  <c:v>26</c:v>
                </c:pt>
                <c:pt idx="15">
                  <c:v>29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36</c:v>
                </c:pt>
                <c:pt idx="24">
                  <c:v>38</c:v>
                </c:pt>
                <c:pt idx="25">
                  <c:v>43</c:v>
                </c:pt>
                <c:pt idx="26">
                  <c:v>34</c:v>
                </c:pt>
                <c:pt idx="27">
                  <c:v>23</c:v>
                </c:pt>
                <c:pt idx="28">
                  <c:v>20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28</c:v>
                </c:pt>
                <c:pt idx="33">
                  <c:v>28</c:v>
                </c:pt>
                <c:pt idx="34">
                  <c:v>17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21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27</c:v>
                </c:pt>
                <c:pt idx="44">
                  <c:v>29</c:v>
                </c:pt>
                <c:pt idx="45">
                  <c:v>34</c:v>
                </c:pt>
                <c:pt idx="46">
                  <c:v>32</c:v>
                </c:pt>
                <c:pt idx="47">
                  <c:v>28</c:v>
                </c:pt>
                <c:pt idx="48">
                  <c:v>29</c:v>
                </c:pt>
                <c:pt idx="49">
                  <c:v>34</c:v>
                </c:pt>
                <c:pt idx="50">
                  <c:v>34</c:v>
                </c:pt>
                <c:pt idx="51">
                  <c:v>36</c:v>
                </c:pt>
                <c:pt idx="52">
                  <c:v>40</c:v>
                </c:pt>
                <c:pt idx="53">
                  <c:v>45</c:v>
                </c:pt>
                <c:pt idx="54">
                  <c:v>47</c:v>
                </c:pt>
                <c:pt idx="55">
                  <c:v>48</c:v>
                </c:pt>
                <c:pt idx="56">
                  <c:v>50</c:v>
                </c:pt>
                <c:pt idx="57">
                  <c:v>49</c:v>
                </c:pt>
                <c:pt idx="58">
                  <c:v>47</c:v>
                </c:pt>
                <c:pt idx="59">
                  <c:v>47</c:v>
                </c:pt>
                <c:pt idx="60">
                  <c:v>23</c:v>
                </c:pt>
                <c:pt idx="61">
                  <c:v>19</c:v>
                </c:pt>
                <c:pt idx="62">
                  <c:v>15</c:v>
                </c:pt>
                <c:pt idx="63">
                  <c:v>16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26</c:v>
                </c:pt>
                <c:pt idx="73">
                  <c:v>24</c:v>
                </c:pt>
                <c:pt idx="74">
                  <c:v>24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22</c:v>
                </c:pt>
                <c:pt idx="79">
                  <c:v>23</c:v>
                </c:pt>
                <c:pt idx="80">
                  <c:v>18</c:v>
                </c:pt>
                <c:pt idx="81">
                  <c:v>20</c:v>
                </c:pt>
                <c:pt idx="82">
                  <c:v>20</c:v>
                </c:pt>
                <c:pt idx="83">
                  <c:v>23</c:v>
                </c:pt>
                <c:pt idx="84">
                  <c:v>25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31</c:v>
                </c:pt>
                <c:pt idx="91">
                  <c:v>34</c:v>
                </c:pt>
                <c:pt idx="92">
                  <c:v>37</c:v>
                </c:pt>
                <c:pt idx="93">
                  <c:v>32</c:v>
                </c:pt>
                <c:pt idx="94">
                  <c:v>32</c:v>
                </c:pt>
                <c:pt idx="95">
                  <c:v>37</c:v>
                </c:pt>
                <c:pt idx="96">
                  <c:v>34</c:v>
                </c:pt>
                <c:pt idx="97">
                  <c:v>29</c:v>
                </c:pt>
                <c:pt idx="98">
                  <c:v>29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5-4CC8-9412-3849A9E4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AC75-4CC8-9412-3849A9E48D82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SEA_Mixed!$AD$9:$AD$10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SEA_Mixed!$AE$9:$AE$10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C75-4CC8-9412-3849A9E48D8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C75-4CC8-9412-3849A9E48D8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15000</c:v>
                      </c:pt>
                      <c:pt idx="1">
                        <c:v>15000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75-4CC8-9412-3849A9E48D8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AC75-4CC8-9412-3849A9E48D8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35000</c:v>
                      </c:pt>
                      <c:pt idx="1">
                        <c:v>35000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C75-4CC8-9412-3849A9E48D8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AC75-4CC8-9412-3849A9E48D82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AC75-4CC8-9412-3849A9E48D8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SEA_Mixed!$AD$13:$AD$14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15000</c:v>
                      </c:pt>
                      <c:pt idx="1">
                        <c:v>15000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C75-4CC8-9412-3849A9E48D82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SEA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1916274284809873"/>
          <c:y val="3.4578921373760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'SEA Sudden'!$I$2</c:f>
              <c:strCache>
                <c:ptCount val="1"/>
                <c:pt idx="0">
                  <c:v>HDWM(40.47)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Sudden'!$I$3:$I$102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19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34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45</c:v>
                </c:pt>
                <c:pt idx="17">
                  <c:v>47</c:v>
                </c:pt>
                <c:pt idx="18">
                  <c:v>54</c:v>
                </c:pt>
                <c:pt idx="19">
                  <c:v>57</c:v>
                </c:pt>
                <c:pt idx="20">
                  <c:v>61</c:v>
                </c:pt>
                <c:pt idx="21">
                  <c:v>62</c:v>
                </c:pt>
                <c:pt idx="22">
                  <c:v>65</c:v>
                </c:pt>
                <c:pt idx="23">
                  <c:v>71</c:v>
                </c:pt>
                <c:pt idx="24">
                  <c:v>73</c:v>
                </c:pt>
                <c:pt idx="25">
                  <c:v>43</c:v>
                </c:pt>
                <c:pt idx="26">
                  <c:v>43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23</c:v>
                </c:pt>
                <c:pt idx="31">
                  <c:v>25</c:v>
                </c:pt>
                <c:pt idx="32">
                  <c:v>27</c:v>
                </c:pt>
                <c:pt idx="33">
                  <c:v>28</c:v>
                </c:pt>
                <c:pt idx="34">
                  <c:v>32</c:v>
                </c:pt>
                <c:pt idx="35">
                  <c:v>33</c:v>
                </c:pt>
                <c:pt idx="36">
                  <c:v>37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46</c:v>
                </c:pt>
                <c:pt idx="43">
                  <c:v>45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61</c:v>
                </c:pt>
                <c:pt idx="54">
                  <c:v>64</c:v>
                </c:pt>
                <c:pt idx="55">
                  <c:v>66</c:v>
                </c:pt>
                <c:pt idx="56">
                  <c:v>54</c:v>
                </c:pt>
                <c:pt idx="57">
                  <c:v>48</c:v>
                </c:pt>
                <c:pt idx="58">
                  <c:v>51</c:v>
                </c:pt>
                <c:pt idx="59">
                  <c:v>53</c:v>
                </c:pt>
                <c:pt idx="60">
                  <c:v>55</c:v>
                </c:pt>
                <c:pt idx="61">
                  <c:v>43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55</c:v>
                </c:pt>
                <c:pt idx="66">
                  <c:v>56</c:v>
                </c:pt>
                <c:pt idx="67">
                  <c:v>60</c:v>
                </c:pt>
                <c:pt idx="68">
                  <c:v>54</c:v>
                </c:pt>
                <c:pt idx="69">
                  <c:v>56</c:v>
                </c:pt>
                <c:pt idx="70">
                  <c:v>46</c:v>
                </c:pt>
                <c:pt idx="71">
                  <c:v>49</c:v>
                </c:pt>
                <c:pt idx="72">
                  <c:v>50</c:v>
                </c:pt>
                <c:pt idx="73">
                  <c:v>51</c:v>
                </c:pt>
                <c:pt idx="74">
                  <c:v>41</c:v>
                </c:pt>
                <c:pt idx="75">
                  <c:v>26</c:v>
                </c:pt>
                <c:pt idx="76">
                  <c:v>28</c:v>
                </c:pt>
                <c:pt idx="77">
                  <c:v>29</c:v>
                </c:pt>
                <c:pt idx="78">
                  <c:v>22</c:v>
                </c:pt>
                <c:pt idx="79">
                  <c:v>22</c:v>
                </c:pt>
                <c:pt idx="80">
                  <c:v>25</c:v>
                </c:pt>
                <c:pt idx="81">
                  <c:v>26</c:v>
                </c:pt>
                <c:pt idx="82">
                  <c:v>28</c:v>
                </c:pt>
                <c:pt idx="83">
                  <c:v>29</c:v>
                </c:pt>
                <c:pt idx="84">
                  <c:v>31</c:v>
                </c:pt>
                <c:pt idx="85">
                  <c:v>32</c:v>
                </c:pt>
                <c:pt idx="86">
                  <c:v>36</c:v>
                </c:pt>
                <c:pt idx="87">
                  <c:v>37</c:v>
                </c:pt>
                <c:pt idx="88">
                  <c:v>40</c:v>
                </c:pt>
                <c:pt idx="89">
                  <c:v>42</c:v>
                </c:pt>
                <c:pt idx="90">
                  <c:v>43</c:v>
                </c:pt>
                <c:pt idx="91">
                  <c:v>42</c:v>
                </c:pt>
                <c:pt idx="92">
                  <c:v>45</c:v>
                </c:pt>
                <c:pt idx="93">
                  <c:v>47</c:v>
                </c:pt>
                <c:pt idx="94">
                  <c:v>47</c:v>
                </c:pt>
                <c:pt idx="95">
                  <c:v>43</c:v>
                </c:pt>
                <c:pt idx="96">
                  <c:v>44</c:v>
                </c:pt>
                <c:pt idx="97">
                  <c:v>46</c:v>
                </c:pt>
                <c:pt idx="98">
                  <c:v>48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8-426B-97F0-D74ABDDAE915}"/>
            </c:ext>
          </c:extLst>
        </c:ser>
        <c:ser>
          <c:idx val="1"/>
          <c:order val="1"/>
          <c:tx>
            <c:strRef>
              <c:f>'SEA Sudden'!$H$2</c:f>
              <c:strCache>
                <c:ptCount val="1"/>
                <c:pt idx="0">
                  <c:v>DWM-NB(35.72)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Sudden'!$H$3:$H$102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38</c:v>
                </c:pt>
                <c:pt idx="19">
                  <c:v>41</c:v>
                </c:pt>
                <c:pt idx="20">
                  <c:v>45</c:v>
                </c:pt>
                <c:pt idx="21">
                  <c:v>46</c:v>
                </c:pt>
                <c:pt idx="22">
                  <c:v>49</c:v>
                </c:pt>
                <c:pt idx="23">
                  <c:v>55</c:v>
                </c:pt>
                <c:pt idx="24">
                  <c:v>57</c:v>
                </c:pt>
                <c:pt idx="25">
                  <c:v>37</c:v>
                </c:pt>
                <c:pt idx="26">
                  <c:v>37</c:v>
                </c:pt>
                <c:pt idx="27">
                  <c:v>12</c:v>
                </c:pt>
                <c:pt idx="28">
                  <c:v>13</c:v>
                </c:pt>
                <c:pt idx="29">
                  <c:v>16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25</c:v>
                </c:pt>
                <c:pt idx="34">
                  <c:v>29</c:v>
                </c:pt>
                <c:pt idx="35">
                  <c:v>30</c:v>
                </c:pt>
                <c:pt idx="36">
                  <c:v>34</c:v>
                </c:pt>
                <c:pt idx="37">
                  <c:v>39</c:v>
                </c:pt>
                <c:pt idx="38">
                  <c:v>36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43</c:v>
                </c:pt>
                <c:pt idx="43">
                  <c:v>42</c:v>
                </c:pt>
                <c:pt idx="44">
                  <c:v>45</c:v>
                </c:pt>
                <c:pt idx="45">
                  <c:v>45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58</c:v>
                </c:pt>
                <c:pt idx="54">
                  <c:v>61</c:v>
                </c:pt>
                <c:pt idx="55">
                  <c:v>63</c:v>
                </c:pt>
                <c:pt idx="56">
                  <c:v>51</c:v>
                </c:pt>
                <c:pt idx="57">
                  <c:v>45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40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52</c:v>
                </c:pt>
                <c:pt idx="66">
                  <c:v>53</c:v>
                </c:pt>
                <c:pt idx="67">
                  <c:v>57</c:v>
                </c:pt>
                <c:pt idx="68">
                  <c:v>51</c:v>
                </c:pt>
                <c:pt idx="69">
                  <c:v>53</c:v>
                </c:pt>
                <c:pt idx="70">
                  <c:v>43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38</c:v>
                </c:pt>
                <c:pt idx="75">
                  <c:v>23</c:v>
                </c:pt>
                <c:pt idx="76">
                  <c:v>25</c:v>
                </c:pt>
                <c:pt idx="77">
                  <c:v>26</c:v>
                </c:pt>
                <c:pt idx="78">
                  <c:v>19</c:v>
                </c:pt>
                <c:pt idx="79">
                  <c:v>19</c:v>
                </c:pt>
                <c:pt idx="80">
                  <c:v>22</c:v>
                </c:pt>
                <c:pt idx="81">
                  <c:v>23</c:v>
                </c:pt>
                <c:pt idx="82">
                  <c:v>25</c:v>
                </c:pt>
                <c:pt idx="83">
                  <c:v>26</c:v>
                </c:pt>
                <c:pt idx="84">
                  <c:v>28</c:v>
                </c:pt>
                <c:pt idx="85">
                  <c:v>29</c:v>
                </c:pt>
                <c:pt idx="86">
                  <c:v>33</c:v>
                </c:pt>
                <c:pt idx="87">
                  <c:v>34</c:v>
                </c:pt>
                <c:pt idx="88">
                  <c:v>37</c:v>
                </c:pt>
                <c:pt idx="89">
                  <c:v>39</c:v>
                </c:pt>
                <c:pt idx="90">
                  <c:v>40</c:v>
                </c:pt>
                <c:pt idx="91">
                  <c:v>39</c:v>
                </c:pt>
                <c:pt idx="92">
                  <c:v>42</c:v>
                </c:pt>
                <c:pt idx="93">
                  <c:v>44</c:v>
                </c:pt>
                <c:pt idx="94">
                  <c:v>44</c:v>
                </c:pt>
                <c:pt idx="95">
                  <c:v>40</c:v>
                </c:pt>
                <c:pt idx="96">
                  <c:v>41</c:v>
                </c:pt>
                <c:pt idx="97">
                  <c:v>43</c:v>
                </c:pt>
                <c:pt idx="98">
                  <c:v>45</c:v>
                </c:pt>
                <c:pt idx="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8-426B-97F0-D74ABDDAE915}"/>
            </c:ext>
          </c:extLst>
        </c:ser>
        <c:ser>
          <c:idx val="3"/>
          <c:order val="2"/>
          <c:tx>
            <c:strRef>
              <c:f>'SEA Sudden'!$J$2</c:f>
              <c:strCache>
                <c:ptCount val="1"/>
                <c:pt idx="0">
                  <c:v>DWM-HT(25.38)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Sudden'!$J$3:$J$102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24</c:v>
                </c:pt>
                <c:pt idx="17">
                  <c:v>21</c:v>
                </c:pt>
                <c:pt idx="18">
                  <c:v>25</c:v>
                </c:pt>
                <c:pt idx="19">
                  <c:v>34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43</c:v>
                </c:pt>
                <c:pt idx="24">
                  <c:v>39</c:v>
                </c:pt>
                <c:pt idx="25">
                  <c:v>23</c:v>
                </c:pt>
                <c:pt idx="26">
                  <c:v>22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20</c:v>
                </c:pt>
                <c:pt idx="31">
                  <c:v>19</c:v>
                </c:pt>
                <c:pt idx="32">
                  <c:v>21</c:v>
                </c:pt>
                <c:pt idx="33">
                  <c:v>22</c:v>
                </c:pt>
                <c:pt idx="34">
                  <c:v>20</c:v>
                </c:pt>
                <c:pt idx="35">
                  <c:v>16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24</c:v>
                </c:pt>
                <c:pt idx="41">
                  <c:v>21</c:v>
                </c:pt>
                <c:pt idx="42">
                  <c:v>23</c:v>
                </c:pt>
                <c:pt idx="43">
                  <c:v>23</c:v>
                </c:pt>
                <c:pt idx="44">
                  <c:v>26</c:v>
                </c:pt>
                <c:pt idx="45">
                  <c:v>26</c:v>
                </c:pt>
                <c:pt idx="46">
                  <c:v>29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36</c:v>
                </c:pt>
                <c:pt idx="51">
                  <c:v>37</c:v>
                </c:pt>
                <c:pt idx="52">
                  <c:v>35</c:v>
                </c:pt>
                <c:pt idx="53">
                  <c:v>36</c:v>
                </c:pt>
                <c:pt idx="54">
                  <c:v>28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33</c:v>
                </c:pt>
                <c:pt idx="66">
                  <c:v>34</c:v>
                </c:pt>
                <c:pt idx="67">
                  <c:v>36</c:v>
                </c:pt>
                <c:pt idx="68">
                  <c:v>27</c:v>
                </c:pt>
                <c:pt idx="69">
                  <c:v>29</c:v>
                </c:pt>
                <c:pt idx="70">
                  <c:v>23</c:v>
                </c:pt>
                <c:pt idx="71">
                  <c:v>26</c:v>
                </c:pt>
                <c:pt idx="72">
                  <c:v>27</c:v>
                </c:pt>
                <c:pt idx="73">
                  <c:v>26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26</c:v>
                </c:pt>
                <c:pt idx="82">
                  <c:v>28</c:v>
                </c:pt>
                <c:pt idx="83">
                  <c:v>28</c:v>
                </c:pt>
                <c:pt idx="84">
                  <c:v>30</c:v>
                </c:pt>
                <c:pt idx="85">
                  <c:v>32</c:v>
                </c:pt>
                <c:pt idx="86">
                  <c:v>34</c:v>
                </c:pt>
                <c:pt idx="87">
                  <c:v>38</c:v>
                </c:pt>
                <c:pt idx="88">
                  <c:v>40</c:v>
                </c:pt>
                <c:pt idx="89">
                  <c:v>42</c:v>
                </c:pt>
                <c:pt idx="90">
                  <c:v>43</c:v>
                </c:pt>
                <c:pt idx="91">
                  <c:v>40</c:v>
                </c:pt>
                <c:pt idx="92">
                  <c:v>42</c:v>
                </c:pt>
                <c:pt idx="93">
                  <c:v>43</c:v>
                </c:pt>
                <c:pt idx="94">
                  <c:v>41</c:v>
                </c:pt>
                <c:pt idx="95">
                  <c:v>35</c:v>
                </c:pt>
                <c:pt idx="96">
                  <c:v>31</c:v>
                </c:pt>
                <c:pt idx="97">
                  <c:v>33</c:v>
                </c:pt>
                <c:pt idx="98">
                  <c:v>35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8-426B-97F0-D74ABDDA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5C28-426B-97F0-D74ABDDAE915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'SEA Sudden'!$AD$9:$AD$10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'SEA Sudden'!$AE$9:$AE$10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C28-426B-97F0-D74ABDDAE9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5C28-426B-97F0-D74ABDDAE91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28-426B-97F0-D74ABDDAE91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5C28-426B-97F0-D74ABDDAE91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75000</c:v>
                      </c:pt>
                      <c:pt idx="1">
                        <c:v>75000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28-426B-97F0-D74ABDDAE9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5C28-426B-97F0-D74ABDDAE915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5C28-426B-97F0-D74ABDDAE91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 Sudden'!$AD$13:$AD$14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C28-426B-97F0-D74ABDDAE915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SEA  (Gradual &amp; Sudden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SEA_Mixed!$R$2</c:f>
              <c:strCache>
                <c:ptCount val="1"/>
                <c:pt idx="0">
                  <c:v>HDWM(7.48)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SEA_Mixed!$R$3:$R$102</c:f>
              <c:numCache>
                <c:formatCode>General</c:formatCode>
                <c:ptCount val="100"/>
                <c:pt idx="0">
                  <c:v>4.6875E-2</c:v>
                </c:pt>
                <c:pt idx="1">
                  <c:v>9.375E-2</c:v>
                </c:pt>
                <c:pt idx="2">
                  <c:v>0.125</c:v>
                </c:pt>
                <c:pt idx="3">
                  <c:v>0.1875</c:v>
                </c:pt>
                <c:pt idx="4">
                  <c:v>0.203125</c:v>
                </c:pt>
                <c:pt idx="5">
                  <c:v>0.234375</c:v>
                </c:pt>
                <c:pt idx="6">
                  <c:v>0.265625</c:v>
                </c:pt>
                <c:pt idx="7">
                  <c:v>0.296875</c:v>
                </c:pt>
                <c:pt idx="8">
                  <c:v>0.34375</c:v>
                </c:pt>
                <c:pt idx="9">
                  <c:v>0.375</c:v>
                </c:pt>
                <c:pt idx="10">
                  <c:v>0.421875</c:v>
                </c:pt>
                <c:pt idx="11">
                  <c:v>0.453125</c:v>
                </c:pt>
                <c:pt idx="12">
                  <c:v>0.5</c:v>
                </c:pt>
                <c:pt idx="13">
                  <c:v>0.546875</c:v>
                </c:pt>
                <c:pt idx="14">
                  <c:v>0.625</c:v>
                </c:pt>
                <c:pt idx="15">
                  <c:v>0.703125</c:v>
                </c:pt>
                <c:pt idx="16">
                  <c:v>0.78125</c:v>
                </c:pt>
                <c:pt idx="17">
                  <c:v>0.875</c:v>
                </c:pt>
                <c:pt idx="18">
                  <c:v>0.96875</c:v>
                </c:pt>
                <c:pt idx="19">
                  <c:v>1.078125</c:v>
                </c:pt>
                <c:pt idx="20">
                  <c:v>1.203125</c:v>
                </c:pt>
                <c:pt idx="21">
                  <c:v>1.296875</c:v>
                </c:pt>
                <c:pt idx="22">
                  <c:v>1.421875</c:v>
                </c:pt>
                <c:pt idx="23">
                  <c:v>1.484375</c:v>
                </c:pt>
                <c:pt idx="24">
                  <c:v>1.578125</c:v>
                </c:pt>
                <c:pt idx="25">
                  <c:v>1.640625</c:v>
                </c:pt>
                <c:pt idx="26">
                  <c:v>1.71875</c:v>
                </c:pt>
                <c:pt idx="27">
                  <c:v>1.78125</c:v>
                </c:pt>
                <c:pt idx="28">
                  <c:v>1.828125</c:v>
                </c:pt>
                <c:pt idx="29">
                  <c:v>1.890625</c:v>
                </c:pt>
                <c:pt idx="30">
                  <c:v>1.921875</c:v>
                </c:pt>
                <c:pt idx="31">
                  <c:v>1.96875</c:v>
                </c:pt>
                <c:pt idx="32">
                  <c:v>2.03125</c:v>
                </c:pt>
                <c:pt idx="33">
                  <c:v>2.078125</c:v>
                </c:pt>
                <c:pt idx="34">
                  <c:v>2.125</c:v>
                </c:pt>
                <c:pt idx="35">
                  <c:v>2.171875</c:v>
                </c:pt>
                <c:pt idx="36">
                  <c:v>2.21875</c:v>
                </c:pt>
                <c:pt idx="37">
                  <c:v>2.28125</c:v>
                </c:pt>
                <c:pt idx="38">
                  <c:v>2.34375</c:v>
                </c:pt>
                <c:pt idx="39">
                  <c:v>2.421875</c:v>
                </c:pt>
                <c:pt idx="40">
                  <c:v>2.515625</c:v>
                </c:pt>
                <c:pt idx="41">
                  <c:v>2.578125</c:v>
                </c:pt>
                <c:pt idx="42">
                  <c:v>2.671875</c:v>
                </c:pt>
                <c:pt idx="43">
                  <c:v>2.75</c:v>
                </c:pt>
                <c:pt idx="44">
                  <c:v>2.828125</c:v>
                </c:pt>
                <c:pt idx="45">
                  <c:v>2.90625</c:v>
                </c:pt>
                <c:pt idx="46">
                  <c:v>3</c:v>
                </c:pt>
                <c:pt idx="47">
                  <c:v>3.09375</c:v>
                </c:pt>
                <c:pt idx="48">
                  <c:v>3.1875</c:v>
                </c:pt>
                <c:pt idx="49">
                  <c:v>3.296875</c:v>
                </c:pt>
                <c:pt idx="50">
                  <c:v>3.375</c:v>
                </c:pt>
                <c:pt idx="51">
                  <c:v>3.46875</c:v>
                </c:pt>
                <c:pt idx="52">
                  <c:v>3.5625</c:v>
                </c:pt>
                <c:pt idx="53">
                  <c:v>3.65625</c:v>
                </c:pt>
                <c:pt idx="54">
                  <c:v>3.765625</c:v>
                </c:pt>
                <c:pt idx="55">
                  <c:v>3.875</c:v>
                </c:pt>
                <c:pt idx="56">
                  <c:v>3.984375</c:v>
                </c:pt>
                <c:pt idx="57">
                  <c:v>4.09375</c:v>
                </c:pt>
                <c:pt idx="58">
                  <c:v>4.203125</c:v>
                </c:pt>
                <c:pt idx="59">
                  <c:v>4.296875</c:v>
                </c:pt>
                <c:pt idx="60">
                  <c:v>4.40625</c:v>
                </c:pt>
                <c:pt idx="61">
                  <c:v>4.5</c:v>
                </c:pt>
                <c:pt idx="62">
                  <c:v>4.578125</c:v>
                </c:pt>
                <c:pt idx="63">
                  <c:v>4.65625</c:v>
                </c:pt>
                <c:pt idx="64">
                  <c:v>4.75</c:v>
                </c:pt>
                <c:pt idx="65">
                  <c:v>4.84375</c:v>
                </c:pt>
                <c:pt idx="66">
                  <c:v>4.921875</c:v>
                </c:pt>
                <c:pt idx="67">
                  <c:v>5</c:v>
                </c:pt>
                <c:pt idx="68">
                  <c:v>5.09375</c:v>
                </c:pt>
                <c:pt idx="69">
                  <c:v>5.1875</c:v>
                </c:pt>
                <c:pt idx="70">
                  <c:v>5.28125</c:v>
                </c:pt>
                <c:pt idx="71">
                  <c:v>5.390625</c:v>
                </c:pt>
                <c:pt idx="72">
                  <c:v>5.484375</c:v>
                </c:pt>
                <c:pt idx="73">
                  <c:v>5.578125</c:v>
                </c:pt>
                <c:pt idx="74">
                  <c:v>5.6875</c:v>
                </c:pt>
                <c:pt idx="75">
                  <c:v>5.78125</c:v>
                </c:pt>
                <c:pt idx="76">
                  <c:v>5.84375</c:v>
                </c:pt>
                <c:pt idx="77">
                  <c:v>5.890625</c:v>
                </c:pt>
                <c:pt idx="78">
                  <c:v>5.9375</c:v>
                </c:pt>
                <c:pt idx="79">
                  <c:v>5.96875</c:v>
                </c:pt>
                <c:pt idx="80">
                  <c:v>6</c:v>
                </c:pt>
                <c:pt idx="81">
                  <c:v>6.046875</c:v>
                </c:pt>
                <c:pt idx="82">
                  <c:v>6.09375</c:v>
                </c:pt>
                <c:pt idx="83">
                  <c:v>6.15625</c:v>
                </c:pt>
                <c:pt idx="84">
                  <c:v>6.21875</c:v>
                </c:pt>
                <c:pt idx="85">
                  <c:v>6.28125</c:v>
                </c:pt>
                <c:pt idx="86">
                  <c:v>6.328125</c:v>
                </c:pt>
                <c:pt idx="87">
                  <c:v>6.40625</c:v>
                </c:pt>
                <c:pt idx="88">
                  <c:v>6.46875</c:v>
                </c:pt>
                <c:pt idx="89">
                  <c:v>6.546875</c:v>
                </c:pt>
                <c:pt idx="90">
                  <c:v>6.609375</c:v>
                </c:pt>
                <c:pt idx="91">
                  <c:v>6.6875</c:v>
                </c:pt>
                <c:pt idx="92">
                  <c:v>6.78125</c:v>
                </c:pt>
                <c:pt idx="93">
                  <c:v>6.859375</c:v>
                </c:pt>
                <c:pt idx="94">
                  <c:v>6.953125</c:v>
                </c:pt>
                <c:pt idx="95">
                  <c:v>7.0625</c:v>
                </c:pt>
                <c:pt idx="96">
                  <c:v>7.15625</c:v>
                </c:pt>
                <c:pt idx="97">
                  <c:v>7.265625</c:v>
                </c:pt>
                <c:pt idx="98">
                  <c:v>7.375</c:v>
                </c:pt>
                <c:pt idx="99">
                  <c:v>7.484375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7-4913-960C-D861FD0D3612}"/>
            </c:ext>
          </c:extLst>
        </c:ser>
        <c:ser>
          <c:idx val="11"/>
          <c:order val="1"/>
          <c:tx>
            <c:strRef>
              <c:f>SEA_Mixed!$N$2</c:f>
              <c:strCache>
                <c:ptCount val="1"/>
                <c:pt idx="0">
                  <c:v>ARF(15.58)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SEA_Mixed!$N$3:$N$102</c:f>
              <c:numCache>
                <c:formatCode>General</c:formatCode>
                <c:ptCount val="100"/>
                <c:pt idx="0">
                  <c:v>0.125</c:v>
                </c:pt>
                <c:pt idx="1">
                  <c:v>0.203125</c:v>
                </c:pt>
                <c:pt idx="2">
                  <c:v>0.28125</c:v>
                </c:pt>
                <c:pt idx="3">
                  <c:v>0.375</c:v>
                </c:pt>
                <c:pt idx="4">
                  <c:v>0.46875</c:v>
                </c:pt>
                <c:pt idx="5">
                  <c:v>0.578125</c:v>
                </c:pt>
                <c:pt idx="6">
                  <c:v>0.6875</c:v>
                </c:pt>
                <c:pt idx="7">
                  <c:v>0.78125</c:v>
                </c:pt>
                <c:pt idx="8">
                  <c:v>0.890625</c:v>
                </c:pt>
                <c:pt idx="9">
                  <c:v>1</c:v>
                </c:pt>
                <c:pt idx="10">
                  <c:v>1.125</c:v>
                </c:pt>
                <c:pt idx="11">
                  <c:v>1.265625</c:v>
                </c:pt>
                <c:pt idx="12">
                  <c:v>1.390625</c:v>
                </c:pt>
                <c:pt idx="13">
                  <c:v>1.515625</c:v>
                </c:pt>
                <c:pt idx="14">
                  <c:v>1.671875</c:v>
                </c:pt>
                <c:pt idx="15">
                  <c:v>1.796875</c:v>
                </c:pt>
                <c:pt idx="16">
                  <c:v>1.953125</c:v>
                </c:pt>
                <c:pt idx="17">
                  <c:v>2.09375</c:v>
                </c:pt>
                <c:pt idx="18">
                  <c:v>2.265625</c:v>
                </c:pt>
                <c:pt idx="19">
                  <c:v>2.421875</c:v>
                </c:pt>
                <c:pt idx="20">
                  <c:v>2.578125</c:v>
                </c:pt>
                <c:pt idx="21">
                  <c:v>2.75</c:v>
                </c:pt>
                <c:pt idx="22">
                  <c:v>2.9375</c:v>
                </c:pt>
                <c:pt idx="23">
                  <c:v>3.109375</c:v>
                </c:pt>
                <c:pt idx="24">
                  <c:v>3.34375</c:v>
                </c:pt>
                <c:pt idx="25">
                  <c:v>3.546875</c:v>
                </c:pt>
                <c:pt idx="26">
                  <c:v>3.671875</c:v>
                </c:pt>
                <c:pt idx="27">
                  <c:v>3.75</c:v>
                </c:pt>
                <c:pt idx="28">
                  <c:v>3.84375</c:v>
                </c:pt>
                <c:pt idx="29">
                  <c:v>3.9375</c:v>
                </c:pt>
                <c:pt idx="30">
                  <c:v>4.03125</c:v>
                </c:pt>
                <c:pt idx="31">
                  <c:v>4.140625</c:v>
                </c:pt>
                <c:pt idx="32">
                  <c:v>4.234375</c:v>
                </c:pt>
                <c:pt idx="33">
                  <c:v>4.34375</c:v>
                </c:pt>
                <c:pt idx="34">
                  <c:v>4.453125</c:v>
                </c:pt>
                <c:pt idx="35">
                  <c:v>4.5625</c:v>
                </c:pt>
                <c:pt idx="36">
                  <c:v>4.6875</c:v>
                </c:pt>
                <c:pt idx="37">
                  <c:v>4.8125</c:v>
                </c:pt>
                <c:pt idx="38">
                  <c:v>4.9375</c:v>
                </c:pt>
                <c:pt idx="39">
                  <c:v>5.0625</c:v>
                </c:pt>
                <c:pt idx="40">
                  <c:v>5.203125</c:v>
                </c:pt>
                <c:pt idx="41">
                  <c:v>5.34375</c:v>
                </c:pt>
                <c:pt idx="42">
                  <c:v>5.484375</c:v>
                </c:pt>
                <c:pt idx="43">
                  <c:v>5.625</c:v>
                </c:pt>
                <c:pt idx="44">
                  <c:v>5.765625</c:v>
                </c:pt>
                <c:pt idx="45">
                  <c:v>5.921875</c:v>
                </c:pt>
                <c:pt idx="46">
                  <c:v>6.0625</c:v>
                </c:pt>
                <c:pt idx="47">
                  <c:v>6.234375</c:v>
                </c:pt>
                <c:pt idx="48">
                  <c:v>6.390625</c:v>
                </c:pt>
                <c:pt idx="49">
                  <c:v>6.546875</c:v>
                </c:pt>
                <c:pt idx="50">
                  <c:v>6.734375</c:v>
                </c:pt>
                <c:pt idx="51">
                  <c:v>6.90625</c:v>
                </c:pt>
                <c:pt idx="52">
                  <c:v>7.09375</c:v>
                </c:pt>
                <c:pt idx="53">
                  <c:v>7.296875</c:v>
                </c:pt>
                <c:pt idx="54">
                  <c:v>7.484375</c:v>
                </c:pt>
                <c:pt idx="55">
                  <c:v>7.6875</c:v>
                </c:pt>
                <c:pt idx="56">
                  <c:v>7.875</c:v>
                </c:pt>
                <c:pt idx="57">
                  <c:v>8.078125</c:v>
                </c:pt>
                <c:pt idx="58">
                  <c:v>8.296875</c:v>
                </c:pt>
                <c:pt idx="59">
                  <c:v>8.5</c:v>
                </c:pt>
                <c:pt idx="60">
                  <c:v>8.703125</c:v>
                </c:pt>
                <c:pt idx="61">
                  <c:v>8.90625</c:v>
                </c:pt>
                <c:pt idx="62">
                  <c:v>9.125</c:v>
                </c:pt>
                <c:pt idx="63">
                  <c:v>9.359375</c:v>
                </c:pt>
                <c:pt idx="64">
                  <c:v>9.578125</c:v>
                </c:pt>
                <c:pt idx="65">
                  <c:v>9.8125</c:v>
                </c:pt>
                <c:pt idx="66">
                  <c:v>10.03125</c:v>
                </c:pt>
                <c:pt idx="67">
                  <c:v>10.265625</c:v>
                </c:pt>
                <c:pt idx="68">
                  <c:v>10.5</c:v>
                </c:pt>
                <c:pt idx="69">
                  <c:v>10.75</c:v>
                </c:pt>
                <c:pt idx="70">
                  <c:v>11</c:v>
                </c:pt>
                <c:pt idx="71">
                  <c:v>11.265625</c:v>
                </c:pt>
                <c:pt idx="72">
                  <c:v>11.53125</c:v>
                </c:pt>
                <c:pt idx="73">
                  <c:v>11.78125</c:v>
                </c:pt>
                <c:pt idx="74">
                  <c:v>12.03125</c:v>
                </c:pt>
                <c:pt idx="75">
                  <c:v>12.4375</c:v>
                </c:pt>
                <c:pt idx="76">
                  <c:v>12.53125</c:v>
                </c:pt>
                <c:pt idx="77">
                  <c:v>12.609375</c:v>
                </c:pt>
                <c:pt idx="78">
                  <c:v>12.6875</c:v>
                </c:pt>
                <c:pt idx="79">
                  <c:v>12.78125</c:v>
                </c:pt>
                <c:pt idx="80">
                  <c:v>12.875</c:v>
                </c:pt>
                <c:pt idx="81">
                  <c:v>13</c:v>
                </c:pt>
                <c:pt idx="82">
                  <c:v>13.109375</c:v>
                </c:pt>
                <c:pt idx="83">
                  <c:v>13.203125</c:v>
                </c:pt>
                <c:pt idx="84">
                  <c:v>13.328125</c:v>
                </c:pt>
                <c:pt idx="85">
                  <c:v>13.453125</c:v>
                </c:pt>
                <c:pt idx="86">
                  <c:v>13.578125</c:v>
                </c:pt>
                <c:pt idx="87">
                  <c:v>13.703125</c:v>
                </c:pt>
                <c:pt idx="88">
                  <c:v>13.84375</c:v>
                </c:pt>
                <c:pt idx="89">
                  <c:v>13.96875</c:v>
                </c:pt>
                <c:pt idx="90">
                  <c:v>14.109375</c:v>
                </c:pt>
                <c:pt idx="91">
                  <c:v>14.25</c:v>
                </c:pt>
                <c:pt idx="92">
                  <c:v>14.40625</c:v>
                </c:pt>
                <c:pt idx="93">
                  <c:v>14.5625</c:v>
                </c:pt>
                <c:pt idx="94">
                  <c:v>14.703125</c:v>
                </c:pt>
                <c:pt idx="95">
                  <c:v>14.859375</c:v>
                </c:pt>
                <c:pt idx="96">
                  <c:v>15.03125</c:v>
                </c:pt>
                <c:pt idx="97">
                  <c:v>15.203125</c:v>
                </c:pt>
                <c:pt idx="98">
                  <c:v>15.390625</c:v>
                </c:pt>
                <c:pt idx="99">
                  <c:v>15.578125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7-4913-960C-D861FD0D3612}"/>
            </c:ext>
          </c:extLst>
        </c:ser>
        <c:ser>
          <c:idx val="12"/>
          <c:order val="2"/>
          <c:tx>
            <c:strRef>
              <c:f>SEA_Mixed!$Q$2</c:f>
              <c:strCache>
                <c:ptCount val="1"/>
                <c:pt idx="0">
                  <c:v>WMA(0.83)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SEA_Mixed!$Q$3:$Q$102</c:f>
              <c:numCache>
                <c:formatCode>General</c:formatCode>
                <c:ptCount val="100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4.6875E-2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9.375E-2</c:v>
                </c:pt>
                <c:pt idx="14">
                  <c:v>9.375E-2</c:v>
                </c:pt>
                <c:pt idx="15">
                  <c:v>9.375E-2</c:v>
                </c:pt>
                <c:pt idx="16">
                  <c:v>9.375E-2</c:v>
                </c:pt>
                <c:pt idx="17">
                  <c:v>9.375E-2</c:v>
                </c:pt>
                <c:pt idx="18">
                  <c:v>0.109375</c:v>
                </c:pt>
                <c:pt idx="19">
                  <c:v>0.109375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0.140625</c:v>
                </c:pt>
                <c:pt idx="24">
                  <c:v>0.140625</c:v>
                </c:pt>
                <c:pt idx="25">
                  <c:v>0.15625</c:v>
                </c:pt>
                <c:pt idx="26">
                  <c:v>0.15625</c:v>
                </c:pt>
                <c:pt idx="27">
                  <c:v>0.171875</c:v>
                </c:pt>
                <c:pt idx="28">
                  <c:v>0.171875</c:v>
                </c:pt>
                <c:pt idx="29">
                  <c:v>0.1875</c:v>
                </c:pt>
                <c:pt idx="30">
                  <c:v>0.1875</c:v>
                </c:pt>
                <c:pt idx="31">
                  <c:v>0.1875</c:v>
                </c:pt>
                <c:pt idx="32">
                  <c:v>0.203125</c:v>
                </c:pt>
                <c:pt idx="33">
                  <c:v>0.203125</c:v>
                </c:pt>
                <c:pt idx="34">
                  <c:v>0.21875</c:v>
                </c:pt>
                <c:pt idx="35">
                  <c:v>0.21875</c:v>
                </c:pt>
                <c:pt idx="36">
                  <c:v>0.234375</c:v>
                </c:pt>
                <c:pt idx="37">
                  <c:v>0.234375</c:v>
                </c:pt>
                <c:pt idx="38">
                  <c:v>0.25</c:v>
                </c:pt>
                <c:pt idx="39">
                  <c:v>0.265625</c:v>
                </c:pt>
                <c:pt idx="40">
                  <c:v>0.265625</c:v>
                </c:pt>
                <c:pt idx="41">
                  <c:v>0.28125</c:v>
                </c:pt>
                <c:pt idx="42">
                  <c:v>0.28125</c:v>
                </c:pt>
                <c:pt idx="43">
                  <c:v>0.296875</c:v>
                </c:pt>
                <c:pt idx="44">
                  <c:v>0.296875</c:v>
                </c:pt>
                <c:pt idx="45">
                  <c:v>0.3125</c:v>
                </c:pt>
                <c:pt idx="46">
                  <c:v>0.3125</c:v>
                </c:pt>
                <c:pt idx="47">
                  <c:v>0.328125</c:v>
                </c:pt>
                <c:pt idx="48">
                  <c:v>0.328125</c:v>
                </c:pt>
                <c:pt idx="49">
                  <c:v>0.34375</c:v>
                </c:pt>
                <c:pt idx="50">
                  <c:v>0.359375</c:v>
                </c:pt>
                <c:pt idx="51">
                  <c:v>0.359375</c:v>
                </c:pt>
                <c:pt idx="52">
                  <c:v>0.375</c:v>
                </c:pt>
                <c:pt idx="53">
                  <c:v>0.375</c:v>
                </c:pt>
                <c:pt idx="54">
                  <c:v>0.390625</c:v>
                </c:pt>
                <c:pt idx="55">
                  <c:v>0.390625</c:v>
                </c:pt>
                <c:pt idx="56">
                  <c:v>0.40625</c:v>
                </c:pt>
                <c:pt idx="57">
                  <c:v>0.40625</c:v>
                </c:pt>
                <c:pt idx="58">
                  <c:v>0.421875</c:v>
                </c:pt>
                <c:pt idx="59">
                  <c:v>0.4375</c:v>
                </c:pt>
                <c:pt idx="60">
                  <c:v>0.4375</c:v>
                </c:pt>
                <c:pt idx="61">
                  <c:v>0.453125</c:v>
                </c:pt>
                <c:pt idx="62">
                  <c:v>0.453125</c:v>
                </c:pt>
                <c:pt idx="63">
                  <c:v>0.46875</c:v>
                </c:pt>
                <c:pt idx="64">
                  <c:v>0.46875</c:v>
                </c:pt>
                <c:pt idx="65">
                  <c:v>0.484375</c:v>
                </c:pt>
                <c:pt idx="66">
                  <c:v>0.484375</c:v>
                </c:pt>
                <c:pt idx="67">
                  <c:v>0.5</c:v>
                </c:pt>
                <c:pt idx="68">
                  <c:v>0.5</c:v>
                </c:pt>
                <c:pt idx="69">
                  <c:v>0.515625</c:v>
                </c:pt>
                <c:pt idx="70">
                  <c:v>0.53125</c:v>
                </c:pt>
                <c:pt idx="71">
                  <c:v>0.53125</c:v>
                </c:pt>
                <c:pt idx="72">
                  <c:v>0.546875</c:v>
                </c:pt>
                <c:pt idx="73">
                  <c:v>0.546875</c:v>
                </c:pt>
                <c:pt idx="74">
                  <c:v>0.5625</c:v>
                </c:pt>
                <c:pt idx="75">
                  <c:v>0.5625</c:v>
                </c:pt>
                <c:pt idx="76">
                  <c:v>0.578125</c:v>
                </c:pt>
                <c:pt idx="77">
                  <c:v>0.59375</c:v>
                </c:pt>
                <c:pt idx="78">
                  <c:v>0.59375</c:v>
                </c:pt>
                <c:pt idx="79">
                  <c:v>0.609375</c:v>
                </c:pt>
                <c:pt idx="80">
                  <c:v>0.609375</c:v>
                </c:pt>
                <c:pt idx="81">
                  <c:v>0.625</c:v>
                </c:pt>
                <c:pt idx="82">
                  <c:v>0.640625</c:v>
                </c:pt>
                <c:pt idx="83">
                  <c:v>0.640625</c:v>
                </c:pt>
                <c:pt idx="84">
                  <c:v>0.65625</c:v>
                </c:pt>
                <c:pt idx="85">
                  <c:v>0.671875</c:v>
                </c:pt>
                <c:pt idx="86">
                  <c:v>0.671875</c:v>
                </c:pt>
                <c:pt idx="87">
                  <c:v>0.6875</c:v>
                </c:pt>
                <c:pt idx="88">
                  <c:v>0.703125</c:v>
                </c:pt>
                <c:pt idx="89">
                  <c:v>0.703125</c:v>
                </c:pt>
                <c:pt idx="90">
                  <c:v>0.71875</c:v>
                </c:pt>
                <c:pt idx="91">
                  <c:v>0.734375</c:v>
                </c:pt>
                <c:pt idx="92">
                  <c:v>0.75</c:v>
                </c:pt>
                <c:pt idx="93">
                  <c:v>0.75</c:v>
                </c:pt>
                <c:pt idx="94">
                  <c:v>0.765625</c:v>
                </c:pt>
                <c:pt idx="95">
                  <c:v>0.78125</c:v>
                </c:pt>
                <c:pt idx="96">
                  <c:v>0.78125</c:v>
                </c:pt>
                <c:pt idx="97">
                  <c:v>0.796875</c:v>
                </c:pt>
                <c:pt idx="98">
                  <c:v>0.8125</c:v>
                </c:pt>
                <c:pt idx="99">
                  <c:v>0.828125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97-4913-960C-D861FD0D3612}"/>
            </c:ext>
          </c:extLst>
        </c:ser>
        <c:ser>
          <c:idx val="1"/>
          <c:order val="3"/>
          <c:tx>
            <c:strRef>
              <c:f>SEA_Mixed!$O$2</c:f>
              <c:strCache>
                <c:ptCount val="1"/>
                <c:pt idx="0">
                  <c:v>DWM-NB(3.55)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SEA_Mixed!$O$3:$O$102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3.125E-2</c:v>
                </c:pt>
                <c:pt idx="6">
                  <c:v>3.125E-2</c:v>
                </c:pt>
                <c:pt idx="7">
                  <c:v>3.125E-2</c:v>
                </c:pt>
                <c:pt idx="8">
                  <c:v>4.6875E-2</c:v>
                </c:pt>
                <c:pt idx="9">
                  <c:v>6.25E-2</c:v>
                </c:pt>
                <c:pt idx="10">
                  <c:v>7.8125E-2</c:v>
                </c:pt>
                <c:pt idx="11">
                  <c:v>9.375E-2</c:v>
                </c:pt>
                <c:pt idx="12">
                  <c:v>9.375E-2</c:v>
                </c:pt>
                <c:pt idx="13">
                  <c:v>0.125</c:v>
                </c:pt>
                <c:pt idx="14">
                  <c:v>0.140625</c:v>
                </c:pt>
                <c:pt idx="15">
                  <c:v>0.171875</c:v>
                </c:pt>
                <c:pt idx="16">
                  <c:v>0.1875</c:v>
                </c:pt>
                <c:pt idx="17">
                  <c:v>0.21875</c:v>
                </c:pt>
                <c:pt idx="18">
                  <c:v>0.25</c:v>
                </c:pt>
                <c:pt idx="19">
                  <c:v>0.296875</c:v>
                </c:pt>
                <c:pt idx="20">
                  <c:v>0.328125</c:v>
                </c:pt>
                <c:pt idx="21">
                  <c:v>0.359375</c:v>
                </c:pt>
                <c:pt idx="22">
                  <c:v>0.40625</c:v>
                </c:pt>
                <c:pt idx="23">
                  <c:v>0.453125</c:v>
                </c:pt>
                <c:pt idx="24">
                  <c:v>0.5</c:v>
                </c:pt>
                <c:pt idx="25">
                  <c:v>0.5625</c:v>
                </c:pt>
                <c:pt idx="26">
                  <c:v>0.609375</c:v>
                </c:pt>
                <c:pt idx="27">
                  <c:v>0.625</c:v>
                </c:pt>
                <c:pt idx="28">
                  <c:v>0.640625</c:v>
                </c:pt>
                <c:pt idx="29">
                  <c:v>0.65625</c:v>
                </c:pt>
                <c:pt idx="30">
                  <c:v>0.671875</c:v>
                </c:pt>
                <c:pt idx="31">
                  <c:v>0.6875</c:v>
                </c:pt>
                <c:pt idx="32">
                  <c:v>0.703125</c:v>
                </c:pt>
                <c:pt idx="33">
                  <c:v>0.734375</c:v>
                </c:pt>
                <c:pt idx="34">
                  <c:v>0.75</c:v>
                </c:pt>
                <c:pt idx="35">
                  <c:v>0.765625</c:v>
                </c:pt>
                <c:pt idx="36">
                  <c:v>0.796875</c:v>
                </c:pt>
                <c:pt idx="37">
                  <c:v>0.8125</c:v>
                </c:pt>
                <c:pt idx="38">
                  <c:v>0.84375</c:v>
                </c:pt>
                <c:pt idx="39">
                  <c:v>0.875</c:v>
                </c:pt>
                <c:pt idx="40">
                  <c:v>0.90625</c:v>
                </c:pt>
                <c:pt idx="41">
                  <c:v>0.9375</c:v>
                </c:pt>
                <c:pt idx="42">
                  <c:v>0.96875</c:v>
                </c:pt>
                <c:pt idx="43">
                  <c:v>1.015625</c:v>
                </c:pt>
                <c:pt idx="44">
                  <c:v>1.0625</c:v>
                </c:pt>
                <c:pt idx="45">
                  <c:v>1.109375</c:v>
                </c:pt>
                <c:pt idx="46">
                  <c:v>1.15625</c:v>
                </c:pt>
                <c:pt idx="47">
                  <c:v>1.203125</c:v>
                </c:pt>
                <c:pt idx="48">
                  <c:v>1.25</c:v>
                </c:pt>
                <c:pt idx="49">
                  <c:v>1.3125</c:v>
                </c:pt>
                <c:pt idx="50">
                  <c:v>1.359375</c:v>
                </c:pt>
                <c:pt idx="51">
                  <c:v>1.40625</c:v>
                </c:pt>
                <c:pt idx="52">
                  <c:v>1.46875</c:v>
                </c:pt>
                <c:pt idx="53">
                  <c:v>1.53125</c:v>
                </c:pt>
                <c:pt idx="54">
                  <c:v>1.578125</c:v>
                </c:pt>
                <c:pt idx="55">
                  <c:v>1.640625</c:v>
                </c:pt>
                <c:pt idx="56">
                  <c:v>1.703125</c:v>
                </c:pt>
                <c:pt idx="57">
                  <c:v>1.78125</c:v>
                </c:pt>
                <c:pt idx="58">
                  <c:v>1.84375</c:v>
                </c:pt>
                <c:pt idx="59">
                  <c:v>1.90625</c:v>
                </c:pt>
                <c:pt idx="60">
                  <c:v>1.984375</c:v>
                </c:pt>
                <c:pt idx="61">
                  <c:v>2.046875</c:v>
                </c:pt>
                <c:pt idx="62">
                  <c:v>2.09375</c:v>
                </c:pt>
                <c:pt idx="63">
                  <c:v>2.140625</c:v>
                </c:pt>
                <c:pt idx="64">
                  <c:v>2.1875</c:v>
                </c:pt>
                <c:pt idx="65">
                  <c:v>2.234375</c:v>
                </c:pt>
                <c:pt idx="66">
                  <c:v>2.296875</c:v>
                </c:pt>
                <c:pt idx="67">
                  <c:v>2.34375</c:v>
                </c:pt>
                <c:pt idx="68">
                  <c:v>2.390625</c:v>
                </c:pt>
                <c:pt idx="69">
                  <c:v>2.4375</c:v>
                </c:pt>
                <c:pt idx="70">
                  <c:v>2.484375</c:v>
                </c:pt>
                <c:pt idx="71">
                  <c:v>2.546875</c:v>
                </c:pt>
                <c:pt idx="72">
                  <c:v>2.59375</c:v>
                </c:pt>
                <c:pt idx="73">
                  <c:v>2.65625</c:v>
                </c:pt>
                <c:pt idx="74">
                  <c:v>2.703125</c:v>
                </c:pt>
                <c:pt idx="75">
                  <c:v>2.75</c:v>
                </c:pt>
                <c:pt idx="76">
                  <c:v>2.78125</c:v>
                </c:pt>
                <c:pt idx="77">
                  <c:v>2.8125</c:v>
                </c:pt>
                <c:pt idx="78">
                  <c:v>2.828125</c:v>
                </c:pt>
                <c:pt idx="79">
                  <c:v>2.84375</c:v>
                </c:pt>
                <c:pt idx="80">
                  <c:v>2.859375</c:v>
                </c:pt>
                <c:pt idx="81">
                  <c:v>2.875</c:v>
                </c:pt>
                <c:pt idx="82">
                  <c:v>2.90625</c:v>
                </c:pt>
                <c:pt idx="83">
                  <c:v>2.921875</c:v>
                </c:pt>
                <c:pt idx="84">
                  <c:v>2.953125</c:v>
                </c:pt>
                <c:pt idx="85">
                  <c:v>2.984375</c:v>
                </c:pt>
                <c:pt idx="86">
                  <c:v>3.015625</c:v>
                </c:pt>
                <c:pt idx="87">
                  <c:v>3.0625</c:v>
                </c:pt>
                <c:pt idx="88">
                  <c:v>3.09375</c:v>
                </c:pt>
                <c:pt idx="89">
                  <c:v>3.125</c:v>
                </c:pt>
                <c:pt idx="90">
                  <c:v>3.15625</c:v>
                </c:pt>
                <c:pt idx="91">
                  <c:v>3.1875</c:v>
                </c:pt>
                <c:pt idx="92">
                  <c:v>3.21875</c:v>
                </c:pt>
                <c:pt idx="93">
                  <c:v>3.265625</c:v>
                </c:pt>
                <c:pt idx="94">
                  <c:v>3.296875</c:v>
                </c:pt>
                <c:pt idx="95">
                  <c:v>3.34375</c:v>
                </c:pt>
                <c:pt idx="96">
                  <c:v>3.390625</c:v>
                </c:pt>
                <c:pt idx="97">
                  <c:v>3.453125</c:v>
                </c:pt>
                <c:pt idx="98">
                  <c:v>3.5</c:v>
                </c:pt>
                <c:pt idx="99">
                  <c:v>3.546875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7-4913-960C-D861FD0D3612}"/>
            </c:ext>
          </c:extLst>
        </c:ser>
        <c:ser>
          <c:idx val="3"/>
          <c:order val="4"/>
          <c:tx>
            <c:strRef>
              <c:f>SEA_Mixed!$P$2</c:f>
              <c:strCache>
                <c:ptCount val="1"/>
                <c:pt idx="0">
                  <c:v>DWM-HT(4.5)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SEA_Mixed!$A$3:$A$102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SEA_Mixed!$P$3:$P$102</c:f>
              <c:numCache>
                <c:formatCode>General</c:formatCode>
                <c:ptCount val="100"/>
                <c:pt idx="0">
                  <c:v>0</c:v>
                </c:pt>
                <c:pt idx="1">
                  <c:v>1.5625E-2</c:v>
                </c:pt>
                <c:pt idx="2">
                  <c:v>1.5625E-2</c:v>
                </c:pt>
                <c:pt idx="3">
                  <c:v>3.125E-2</c:v>
                </c:pt>
                <c:pt idx="4">
                  <c:v>4.6875E-2</c:v>
                </c:pt>
                <c:pt idx="5">
                  <c:v>4.6875E-2</c:v>
                </c:pt>
                <c:pt idx="6">
                  <c:v>6.25E-2</c:v>
                </c:pt>
                <c:pt idx="7">
                  <c:v>7.8125E-2</c:v>
                </c:pt>
                <c:pt idx="8">
                  <c:v>9.375E-2</c:v>
                </c:pt>
                <c:pt idx="9">
                  <c:v>0.109375</c:v>
                </c:pt>
                <c:pt idx="10">
                  <c:v>0.140625</c:v>
                </c:pt>
                <c:pt idx="11">
                  <c:v>0.171875</c:v>
                </c:pt>
                <c:pt idx="12">
                  <c:v>0.1875</c:v>
                </c:pt>
                <c:pt idx="13">
                  <c:v>0.234375</c:v>
                </c:pt>
                <c:pt idx="14">
                  <c:v>0.28125</c:v>
                </c:pt>
                <c:pt idx="15">
                  <c:v>0.328125</c:v>
                </c:pt>
                <c:pt idx="16">
                  <c:v>0.375</c:v>
                </c:pt>
                <c:pt idx="17">
                  <c:v>0.421875</c:v>
                </c:pt>
                <c:pt idx="18">
                  <c:v>0.484375</c:v>
                </c:pt>
                <c:pt idx="19">
                  <c:v>0.546875</c:v>
                </c:pt>
                <c:pt idx="20">
                  <c:v>0.59375</c:v>
                </c:pt>
                <c:pt idx="21">
                  <c:v>0.65625</c:v>
                </c:pt>
                <c:pt idx="22">
                  <c:v>0.71875</c:v>
                </c:pt>
                <c:pt idx="23">
                  <c:v>0.765625</c:v>
                </c:pt>
                <c:pt idx="24">
                  <c:v>0.828125</c:v>
                </c:pt>
                <c:pt idx="25">
                  <c:v>0.890625</c:v>
                </c:pt>
                <c:pt idx="26">
                  <c:v>0.953125</c:v>
                </c:pt>
                <c:pt idx="27">
                  <c:v>1</c:v>
                </c:pt>
                <c:pt idx="28">
                  <c:v>1.046875</c:v>
                </c:pt>
                <c:pt idx="29">
                  <c:v>1.078125</c:v>
                </c:pt>
                <c:pt idx="30">
                  <c:v>1.125</c:v>
                </c:pt>
                <c:pt idx="31">
                  <c:v>1.171875</c:v>
                </c:pt>
                <c:pt idx="32">
                  <c:v>1.203125</c:v>
                </c:pt>
                <c:pt idx="33">
                  <c:v>1.25</c:v>
                </c:pt>
                <c:pt idx="34">
                  <c:v>1.296875</c:v>
                </c:pt>
                <c:pt idx="35">
                  <c:v>1.328125</c:v>
                </c:pt>
                <c:pt idx="36">
                  <c:v>1.34375</c:v>
                </c:pt>
                <c:pt idx="37">
                  <c:v>1.375</c:v>
                </c:pt>
                <c:pt idx="38">
                  <c:v>1.40625</c:v>
                </c:pt>
                <c:pt idx="39">
                  <c:v>1.4375</c:v>
                </c:pt>
                <c:pt idx="40">
                  <c:v>1.484375</c:v>
                </c:pt>
                <c:pt idx="41">
                  <c:v>1.515625</c:v>
                </c:pt>
                <c:pt idx="42">
                  <c:v>1.5625</c:v>
                </c:pt>
                <c:pt idx="43">
                  <c:v>1.609375</c:v>
                </c:pt>
                <c:pt idx="44">
                  <c:v>1.65625</c:v>
                </c:pt>
                <c:pt idx="45">
                  <c:v>1.703125</c:v>
                </c:pt>
                <c:pt idx="46">
                  <c:v>1.765625</c:v>
                </c:pt>
                <c:pt idx="47">
                  <c:v>1.8125</c:v>
                </c:pt>
                <c:pt idx="48">
                  <c:v>1.859375</c:v>
                </c:pt>
                <c:pt idx="49">
                  <c:v>1.921875</c:v>
                </c:pt>
                <c:pt idx="50">
                  <c:v>1.96875</c:v>
                </c:pt>
                <c:pt idx="51">
                  <c:v>2.03125</c:v>
                </c:pt>
                <c:pt idx="52">
                  <c:v>2.109375</c:v>
                </c:pt>
                <c:pt idx="53">
                  <c:v>2.171875</c:v>
                </c:pt>
                <c:pt idx="54">
                  <c:v>2.25</c:v>
                </c:pt>
                <c:pt idx="55">
                  <c:v>2.328125</c:v>
                </c:pt>
                <c:pt idx="56">
                  <c:v>2.40625</c:v>
                </c:pt>
                <c:pt idx="57">
                  <c:v>2.484375</c:v>
                </c:pt>
                <c:pt idx="58">
                  <c:v>2.578125</c:v>
                </c:pt>
                <c:pt idx="59">
                  <c:v>2.65625</c:v>
                </c:pt>
                <c:pt idx="60">
                  <c:v>2.71875</c:v>
                </c:pt>
                <c:pt idx="61">
                  <c:v>2.75</c:v>
                </c:pt>
                <c:pt idx="62">
                  <c:v>2.78125</c:v>
                </c:pt>
                <c:pt idx="63">
                  <c:v>2.8125</c:v>
                </c:pt>
                <c:pt idx="64">
                  <c:v>2.859375</c:v>
                </c:pt>
                <c:pt idx="65">
                  <c:v>2.890625</c:v>
                </c:pt>
                <c:pt idx="66">
                  <c:v>2.921875</c:v>
                </c:pt>
                <c:pt idx="67">
                  <c:v>2.953125</c:v>
                </c:pt>
                <c:pt idx="68">
                  <c:v>2.984375</c:v>
                </c:pt>
                <c:pt idx="69">
                  <c:v>3.015625</c:v>
                </c:pt>
                <c:pt idx="70">
                  <c:v>3.0625</c:v>
                </c:pt>
                <c:pt idx="71">
                  <c:v>3.09375</c:v>
                </c:pt>
                <c:pt idx="72">
                  <c:v>3.140625</c:v>
                </c:pt>
                <c:pt idx="73">
                  <c:v>3.1875</c:v>
                </c:pt>
                <c:pt idx="74">
                  <c:v>3.234375</c:v>
                </c:pt>
                <c:pt idx="75">
                  <c:v>3.28125</c:v>
                </c:pt>
                <c:pt idx="76">
                  <c:v>3.328125</c:v>
                </c:pt>
                <c:pt idx="77">
                  <c:v>3.359375</c:v>
                </c:pt>
                <c:pt idx="78">
                  <c:v>3.40625</c:v>
                </c:pt>
                <c:pt idx="79">
                  <c:v>3.4375</c:v>
                </c:pt>
                <c:pt idx="80">
                  <c:v>3.46875</c:v>
                </c:pt>
                <c:pt idx="81">
                  <c:v>3.515625</c:v>
                </c:pt>
                <c:pt idx="82">
                  <c:v>3.546875</c:v>
                </c:pt>
                <c:pt idx="83">
                  <c:v>3.59375</c:v>
                </c:pt>
                <c:pt idx="84">
                  <c:v>3.640625</c:v>
                </c:pt>
                <c:pt idx="85">
                  <c:v>3.6875</c:v>
                </c:pt>
                <c:pt idx="86">
                  <c:v>3.734375</c:v>
                </c:pt>
                <c:pt idx="87">
                  <c:v>3.78125</c:v>
                </c:pt>
                <c:pt idx="88">
                  <c:v>3.84375</c:v>
                </c:pt>
                <c:pt idx="89">
                  <c:v>3.890625</c:v>
                </c:pt>
                <c:pt idx="90">
                  <c:v>3.953125</c:v>
                </c:pt>
                <c:pt idx="91">
                  <c:v>4</c:v>
                </c:pt>
                <c:pt idx="92">
                  <c:v>4.078125</c:v>
                </c:pt>
                <c:pt idx="93">
                  <c:v>4.140625</c:v>
                </c:pt>
                <c:pt idx="94">
                  <c:v>4.203125</c:v>
                </c:pt>
                <c:pt idx="95">
                  <c:v>4.265625</c:v>
                </c:pt>
                <c:pt idx="96">
                  <c:v>4.328125</c:v>
                </c:pt>
                <c:pt idx="97">
                  <c:v>4.375</c:v>
                </c:pt>
                <c:pt idx="98">
                  <c:v>4.4375</c:v>
                </c:pt>
                <c:pt idx="9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7-4913-960C-D861FD0D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RRBF(</a:t>
            </a:r>
            <a:r>
              <a:rPr lang="en-US" baseline="0"/>
              <a:t>Gradual Drifts)</a:t>
            </a:r>
            <a:endParaRPr lang="en-US"/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8794646621613484"/>
          <c:w val="0.85504847069995649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RandomRBF!$F$2</c:f>
              <c:strCache>
                <c:ptCount val="1"/>
                <c:pt idx="0">
                  <c:v>HDWM(92.95%)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RandomRBF!$F$3:$F$102</c:f>
              <c:numCache>
                <c:formatCode>General</c:formatCode>
                <c:ptCount val="100"/>
                <c:pt idx="0">
                  <c:v>97.6</c:v>
                </c:pt>
                <c:pt idx="1">
                  <c:v>98.1</c:v>
                </c:pt>
                <c:pt idx="2">
                  <c:v>98</c:v>
                </c:pt>
                <c:pt idx="3">
                  <c:v>98.6</c:v>
                </c:pt>
                <c:pt idx="4">
                  <c:v>97.5</c:v>
                </c:pt>
                <c:pt idx="5">
                  <c:v>97.8</c:v>
                </c:pt>
                <c:pt idx="6">
                  <c:v>97.1</c:v>
                </c:pt>
                <c:pt idx="7">
                  <c:v>98.5</c:v>
                </c:pt>
                <c:pt idx="8">
                  <c:v>98</c:v>
                </c:pt>
                <c:pt idx="9">
                  <c:v>98.4</c:v>
                </c:pt>
                <c:pt idx="10">
                  <c:v>97.5</c:v>
                </c:pt>
                <c:pt idx="11">
                  <c:v>98.3</c:v>
                </c:pt>
                <c:pt idx="12">
                  <c:v>97.8</c:v>
                </c:pt>
                <c:pt idx="13">
                  <c:v>95.899999999999991</c:v>
                </c:pt>
                <c:pt idx="14">
                  <c:v>96</c:v>
                </c:pt>
                <c:pt idx="15">
                  <c:v>96.899999999999991</c:v>
                </c:pt>
                <c:pt idx="16">
                  <c:v>98.7</c:v>
                </c:pt>
                <c:pt idx="17">
                  <c:v>95.7</c:v>
                </c:pt>
                <c:pt idx="18">
                  <c:v>94.8</c:v>
                </c:pt>
                <c:pt idx="19">
                  <c:v>95.3</c:v>
                </c:pt>
                <c:pt idx="20">
                  <c:v>93.899999999999991</c:v>
                </c:pt>
                <c:pt idx="21">
                  <c:v>92.7</c:v>
                </c:pt>
                <c:pt idx="22">
                  <c:v>90</c:v>
                </c:pt>
                <c:pt idx="23">
                  <c:v>90.9</c:v>
                </c:pt>
                <c:pt idx="24">
                  <c:v>91.7</c:v>
                </c:pt>
                <c:pt idx="25">
                  <c:v>89</c:v>
                </c:pt>
                <c:pt idx="26">
                  <c:v>85.5</c:v>
                </c:pt>
                <c:pt idx="27">
                  <c:v>83.899999999999991</c:v>
                </c:pt>
                <c:pt idx="28">
                  <c:v>87.1</c:v>
                </c:pt>
                <c:pt idx="29">
                  <c:v>86.4</c:v>
                </c:pt>
                <c:pt idx="30">
                  <c:v>90.9</c:v>
                </c:pt>
                <c:pt idx="31">
                  <c:v>90.100000000000009</c:v>
                </c:pt>
                <c:pt idx="32">
                  <c:v>88</c:v>
                </c:pt>
                <c:pt idx="33">
                  <c:v>85.5</c:v>
                </c:pt>
                <c:pt idx="34">
                  <c:v>82.3</c:v>
                </c:pt>
                <c:pt idx="35">
                  <c:v>83.1</c:v>
                </c:pt>
                <c:pt idx="36">
                  <c:v>86.5</c:v>
                </c:pt>
                <c:pt idx="37">
                  <c:v>88.6</c:v>
                </c:pt>
                <c:pt idx="38">
                  <c:v>92.800000000000011</c:v>
                </c:pt>
                <c:pt idx="39">
                  <c:v>94.3</c:v>
                </c:pt>
                <c:pt idx="40">
                  <c:v>97.399999999999991</c:v>
                </c:pt>
                <c:pt idx="41">
                  <c:v>98</c:v>
                </c:pt>
                <c:pt idx="42">
                  <c:v>97.3</c:v>
                </c:pt>
                <c:pt idx="43">
                  <c:v>96.8</c:v>
                </c:pt>
                <c:pt idx="44">
                  <c:v>96.1</c:v>
                </c:pt>
                <c:pt idx="45">
                  <c:v>96.399999999999991</c:v>
                </c:pt>
                <c:pt idx="46">
                  <c:v>97.8</c:v>
                </c:pt>
                <c:pt idx="47">
                  <c:v>97.899999999999991</c:v>
                </c:pt>
                <c:pt idx="48">
                  <c:v>98.8</c:v>
                </c:pt>
                <c:pt idx="49">
                  <c:v>98.6</c:v>
                </c:pt>
                <c:pt idx="50">
                  <c:v>98</c:v>
                </c:pt>
                <c:pt idx="51">
                  <c:v>97.899999999999991</c:v>
                </c:pt>
                <c:pt idx="52">
                  <c:v>97.8</c:v>
                </c:pt>
                <c:pt idx="53">
                  <c:v>98.3</c:v>
                </c:pt>
                <c:pt idx="54">
                  <c:v>97.5</c:v>
                </c:pt>
                <c:pt idx="55">
                  <c:v>97.5</c:v>
                </c:pt>
                <c:pt idx="56">
                  <c:v>96.7</c:v>
                </c:pt>
                <c:pt idx="57">
                  <c:v>92</c:v>
                </c:pt>
                <c:pt idx="58">
                  <c:v>90.7</c:v>
                </c:pt>
                <c:pt idx="59">
                  <c:v>88</c:v>
                </c:pt>
                <c:pt idx="60">
                  <c:v>87.5</c:v>
                </c:pt>
                <c:pt idx="61">
                  <c:v>87.4</c:v>
                </c:pt>
                <c:pt idx="62">
                  <c:v>90.3</c:v>
                </c:pt>
                <c:pt idx="63">
                  <c:v>87.3</c:v>
                </c:pt>
                <c:pt idx="64">
                  <c:v>88.7</c:v>
                </c:pt>
                <c:pt idx="65">
                  <c:v>88.1</c:v>
                </c:pt>
                <c:pt idx="66">
                  <c:v>89.2</c:v>
                </c:pt>
                <c:pt idx="67">
                  <c:v>89.8</c:v>
                </c:pt>
                <c:pt idx="68">
                  <c:v>88.8</c:v>
                </c:pt>
                <c:pt idx="69">
                  <c:v>89.2</c:v>
                </c:pt>
                <c:pt idx="70">
                  <c:v>87.5</c:v>
                </c:pt>
                <c:pt idx="71">
                  <c:v>86.7</c:v>
                </c:pt>
                <c:pt idx="72">
                  <c:v>87.8</c:v>
                </c:pt>
                <c:pt idx="73">
                  <c:v>86.6</c:v>
                </c:pt>
                <c:pt idx="74">
                  <c:v>84</c:v>
                </c:pt>
                <c:pt idx="75">
                  <c:v>86.8</c:v>
                </c:pt>
                <c:pt idx="76">
                  <c:v>82.1</c:v>
                </c:pt>
                <c:pt idx="77">
                  <c:v>81.599999999999994</c:v>
                </c:pt>
                <c:pt idx="78">
                  <c:v>89.5</c:v>
                </c:pt>
                <c:pt idx="79">
                  <c:v>92.300000000000011</c:v>
                </c:pt>
                <c:pt idx="80">
                  <c:v>93.300000000000011</c:v>
                </c:pt>
                <c:pt idx="81">
                  <c:v>94.3</c:v>
                </c:pt>
                <c:pt idx="82">
                  <c:v>93.8</c:v>
                </c:pt>
                <c:pt idx="83">
                  <c:v>92.7</c:v>
                </c:pt>
                <c:pt idx="84">
                  <c:v>93.5</c:v>
                </c:pt>
                <c:pt idx="85">
                  <c:v>91.8</c:v>
                </c:pt>
                <c:pt idx="86">
                  <c:v>92.2</c:v>
                </c:pt>
                <c:pt idx="87">
                  <c:v>94.5</c:v>
                </c:pt>
                <c:pt idx="88">
                  <c:v>95.3</c:v>
                </c:pt>
                <c:pt idx="89">
                  <c:v>94.399999999999991</c:v>
                </c:pt>
                <c:pt idx="90">
                  <c:v>95.6</c:v>
                </c:pt>
                <c:pt idx="91">
                  <c:v>96.7</c:v>
                </c:pt>
                <c:pt idx="92">
                  <c:v>97.2</c:v>
                </c:pt>
                <c:pt idx="93">
                  <c:v>97.3</c:v>
                </c:pt>
                <c:pt idx="94">
                  <c:v>95.1</c:v>
                </c:pt>
                <c:pt idx="95">
                  <c:v>94.5</c:v>
                </c:pt>
                <c:pt idx="96">
                  <c:v>93.7</c:v>
                </c:pt>
                <c:pt idx="97">
                  <c:v>95.199999999999989</c:v>
                </c:pt>
                <c:pt idx="98">
                  <c:v>96.3</c:v>
                </c:pt>
                <c:pt idx="99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C-4B40-A0EF-2451B875DD83}"/>
            </c:ext>
          </c:extLst>
        </c:ser>
        <c:ser>
          <c:idx val="18"/>
          <c:order val="1"/>
          <c:tx>
            <c:strRef>
              <c:f>RandomRBF!$B$2</c:f>
              <c:strCache>
                <c:ptCount val="1"/>
                <c:pt idx="0">
                  <c:v>ARF(90.59%)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RandomRBF!$B$3:$B$102</c:f>
              <c:numCache>
                <c:formatCode>General</c:formatCode>
                <c:ptCount val="100"/>
                <c:pt idx="0">
                  <c:v>94.199999999999903</c:v>
                </c:pt>
                <c:pt idx="1">
                  <c:v>97</c:v>
                </c:pt>
                <c:pt idx="2">
                  <c:v>97.6</c:v>
                </c:pt>
                <c:pt idx="3">
                  <c:v>98.1</c:v>
                </c:pt>
                <c:pt idx="4">
                  <c:v>97.3</c:v>
                </c:pt>
                <c:pt idx="5">
                  <c:v>97.399999999999906</c:v>
                </c:pt>
                <c:pt idx="6">
                  <c:v>97.2</c:v>
                </c:pt>
                <c:pt idx="7">
                  <c:v>97.399999999999906</c:v>
                </c:pt>
                <c:pt idx="8">
                  <c:v>95.899999999999906</c:v>
                </c:pt>
                <c:pt idx="9">
                  <c:v>96.399999999999906</c:v>
                </c:pt>
                <c:pt idx="10">
                  <c:v>95.6</c:v>
                </c:pt>
                <c:pt idx="11">
                  <c:v>96.3</c:v>
                </c:pt>
                <c:pt idx="12">
                  <c:v>95.6</c:v>
                </c:pt>
                <c:pt idx="13">
                  <c:v>95.5</c:v>
                </c:pt>
                <c:pt idx="14">
                  <c:v>96.2</c:v>
                </c:pt>
                <c:pt idx="15">
                  <c:v>96.1</c:v>
                </c:pt>
                <c:pt idx="16">
                  <c:v>98.1</c:v>
                </c:pt>
                <c:pt idx="17">
                  <c:v>95.8</c:v>
                </c:pt>
                <c:pt idx="18">
                  <c:v>95.5</c:v>
                </c:pt>
                <c:pt idx="19">
                  <c:v>95</c:v>
                </c:pt>
                <c:pt idx="20">
                  <c:v>94.5</c:v>
                </c:pt>
                <c:pt idx="21">
                  <c:v>92.1</c:v>
                </c:pt>
                <c:pt idx="22">
                  <c:v>90</c:v>
                </c:pt>
                <c:pt idx="23">
                  <c:v>91.3</c:v>
                </c:pt>
                <c:pt idx="24">
                  <c:v>90.5</c:v>
                </c:pt>
                <c:pt idx="25">
                  <c:v>88.8</c:v>
                </c:pt>
                <c:pt idx="26">
                  <c:v>84.6</c:v>
                </c:pt>
                <c:pt idx="27">
                  <c:v>82.399999999999906</c:v>
                </c:pt>
                <c:pt idx="28">
                  <c:v>82.6</c:v>
                </c:pt>
                <c:pt idx="29">
                  <c:v>84.8</c:v>
                </c:pt>
                <c:pt idx="30">
                  <c:v>89</c:v>
                </c:pt>
                <c:pt idx="31">
                  <c:v>88.4</c:v>
                </c:pt>
                <c:pt idx="32">
                  <c:v>87.7</c:v>
                </c:pt>
                <c:pt idx="33">
                  <c:v>81.099999999999994</c:v>
                </c:pt>
                <c:pt idx="34">
                  <c:v>79.3</c:v>
                </c:pt>
                <c:pt idx="35">
                  <c:v>79.099999999999994</c:v>
                </c:pt>
                <c:pt idx="36">
                  <c:v>80.3</c:v>
                </c:pt>
                <c:pt idx="37">
                  <c:v>86.4</c:v>
                </c:pt>
                <c:pt idx="38">
                  <c:v>89.3</c:v>
                </c:pt>
                <c:pt idx="39">
                  <c:v>92.4</c:v>
                </c:pt>
                <c:pt idx="40">
                  <c:v>94.5</c:v>
                </c:pt>
                <c:pt idx="41">
                  <c:v>95.899999999999906</c:v>
                </c:pt>
                <c:pt idx="42">
                  <c:v>96.399999999999906</c:v>
                </c:pt>
                <c:pt idx="43">
                  <c:v>94.3</c:v>
                </c:pt>
                <c:pt idx="44">
                  <c:v>94.6</c:v>
                </c:pt>
                <c:pt idx="45">
                  <c:v>93.5</c:v>
                </c:pt>
                <c:pt idx="46">
                  <c:v>94.199999999999903</c:v>
                </c:pt>
                <c:pt idx="47">
                  <c:v>94.399999999999906</c:v>
                </c:pt>
                <c:pt idx="48">
                  <c:v>92.9</c:v>
                </c:pt>
                <c:pt idx="49">
                  <c:v>93.1</c:v>
                </c:pt>
                <c:pt idx="50">
                  <c:v>93.6</c:v>
                </c:pt>
                <c:pt idx="51">
                  <c:v>93.2</c:v>
                </c:pt>
                <c:pt idx="52">
                  <c:v>93.7</c:v>
                </c:pt>
                <c:pt idx="53">
                  <c:v>93.6</c:v>
                </c:pt>
                <c:pt idx="54">
                  <c:v>93.3</c:v>
                </c:pt>
                <c:pt idx="55">
                  <c:v>93</c:v>
                </c:pt>
                <c:pt idx="56">
                  <c:v>91.7</c:v>
                </c:pt>
                <c:pt idx="57">
                  <c:v>90</c:v>
                </c:pt>
                <c:pt idx="58">
                  <c:v>88.6</c:v>
                </c:pt>
                <c:pt idx="59">
                  <c:v>89.5</c:v>
                </c:pt>
                <c:pt idx="60">
                  <c:v>88.3</c:v>
                </c:pt>
                <c:pt idx="61">
                  <c:v>86.5</c:v>
                </c:pt>
                <c:pt idx="62">
                  <c:v>89.3</c:v>
                </c:pt>
                <c:pt idx="63">
                  <c:v>84.899999999999906</c:v>
                </c:pt>
                <c:pt idx="64">
                  <c:v>85.399999999999906</c:v>
                </c:pt>
                <c:pt idx="65">
                  <c:v>86</c:v>
                </c:pt>
                <c:pt idx="66">
                  <c:v>86.2</c:v>
                </c:pt>
                <c:pt idx="67">
                  <c:v>88.3</c:v>
                </c:pt>
                <c:pt idx="68">
                  <c:v>87.4</c:v>
                </c:pt>
                <c:pt idx="69">
                  <c:v>87.2</c:v>
                </c:pt>
                <c:pt idx="70">
                  <c:v>86</c:v>
                </c:pt>
                <c:pt idx="71">
                  <c:v>84.2</c:v>
                </c:pt>
                <c:pt idx="72">
                  <c:v>85.8</c:v>
                </c:pt>
                <c:pt idx="73">
                  <c:v>84.6</c:v>
                </c:pt>
                <c:pt idx="74">
                  <c:v>80.5</c:v>
                </c:pt>
                <c:pt idx="75">
                  <c:v>82.699999999999903</c:v>
                </c:pt>
                <c:pt idx="76">
                  <c:v>80.400000000000006</c:v>
                </c:pt>
                <c:pt idx="77">
                  <c:v>77.099999999999994</c:v>
                </c:pt>
                <c:pt idx="78">
                  <c:v>83.7</c:v>
                </c:pt>
                <c:pt idx="79">
                  <c:v>89.8</c:v>
                </c:pt>
                <c:pt idx="80">
                  <c:v>91.7</c:v>
                </c:pt>
                <c:pt idx="81">
                  <c:v>92</c:v>
                </c:pt>
                <c:pt idx="82">
                  <c:v>91.1</c:v>
                </c:pt>
                <c:pt idx="83">
                  <c:v>89.4</c:v>
                </c:pt>
                <c:pt idx="84">
                  <c:v>89.7</c:v>
                </c:pt>
                <c:pt idx="85">
                  <c:v>88.6</c:v>
                </c:pt>
                <c:pt idx="86">
                  <c:v>89</c:v>
                </c:pt>
                <c:pt idx="87">
                  <c:v>90.8</c:v>
                </c:pt>
                <c:pt idx="88">
                  <c:v>92.7</c:v>
                </c:pt>
                <c:pt idx="89">
                  <c:v>91.4</c:v>
                </c:pt>
                <c:pt idx="90">
                  <c:v>92</c:v>
                </c:pt>
                <c:pt idx="91">
                  <c:v>94.1</c:v>
                </c:pt>
                <c:pt idx="92">
                  <c:v>94.8</c:v>
                </c:pt>
                <c:pt idx="93">
                  <c:v>94.6</c:v>
                </c:pt>
                <c:pt idx="94">
                  <c:v>93</c:v>
                </c:pt>
                <c:pt idx="95">
                  <c:v>92.4</c:v>
                </c:pt>
                <c:pt idx="96">
                  <c:v>91.9</c:v>
                </c:pt>
                <c:pt idx="97">
                  <c:v>90</c:v>
                </c:pt>
                <c:pt idx="98">
                  <c:v>88.3</c:v>
                </c:pt>
                <c:pt idx="99">
                  <c:v>90.8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C-4B40-A0EF-2451B875DD83}"/>
            </c:ext>
          </c:extLst>
        </c:ser>
        <c:ser>
          <c:idx val="10"/>
          <c:order val="2"/>
          <c:tx>
            <c:strRef>
              <c:f>RandomRBF!$C$2</c:f>
              <c:strCache>
                <c:ptCount val="1"/>
                <c:pt idx="0">
                  <c:v>DWM-NB(92.65%)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RandomRBF!$C$3:$C$102</c:f>
              <c:numCache>
                <c:formatCode>General</c:formatCode>
                <c:ptCount val="100"/>
                <c:pt idx="0">
                  <c:v>97.6</c:v>
                </c:pt>
                <c:pt idx="1">
                  <c:v>98.1</c:v>
                </c:pt>
                <c:pt idx="2">
                  <c:v>98</c:v>
                </c:pt>
                <c:pt idx="3">
                  <c:v>98.6</c:v>
                </c:pt>
                <c:pt idx="4">
                  <c:v>97.5</c:v>
                </c:pt>
                <c:pt idx="5">
                  <c:v>96.3</c:v>
                </c:pt>
                <c:pt idx="6">
                  <c:v>97.3</c:v>
                </c:pt>
                <c:pt idx="7">
                  <c:v>98.9</c:v>
                </c:pt>
                <c:pt idx="8">
                  <c:v>97.8</c:v>
                </c:pt>
                <c:pt idx="9">
                  <c:v>97.899999999999906</c:v>
                </c:pt>
                <c:pt idx="10">
                  <c:v>97.8</c:v>
                </c:pt>
                <c:pt idx="11">
                  <c:v>98.4</c:v>
                </c:pt>
                <c:pt idx="12">
                  <c:v>97.7</c:v>
                </c:pt>
                <c:pt idx="13">
                  <c:v>97.1</c:v>
                </c:pt>
                <c:pt idx="14">
                  <c:v>98.1</c:v>
                </c:pt>
                <c:pt idx="15">
                  <c:v>98.1</c:v>
                </c:pt>
                <c:pt idx="16">
                  <c:v>98.9</c:v>
                </c:pt>
                <c:pt idx="17">
                  <c:v>95.8</c:v>
                </c:pt>
                <c:pt idx="18">
                  <c:v>94.5</c:v>
                </c:pt>
                <c:pt idx="19">
                  <c:v>96.8</c:v>
                </c:pt>
                <c:pt idx="20">
                  <c:v>95.399999999999906</c:v>
                </c:pt>
                <c:pt idx="21">
                  <c:v>92.7</c:v>
                </c:pt>
                <c:pt idx="22">
                  <c:v>90.3</c:v>
                </c:pt>
                <c:pt idx="23">
                  <c:v>92.2</c:v>
                </c:pt>
                <c:pt idx="24">
                  <c:v>91.3</c:v>
                </c:pt>
                <c:pt idx="25">
                  <c:v>89.1</c:v>
                </c:pt>
                <c:pt idx="26">
                  <c:v>86.2</c:v>
                </c:pt>
                <c:pt idx="27">
                  <c:v>83.399999999999906</c:v>
                </c:pt>
                <c:pt idx="28">
                  <c:v>87.4</c:v>
                </c:pt>
                <c:pt idx="29">
                  <c:v>86.7</c:v>
                </c:pt>
                <c:pt idx="30">
                  <c:v>91.1</c:v>
                </c:pt>
                <c:pt idx="31">
                  <c:v>89.7</c:v>
                </c:pt>
                <c:pt idx="32">
                  <c:v>88.4</c:v>
                </c:pt>
                <c:pt idx="33">
                  <c:v>83.7</c:v>
                </c:pt>
                <c:pt idx="34">
                  <c:v>80.5</c:v>
                </c:pt>
                <c:pt idx="35">
                  <c:v>83</c:v>
                </c:pt>
                <c:pt idx="36">
                  <c:v>83.8</c:v>
                </c:pt>
                <c:pt idx="37">
                  <c:v>88.8</c:v>
                </c:pt>
                <c:pt idx="38">
                  <c:v>92</c:v>
                </c:pt>
                <c:pt idx="39">
                  <c:v>93.899999999999906</c:v>
                </c:pt>
                <c:pt idx="40">
                  <c:v>96.7</c:v>
                </c:pt>
                <c:pt idx="41">
                  <c:v>97.5</c:v>
                </c:pt>
                <c:pt idx="42">
                  <c:v>96.5</c:v>
                </c:pt>
                <c:pt idx="43">
                  <c:v>95.199999999999903</c:v>
                </c:pt>
                <c:pt idx="44">
                  <c:v>95.899999999999906</c:v>
                </c:pt>
                <c:pt idx="45">
                  <c:v>93.7</c:v>
                </c:pt>
                <c:pt idx="46">
                  <c:v>96.2</c:v>
                </c:pt>
                <c:pt idx="47">
                  <c:v>98</c:v>
                </c:pt>
                <c:pt idx="48">
                  <c:v>98.3</c:v>
                </c:pt>
                <c:pt idx="49">
                  <c:v>98.2</c:v>
                </c:pt>
                <c:pt idx="50">
                  <c:v>97</c:v>
                </c:pt>
                <c:pt idx="51">
                  <c:v>96.399999999999906</c:v>
                </c:pt>
                <c:pt idx="52">
                  <c:v>97.7</c:v>
                </c:pt>
                <c:pt idx="53">
                  <c:v>97.7</c:v>
                </c:pt>
                <c:pt idx="54">
                  <c:v>95.8</c:v>
                </c:pt>
                <c:pt idx="55">
                  <c:v>95.7</c:v>
                </c:pt>
                <c:pt idx="56">
                  <c:v>96.399999999999906</c:v>
                </c:pt>
                <c:pt idx="57">
                  <c:v>92.7</c:v>
                </c:pt>
                <c:pt idx="58">
                  <c:v>90.6</c:v>
                </c:pt>
                <c:pt idx="59">
                  <c:v>88.9</c:v>
                </c:pt>
                <c:pt idx="60">
                  <c:v>89.4</c:v>
                </c:pt>
                <c:pt idx="61">
                  <c:v>87.3</c:v>
                </c:pt>
                <c:pt idx="62">
                  <c:v>89.4</c:v>
                </c:pt>
                <c:pt idx="63">
                  <c:v>83.2</c:v>
                </c:pt>
                <c:pt idx="64">
                  <c:v>86.6</c:v>
                </c:pt>
                <c:pt idx="65">
                  <c:v>87.7</c:v>
                </c:pt>
                <c:pt idx="66">
                  <c:v>88.8</c:v>
                </c:pt>
                <c:pt idx="67">
                  <c:v>89.6</c:v>
                </c:pt>
                <c:pt idx="68">
                  <c:v>89</c:v>
                </c:pt>
                <c:pt idx="69">
                  <c:v>89.1</c:v>
                </c:pt>
                <c:pt idx="70">
                  <c:v>87.8</c:v>
                </c:pt>
                <c:pt idx="71">
                  <c:v>86.6</c:v>
                </c:pt>
                <c:pt idx="72">
                  <c:v>87.4</c:v>
                </c:pt>
                <c:pt idx="73">
                  <c:v>85.6</c:v>
                </c:pt>
                <c:pt idx="74">
                  <c:v>83.2</c:v>
                </c:pt>
                <c:pt idx="75">
                  <c:v>86.2</c:v>
                </c:pt>
                <c:pt idx="76">
                  <c:v>83</c:v>
                </c:pt>
                <c:pt idx="77">
                  <c:v>78.2</c:v>
                </c:pt>
                <c:pt idx="78">
                  <c:v>90</c:v>
                </c:pt>
                <c:pt idx="79">
                  <c:v>92.2</c:v>
                </c:pt>
                <c:pt idx="80">
                  <c:v>93.2</c:v>
                </c:pt>
                <c:pt idx="81">
                  <c:v>93.3</c:v>
                </c:pt>
                <c:pt idx="82">
                  <c:v>91.9</c:v>
                </c:pt>
                <c:pt idx="83">
                  <c:v>90.8</c:v>
                </c:pt>
                <c:pt idx="84">
                  <c:v>93.3</c:v>
                </c:pt>
                <c:pt idx="85">
                  <c:v>92</c:v>
                </c:pt>
                <c:pt idx="86">
                  <c:v>90.3</c:v>
                </c:pt>
                <c:pt idx="87">
                  <c:v>94.3</c:v>
                </c:pt>
                <c:pt idx="88">
                  <c:v>95.3</c:v>
                </c:pt>
                <c:pt idx="89">
                  <c:v>94.5</c:v>
                </c:pt>
                <c:pt idx="90">
                  <c:v>95.899999999999906</c:v>
                </c:pt>
                <c:pt idx="91">
                  <c:v>96.399999999999906</c:v>
                </c:pt>
                <c:pt idx="92">
                  <c:v>97.1</c:v>
                </c:pt>
                <c:pt idx="93">
                  <c:v>97.399999999999906</c:v>
                </c:pt>
                <c:pt idx="94">
                  <c:v>95.3</c:v>
                </c:pt>
                <c:pt idx="95">
                  <c:v>94.8</c:v>
                </c:pt>
                <c:pt idx="96">
                  <c:v>92.8</c:v>
                </c:pt>
                <c:pt idx="97">
                  <c:v>96.1</c:v>
                </c:pt>
                <c:pt idx="98">
                  <c:v>97</c:v>
                </c:pt>
                <c:pt idx="99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2C-4B40-A0EF-2451B875DD83}"/>
            </c:ext>
          </c:extLst>
        </c:ser>
        <c:ser>
          <c:idx val="11"/>
          <c:order val="3"/>
          <c:tx>
            <c:strRef>
              <c:f>RandomRBF!$D$2</c:f>
              <c:strCache>
                <c:ptCount val="1"/>
                <c:pt idx="0">
                  <c:v>DWM-HT(93.09%)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RandomRBF!$D$3:$D$102</c:f>
              <c:numCache>
                <c:formatCode>General</c:formatCode>
                <c:ptCount val="100"/>
                <c:pt idx="0">
                  <c:v>97.5</c:v>
                </c:pt>
                <c:pt idx="1">
                  <c:v>98.1</c:v>
                </c:pt>
                <c:pt idx="2">
                  <c:v>98</c:v>
                </c:pt>
                <c:pt idx="3">
                  <c:v>98.6</c:v>
                </c:pt>
                <c:pt idx="4">
                  <c:v>97.5</c:v>
                </c:pt>
                <c:pt idx="5">
                  <c:v>96.2</c:v>
                </c:pt>
                <c:pt idx="6">
                  <c:v>97.3</c:v>
                </c:pt>
                <c:pt idx="7">
                  <c:v>98.9</c:v>
                </c:pt>
                <c:pt idx="8">
                  <c:v>97.8</c:v>
                </c:pt>
                <c:pt idx="9">
                  <c:v>97.899999999999906</c:v>
                </c:pt>
                <c:pt idx="10">
                  <c:v>97.8</c:v>
                </c:pt>
                <c:pt idx="11">
                  <c:v>98.4</c:v>
                </c:pt>
                <c:pt idx="12">
                  <c:v>98.1</c:v>
                </c:pt>
                <c:pt idx="13">
                  <c:v>97.7</c:v>
                </c:pt>
                <c:pt idx="14">
                  <c:v>98.1</c:v>
                </c:pt>
                <c:pt idx="15">
                  <c:v>97.5</c:v>
                </c:pt>
                <c:pt idx="16">
                  <c:v>97.399999999999906</c:v>
                </c:pt>
                <c:pt idx="17">
                  <c:v>97.7</c:v>
                </c:pt>
                <c:pt idx="18">
                  <c:v>97</c:v>
                </c:pt>
                <c:pt idx="19">
                  <c:v>96.7</c:v>
                </c:pt>
                <c:pt idx="20">
                  <c:v>95.5</c:v>
                </c:pt>
                <c:pt idx="21">
                  <c:v>93.899999999999906</c:v>
                </c:pt>
                <c:pt idx="22">
                  <c:v>91</c:v>
                </c:pt>
                <c:pt idx="23">
                  <c:v>91.9</c:v>
                </c:pt>
                <c:pt idx="24">
                  <c:v>91.4</c:v>
                </c:pt>
                <c:pt idx="25">
                  <c:v>89.6</c:v>
                </c:pt>
                <c:pt idx="26">
                  <c:v>85.8</c:v>
                </c:pt>
                <c:pt idx="27">
                  <c:v>84.399999999999906</c:v>
                </c:pt>
                <c:pt idx="28">
                  <c:v>87.3</c:v>
                </c:pt>
                <c:pt idx="29">
                  <c:v>86.7</c:v>
                </c:pt>
                <c:pt idx="30">
                  <c:v>91.1</c:v>
                </c:pt>
                <c:pt idx="31">
                  <c:v>90.2</c:v>
                </c:pt>
                <c:pt idx="32">
                  <c:v>88</c:v>
                </c:pt>
                <c:pt idx="33">
                  <c:v>84.399999999999906</c:v>
                </c:pt>
                <c:pt idx="34">
                  <c:v>82.199999999999903</c:v>
                </c:pt>
                <c:pt idx="35">
                  <c:v>83.8</c:v>
                </c:pt>
                <c:pt idx="36">
                  <c:v>85.6</c:v>
                </c:pt>
                <c:pt idx="37">
                  <c:v>88.6</c:v>
                </c:pt>
                <c:pt idx="38">
                  <c:v>93</c:v>
                </c:pt>
                <c:pt idx="39">
                  <c:v>94.399999999999906</c:v>
                </c:pt>
                <c:pt idx="40">
                  <c:v>97.5</c:v>
                </c:pt>
                <c:pt idx="41">
                  <c:v>97.899999999999906</c:v>
                </c:pt>
                <c:pt idx="42">
                  <c:v>97.2</c:v>
                </c:pt>
                <c:pt idx="43">
                  <c:v>96.5</c:v>
                </c:pt>
                <c:pt idx="44">
                  <c:v>96.3</c:v>
                </c:pt>
                <c:pt idx="45">
                  <c:v>96.7</c:v>
                </c:pt>
                <c:pt idx="46">
                  <c:v>97.5</c:v>
                </c:pt>
                <c:pt idx="47">
                  <c:v>97.8</c:v>
                </c:pt>
                <c:pt idx="48">
                  <c:v>98.7</c:v>
                </c:pt>
                <c:pt idx="49">
                  <c:v>98.5</c:v>
                </c:pt>
                <c:pt idx="50">
                  <c:v>98.1</c:v>
                </c:pt>
                <c:pt idx="51">
                  <c:v>98.2</c:v>
                </c:pt>
                <c:pt idx="52">
                  <c:v>97.8</c:v>
                </c:pt>
                <c:pt idx="53">
                  <c:v>98.3</c:v>
                </c:pt>
                <c:pt idx="54">
                  <c:v>96.8</c:v>
                </c:pt>
                <c:pt idx="55">
                  <c:v>97.2</c:v>
                </c:pt>
                <c:pt idx="56">
                  <c:v>96.5</c:v>
                </c:pt>
                <c:pt idx="57">
                  <c:v>92.3</c:v>
                </c:pt>
                <c:pt idx="58">
                  <c:v>91.3</c:v>
                </c:pt>
                <c:pt idx="59">
                  <c:v>90.5</c:v>
                </c:pt>
                <c:pt idx="60">
                  <c:v>89.7</c:v>
                </c:pt>
                <c:pt idx="61">
                  <c:v>87.5</c:v>
                </c:pt>
                <c:pt idx="62">
                  <c:v>89.2</c:v>
                </c:pt>
                <c:pt idx="63">
                  <c:v>88.4</c:v>
                </c:pt>
                <c:pt idx="64">
                  <c:v>88.4</c:v>
                </c:pt>
                <c:pt idx="65">
                  <c:v>88.6</c:v>
                </c:pt>
                <c:pt idx="66">
                  <c:v>89.1</c:v>
                </c:pt>
                <c:pt idx="67">
                  <c:v>90.1</c:v>
                </c:pt>
                <c:pt idx="68">
                  <c:v>89</c:v>
                </c:pt>
                <c:pt idx="69">
                  <c:v>89.2</c:v>
                </c:pt>
                <c:pt idx="70">
                  <c:v>87</c:v>
                </c:pt>
                <c:pt idx="71">
                  <c:v>86.2</c:v>
                </c:pt>
                <c:pt idx="72">
                  <c:v>87.2</c:v>
                </c:pt>
                <c:pt idx="73">
                  <c:v>86</c:v>
                </c:pt>
                <c:pt idx="74">
                  <c:v>83.2</c:v>
                </c:pt>
                <c:pt idx="75">
                  <c:v>86.7</c:v>
                </c:pt>
                <c:pt idx="76">
                  <c:v>82.3</c:v>
                </c:pt>
                <c:pt idx="77">
                  <c:v>81.099999999999994</c:v>
                </c:pt>
                <c:pt idx="78">
                  <c:v>89.5</c:v>
                </c:pt>
                <c:pt idx="79">
                  <c:v>92.3</c:v>
                </c:pt>
                <c:pt idx="80">
                  <c:v>93.2</c:v>
                </c:pt>
                <c:pt idx="81">
                  <c:v>94.399999999999906</c:v>
                </c:pt>
                <c:pt idx="82">
                  <c:v>94.1</c:v>
                </c:pt>
                <c:pt idx="83">
                  <c:v>93.1</c:v>
                </c:pt>
                <c:pt idx="84">
                  <c:v>93.8</c:v>
                </c:pt>
                <c:pt idx="85">
                  <c:v>91.6</c:v>
                </c:pt>
                <c:pt idx="86">
                  <c:v>91.7</c:v>
                </c:pt>
                <c:pt idx="87">
                  <c:v>94.3</c:v>
                </c:pt>
                <c:pt idx="88">
                  <c:v>95.1</c:v>
                </c:pt>
                <c:pt idx="89">
                  <c:v>94.399999999999906</c:v>
                </c:pt>
                <c:pt idx="90">
                  <c:v>95</c:v>
                </c:pt>
                <c:pt idx="91">
                  <c:v>96.1</c:v>
                </c:pt>
                <c:pt idx="92">
                  <c:v>97.1</c:v>
                </c:pt>
                <c:pt idx="93">
                  <c:v>97.399999999999906</c:v>
                </c:pt>
                <c:pt idx="94">
                  <c:v>95.3</c:v>
                </c:pt>
                <c:pt idx="95">
                  <c:v>94.5</c:v>
                </c:pt>
                <c:pt idx="96">
                  <c:v>93.6</c:v>
                </c:pt>
                <c:pt idx="97">
                  <c:v>95</c:v>
                </c:pt>
                <c:pt idx="98">
                  <c:v>96</c:v>
                </c:pt>
                <c:pt idx="99">
                  <c:v>97.8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2C-4B40-A0EF-2451B875DD83}"/>
            </c:ext>
          </c:extLst>
        </c:ser>
        <c:ser>
          <c:idx val="12"/>
          <c:order val="4"/>
          <c:tx>
            <c:strRef>
              <c:f>RandomRBF!$E$2</c:f>
              <c:strCache>
                <c:ptCount val="1"/>
                <c:pt idx="0">
                  <c:v>WMA(77.93%)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RandomRBF!$E$3:$E$102</c:f>
              <c:numCache>
                <c:formatCode>General</c:formatCode>
                <c:ptCount val="100"/>
                <c:pt idx="0">
                  <c:v>97.7</c:v>
                </c:pt>
                <c:pt idx="1">
                  <c:v>98.1</c:v>
                </c:pt>
                <c:pt idx="2">
                  <c:v>98</c:v>
                </c:pt>
                <c:pt idx="3">
                  <c:v>98.6</c:v>
                </c:pt>
                <c:pt idx="4">
                  <c:v>97.5</c:v>
                </c:pt>
                <c:pt idx="5">
                  <c:v>95.7</c:v>
                </c:pt>
                <c:pt idx="6">
                  <c:v>94.5</c:v>
                </c:pt>
                <c:pt idx="7">
                  <c:v>92.6</c:v>
                </c:pt>
                <c:pt idx="8">
                  <c:v>90.5</c:v>
                </c:pt>
                <c:pt idx="9">
                  <c:v>89.1</c:v>
                </c:pt>
                <c:pt idx="10">
                  <c:v>85.8</c:v>
                </c:pt>
                <c:pt idx="11">
                  <c:v>80.599999999999994</c:v>
                </c:pt>
                <c:pt idx="12">
                  <c:v>83.8</c:v>
                </c:pt>
                <c:pt idx="13">
                  <c:v>97.1</c:v>
                </c:pt>
                <c:pt idx="14">
                  <c:v>98.1</c:v>
                </c:pt>
                <c:pt idx="15">
                  <c:v>97.7</c:v>
                </c:pt>
                <c:pt idx="16">
                  <c:v>98.2</c:v>
                </c:pt>
                <c:pt idx="17">
                  <c:v>96.7</c:v>
                </c:pt>
                <c:pt idx="18">
                  <c:v>95.1</c:v>
                </c:pt>
                <c:pt idx="19">
                  <c:v>92.9</c:v>
                </c:pt>
                <c:pt idx="20">
                  <c:v>91.4</c:v>
                </c:pt>
                <c:pt idx="21">
                  <c:v>92</c:v>
                </c:pt>
                <c:pt idx="22">
                  <c:v>87.6</c:v>
                </c:pt>
                <c:pt idx="23">
                  <c:v>84.8</c:v>
                </c:pt>
                <c:pt idx="24">
                  <c:v>80</c:v>
                </c:pt>
                <c:pt idx="25">
                  <c:v>75.8</c:v>
                </c:pt>
                <c:pt idx="26">
                  <c:v>74.400000000000006</c:v>
                </c:pt>
                <c:pt idx="27">
                  <c:v>69.899999999999906</c:v>
                </c:pt>
                <c:pt idx="28">
                  <c:v>67.5</c:v>
                </c:pt>
                <c:pt idx="29">
                  <c:v>67</c:v>
                </c:pt>
                <c:pt idx="30">
                  <c:v>72.399999999999906</c:v>
                </c:pt>
                <c:pt idx="31">
                  <c:v>77.7</c:v>
                </c:pt>
                <c:pt idx="32">
                  <c:v>72</c:v>
                </c:pt>
                <c:pt idx="33">
                  <c:v>63.8</c:v>
                </c:pt>
                <c:pt idx="34">
                  <c:v>60.9</c:v>
                </c:pt>
                <c:pt idx="35">
                  <c:v>61.8</c:v>
                </c:pt>
                <c:pt idx="36">
                  <c:v>61.8</c:v>
                </c:pt>
                <c:pt idx="37">
                  <c:v>57.9</c:v>
                </c:pt>
                <c:pt idx="38">
                  <c:v>63.1</c:v>
                </c:pt>
                <c:pt idx="39">
                  <c:v>70.7</c:v>
                </c:pt>
                <c:pt idx="40">
                  <c:v>75.3</c:v>
                </c:pt>
                <c:pt idx="41">
                  <c:v>81.699999999999903</c:v>
                </c:pt>
                <c:pt idx="42">
                  <c:v>83.399999999999906</c:v>
                </c:pt>
                <c:pt idx="43">
                  <c:v>85.5</c:v>
                </c:pt>
                <c:pt idx="44">
                  <c:v>84.2</c:v>
                </c:pt>
                <c:pt idx="45">
                  <c:v>79.7</c:v>
                </c:pt>
                <c:pt idx="46">
                  <c:v>80.7</c:v>
                </c:pt>
                <c:pt idx="47">
                  <c:v>86.9</c:v>
                </c:pt>
                <c:pt idx="48">
                  <c:v>83.2</c:v>
                </c:pt>
                <c:pt idx="49">
                  <c:v>86.2</c:v>
                </c:pt>
                <c:pt idx="50">
                  <c:v>87.6</c:v>
                </c:pt>
                <c:pt idx="51">
                  <c:v>90.6</c:v>
                </c:pt>
                <c:pt idx="52">
                  <c:v>91.6</c:v>
                </c:pt>
                <c:pt idx="53">
                  <c:v>92.2</c:v>
                </c:pt>
                <c:pt idx="54">
                  <c:v>92.6</c:v>
                </c:pt>
                <c:pt idx="55">
                  <c:v>93.4</c:v>
                </c:pt>
                <c:pt idx="56">
                  <c:v>93.7</c:v>
                </c:pt>
                <c:pt idx="57">
                  <c:v>90.7</c:v>
                </c:pt>
                <c:pt idx="58">
                  <c:v>89.1</c:v>
                </c:pt>
                <c:pt idx="59">
                  <c:v>85.6</c:v>
                </c:pt>
                <c:pt idx="60">
                  <c:v>81.599999999999994</c:v>
                </c:pt>
                <c:pt idx="61">
                  <c:v>77.5</c:v>
                </c:pt>
                <c:pt idx="62">
                  <c:v>77.900000000000006</c:v>
                </c:pt>
                <c:pt idx="63">
                  <c:v>73.2</c:v>
                </c:pt>
                <c:pt idx="64">
                  <c:v>72.7</c:v>
                </c:pt>
                <c:pt idx="65">
                  <c:v>74.099999999999994</c:v>
                </c:pt>
                <c:pt idx="66">
                  <c:v>75.3</c:v>
                </c:pt>
                <c:pt idx="67">
                  <c:v>73.900000000000006</c:v>
                </c:pt>
                <c:pt idx="68">
                  <c:v>76.900000000000006</c:v>
                </c:pt>
                <c:pt idx="69">
                  <c:v>80.3</c:v>
                </c:pt>
                <c:pt idx="70">
                  <c:v>76.900000000000006</c:v>
                </c:pt>
                <c:pt idx="71">
                  <c:v>76.900000000000006</c:v>
                </c:pt>
                <c:pt idx="72">
                  <c:v>75.599999999999994</c:v>
                </c:pt>
                <c:pt idx="73">
                  <c:v>75.400000000000006</c:v>
                </c:pt>
                <c:pt idx="74">
                  <c:v>70.8</c:v>
                </c:pt>
                <c:pt idx="75">
                  <c:v>70.899999999999906</c:v>
                </c:pt>
                <c:pt idx="76">
                  <c:v>63.2</c:v>
                </c:pt>
                <c:pt idx="77">
                  <c:v>60.3</c:v>
                </c:pt>
                <c:pt idx="78">
                  <c:v>57.499999999999901</c:v>
                </c:pt>
                <c:pt idx="79">
                  <c:v>63.4</c:v>
                </c:pt>
                <c:pt idx="80">
                  <c:v>63.7</c:v>
                </c:pt>
                <c:pt idx="81">
                  <c:v>61.6</c:v>
                </c:pt>
                <c:pt idx="82">
                  <c:v>61.9</c:v>
                </c:pt>
                <c:pt idx="83">
                  <c:v>63.4</c:v>
                </c:pt>
                <c:pt idx="84">
                  <c:v>62.6</c:v>
                </c:pt>
                <c:pt idx="85">
                  <c:v>67.599999999999994</c:v>
                </c:pt>
                <c:pt idx="86">
                  <c:v>65.099999999999994</c:v>
                </c:pt>
                <c:pt idx="87">
                  <c:v>73.5</c:v>
                </c:pt>
                <c:pt idx="88">
                  <c:v>75.900000000000006</c:v>
                </c:pt>
                <c:pt idx="89">
                  <c:v>69.8</c:v>
                </c:pt>
                <c:pt idx="90">
                  <c:v>64.3</c:v>
                </c:pt>
                <c:pt idx="91">
                  <c:v>60.5</c:v>
                </c:pt>
                <c:pt idx="92">
                  <c:v>59.9</c:v>
                </c:pt>
                <c:pt idx="93">
                  <c:v>59.8</c:v>
                </c:pt>
                <c:pt idx="94">
                  <c:v>61.3</c:v>
                </c:pt>
                <c:pt idx="95">
                  <c:v>64.900000000000006</c:v>
                </c:pt>
                <c:pt idx="96">
                  <c:v>62.7</c:v>
                </c:pt>
                <c:pt idx="97">
                  <c:v>61.199999999999903</c:v>
                </c:pt>
                <c:pt idx="98">
                  <c:v>57.199999999999903</c:v>
                </c:pt>
                <c:pt idx="99">
                  <c:v>56.699999999999903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2C-4B40-A0EF-2451B875DD83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B42C-4B40-A0EF-2451B875DD83}"/>
              </c:ext>
            </c:extLst>
          </c:dPt>
          <c:xVal>
            <c:numRef>
              <c:f>RandomRBF!$AD$9:$AD$10</c:f>
              <c:numCache>
                <c:formatCode>General</c:formatCode>
                <c:ptCount val="2"/>
              </c:numCache>
            </c:numRef>
          </c:xVal>
          <c:yVal>
            <c:numRef>
              <c:f>RandomRBF!$AE$9:$AE$10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B42C-4B40-A0EF-2451B875DD83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B42C-4B40-A0EF-2451B875DD83}"/>
              </c:ext>
            </c:extLst>
          </c:dPt>
          <c:xVal>
            <c:numRef>
              <c:f>RandomRBF!$AD$13:$AD$14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RandomRBF!$AE$9:$AE$10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B42C-4B40-A0EF-2451B875DD83}"/>
            </c:ext>
          </c:extLst>
        </c:ser>
        <c:ser>
          <c:idx val="6"/>
          <c:order val="7"/>
          <c:tx>
            <c:strRef>
              <c:f>RandomRBF!$AD$8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B42C-4B40-A0EF-2451B875DD83}"/>
              </c:ext>
            </c:extLst>
          </c:dPt>
          <c:xVal>
            <c:numRef>
              <c:f>RandomRBF!$AD$17:$AD$19</c:f>
              <c:numCache>
                <c:formatCode>General</c:formatCode>
                <c:ptCount val="3"/>
                <c:pt idx="0">
                  <c:v>35000</c:v>
                </c:pt>
                <c:pt idx="1">
                  <c:v>35000</c:v>
                </c:pt>
              </c:numCache>
            </c:numRef>
          </c:xVal>
          <c:yVal>
            <c:numRef>
              <c:f>RandomRBF!$AE$9:$AE$10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B42C-4B40-A0EF-2451B875DD83}"/>
            </c:ext>
          </c:extLst>
        </c:ser>
        <c:ser>
          <c:idx val="8"/>
          <c:order val="8"/>
          <c:tx>
            <c:strRef>
              <c:f>RandomRBF!$AD$8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F-B42C-4B40-A0EF-2451B875DD83}"/>
              </c:ext>
            </c:extLst>
          </c:dPt>
          <c:xVal>
            <c:numRef>
              <c:f>RandomRBF!$AD$21:$AD$22</c:f>
              <c:numCache>
                <c:formatCode>General</c:formatCode>
                <c:ptCount val="2"/>
                <c:pt idx="0">
                  <c:v>55000</c:v>
                </c:pt>
                <c:pt idx="1">
                  <c:v>55000</c:v>
                </c:pt>
              </c:numCache>
            </c:numRef>
          </c:xVal>
          <c:yVal>
            <c:numRef>
              <c:f>RandomRBF!$AE$9:$AE$10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B42C-4B40-A0EF-2451B875DD83}"/>
            </c:ext>
          </c:extLst>
        </c:ser>
        <c:ser>
          <c:idx val="2"/>
          <c:order val="9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2-B42C-4B40-A0EF-2451B875DD83}"/>
              </c:ext>
            </c:extLst>
          </c:dPt>
          <c:xVal>
            <c:numRef>
              <c:f>RandomRBF!$AD$24:$AD$25</c:f>
              <c:numCache>
                <c:formatCode>General</c:formatCode>
                <c:ptCount val="2"/>
                <c:pt idx="0">
                  <c:v>78000</c:v>
                </c:pt>
                <c:pt idx="1">
                  <c:v>78000</c:v>
                </c:pt>
              </c:numCache>
            </c:numRef>
          </c:xVal>
          <c:yVal>
            <c:numRef>
              <c:f>RandomRBF!$AE$9:$AE$10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B42C-4B40-A0EF-2451B875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  <c:majorUnit val="100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RRBF (Gradual Drifts)</a:t>
            </a:r>
          </a:p>
        </c:rich>
      </c:tx>
      <c:layout>
        <c:manualLayout>
          <c:xMode val="edge"/>
          <c:yMode val="edge"/>
          <c:x val="0.41916274284809873"/>
          <c:y val="3.4578921373760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RandomRBF!$I$2</c:f>
              <c:strCache>
                <c:ptCount val="1"/>
                <c:pt idx="0">
                  <c:v>HDWM(15.21)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RandomRBF!$I$3:$I$102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21</c:v>
                </c:pt>
                <c:pt idx="23">
                  <c:v>23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13</c:v>
                </c:pt>
                <c:pt idx="28">
                  <c:v>13</c:v>
                </c:pt>
                <c:pt idx="29">
                  <c:v>17</c:v>
                </c:pt>
                <c:pt idx="30">
                  <c:v>19</c:v>
                </c:pt>
                <c:pt idx="31">
                  <c:v>17</c:v>
                </c:pt>
                <c:pt idx="32">
                  <c:v>15</c:v>
                </c:pt>
                <c:pt idx="33">
                  <c:v>19</c:v>
                </c:pt>
                <c:pt idx="34">
                  <c:v>23</c:v>
                </c:pt>
                <c:pt idx="35">
                  <c:v>22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17</c:v>
                </c:pt>
                <c:pt idx="42">
                  <c:v>18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16</c:v>
                </c:pt>
                <c:pt idx="59">
                  <c:v>17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26</c:v>
                </c:pt>
                <c:pt idx="66">
                  <c:v>29</c:v>
                </c:pt>
                <c:pt idx="67">
                  <c:v>30</c:v>
                </c:pt>
                <c:pt idx="68">
                  <c:v>24</c:v>
                </c:pt>
                <c:pt idx="69">
                  <c:v>26</c:v>
                </c:pt>
                <c:pt idx="70">
                  <c:v>28</c:v>
                </c:pt>
                <c:pt idx="71">
                  <c:v>33</c:v>
                </c:pt>
                <c:pt idx="72">
                  <c:v>31</c:v>
                </c:pt>
                <c:pt idx="73">
                  <c:v>31</c:v>
                </c:pt>
                <c:pt idx="74">
                  <c:v>35</c:v>
                </c:pt>
                <c:pt idx="75">
                  <c:v>34</c:v>
                </c:pt>
                <c:pt idx="76">
                  <c:v>29</c:v>
                </c:pt>
                <c:pt idx="77">
                  <c:v>23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24</c:v>
                </c:pt>
                <c:pt idx="82">
                  <c:v>25</c:v>
                </c:pt>
                <c:pt idx="83">
                  <c:v>20</c:v>
                </c:pt>
                <c:pt idx="84">
                  <c:v>20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14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7-4723-88C9-B773A9D65FCE}"/>
            </c:ext>
          </c:extLst>
        </c:ser>
        <c:ser>
          <c:idx val="1"/>
          <c:order val="1"/>
          <c:tx>
            <c:strRef>
              <c:f>RandomRBF!$H$2</c:f>
              <c:strCache>
                <c:ptCount val="1"/>
                <c:pt idx="0">
                  <c:v>DWM-NB(8.76)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RandomRBF!$H$3:$H$102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16</c:v>
                </c:pt>
                <c:pt idx="34">
                  <c:v>21</c:v>
                </c:pt>
                <c:pt idx="35">
                  <c:v>20</c:v>
                </c:pt>
                <c:pt idx="36">
                  <c:v>12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13</c:v>
                </c:pt>
                <c:pt idx="42">
                  <c:v>14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17</c:v>
                </c:pt>
                <c:pt idx="70">
                  <c:v>19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  <c:pt idx="76">
                  <c:v>20</c:v>
                </c:pt>
                <c:pt idx="77">
                  <c:v>18</c:v>
                </c:pt>
                <c:pt idx="78">
                  <c:v>17</c:v>
                </c:pt>
                <c:pt idx="79">
                  <c:v>15</c:v>
                </c:pt>
                <c:pt idx="80">
                  <c:v>15</c:v>
                </c:pt>
                <c:pt idx="81">
                  <c:v>18</c:v>
                </c:pt>
                <c:pt idx="82">
                  <c:v>19</c:v>
                </c:pt>
                <c:pt idx="83">
                  <c:v>15</c:v>
                </c:pt>
                <c:pt idx="84">
                  <c:v>16</c:v>
                </c:pt>
                <c:pt idx="85">
                  <c:v>9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7-4723-88C9-B773A9D65FCE}"/>
            </c:ext>
          </c:extLst>
        </c:ser>
        <c:ser>
          <c:idx val="3"/>
          <c:order val="2"/>
          <c:tx>
            <c:strRef>
              <c:f>RandomRBF!$J$2</c:f>
              <c:strCache>
                <c:ptCount val="1"/>
                <c:pt idx="0">
                  <c:v>DWM-HT(10.48)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RandomRBF!$J$3:$J$102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11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14</c:v>
                </c:pt>
                <c:pt idx="34">
                  <c:v>19</c:v>
                </c:pt>
                <c:pt idx="35">
                  <c:v>19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12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9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10</c:v>
                </c:pt>
                <c:pt idx="59">
                  <c:v>12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14</c:v>
                </c:pt>
                <c:pt idx="65">
                  <c:v>17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23</c:v>
                </c:pt>
                <c:pt idx="70">
                  <c:v>25</c:v>
                </c:pt>
                <c:pt idx="71">
                  <c:v>27</c:v>
                </c:pt>
                <c:pt idx="72">
                  <c:v>25</c:v>
                </c:pt>
                <c:pt idx="73">
                  <c:v>24</c:v>
                </c:pt>
                <c:pt idx="74">
                  <c:v>28</c:v>
                </c:pt>
                <c:pt idx="75">
                  <c:v>27</c:v>
                </c:pt>
                <c:pt idx="76">
                  <c:v>20</c:v>
                </c:pt>
                <c:pt idx="77">
                  <c:v>17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21</c:v>
                </c:pt>
                <c:pt idx="82">
                  <c:v>22</c:v>
                </c:pt>
                <c:pt idx="83">
                  <c:v>17</c:v>
                </c:pt>
                <c:pt idx="84">
                  <c:v>17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11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7-4723-88C9-B773A9D6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AB37-4723-88C9-B773A9D65FCE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RandomRBF!$AD$9:$AD$10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RandomRBF!$AE$9:$AE$10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B37-4723-88C9-B773A9D65FC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B37-4723-88C9-B773A9D65FCE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17000</c:v>
                      </c:pt>
                      <c:pt idx="1">
                        <c:v>17000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B37-4723-88C9-B773A9D65FC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AB37-4723-88C9-B773A9D65FCE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35000</c:v>
                      </c:pt>
                      <c:pt idx="1">
                        <c:v>35000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37-4723-88C9-B773A9D65FC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AB37-4723-88C9-B773A9D65FCE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AB37-4723-88C9-B773A9D65FC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RandomRBF!$AD$13:$AD$14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17000</c:v>
                      </c:pt>
                      <c:pt idx="1">
                        <c:v>17000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37-4723-88C9-B773A9D65FCE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RRBF(</a:t>
            </a:r>
            <a:r>
              <a:rPr lang="en-US" baseline="0"/>
              <a:t>Gradual Drifts)</a:t>
            </a:r>
            <a:endParaRPr lang="en-US"/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RandomRBF!$R$2</c:f>
              <c:strCache>
                <c:ptCount val="1"/>
                <c:pt idx="0">
                  <c:v>HDWM(6.53)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RandomRBF!$R$3:$R$102</c:f>
              <c:numCache>
                <c:formatCode>General</c:formatCode>
                <c:ptCount val="100"/>
                <c:pt idx="0">
                  <c:v>7.8125E-2</c:v>
                </c:pt>
                <c:pt idx="1">
                  <c:v>9.375E-2</c:v>
                </c:pt>
                <c:pt idx="2">
                  <c:v>0.109375</c:v>
                </c:pt>
                <c:pt idx="3">
                  <c:v>0.125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0.28125</c:v>
                </c:pt>
                <c:pt idx="10">
                  <c:v>0.3125</c:v>
                </c:pt>
                <c:pt idx="11">
                  <c:v>0.359375</c:v>
                </c:pt>
                <c:pt idx="12">
                  <c:v>0.40625</c:v>
                </c:pt>
                <c:pt idx="13">
                  <c:v>0.484375</c:v>
                </c:pt>
                <c:pt idx="14">
                  <c:v>0.53125</c:v>
                </c:pt>
                <c:pt idx="15">
                  <c:v>0.578125</c:v>
                </c:pt>
                <c:pt idx="16">
                  <c:v>0.609375</c:v>
                </c:pt>
                <c:pt idx="17">
                  <c:v>0.640625</c:v>
                </c:pt>
                <c:pt idx="18">
                  <c:v>0.6875</c:v>
                </c:pt>
                <c:pt idx="19">
                  <c:v>0.734375</c:v>
                </c:pt>
                <c:pt idx="20">
                  <c:v>0.78125</c:v>
                </c:pt>
                <c:pt idx="21">
                  <c:v>0.84375</c:v>
                </c:pt>
                <c:pt idx="22">
                  <c:v>0.90625</c:v>
                </c:pt>
                <c:pt idx="23">
                  <c:v>0.984375</c:v>
                </c:pt>
                <c:pt idx="24">
                  <c:v>1.078125</c:v>
                </c:pt>
                <c:pt idx="25">
                  <c:v>1.15625</c:v>
                </c:pt>
                <c:pt idx="26">
                  <c:v>1.25</c:v>
                </c:pt>
                <c:pt idx="27">
                  <c:v>1.34375</c:v>
                </c:pt>
                <c:pt idx="28">
                  <c:v>1.4375</c:v>
                </c:pt>
                <c:pt idx="29">
                  <c:v>1.546875</c:v>
                </c:pt>
                <c:pt idx="30">
                  <c:v>1.640625</c:v>
                </c:pt>
                <c:pt idx="31">
                  <c:v>1.765625</c:v>
                </c:pt>
                <c:pt idx="32">
                  <c:v>1.828125</c:v>
                </c:pt>
                <c:pt idx="33">
                  <c:v>1.890625</c:v>
                </c:pt>
                <c:pt idx="34">
                  <c:v>1.984375</c:v>
                </c:pt>
                <c:pt idx="35">
                  <c:v>2.078125</c:v>
                </c:pt>
                <c:pt idx="36">
                  <c:v>2.140625</c:v>
                </c:pt>
                <c:pt idx="37">
                  <c:v>2.203125</c:v>
                </c:pt>
                <c:pt idx="38">
                  <c:v>2.265625</c:v>
                </c:pt>
                <c:pt idx="39">
                  <c:v>2.328125</c:v>
                </c:pt>
                <c:pt idx="40">
                  <c:v>2.40625</c:v>
                </c:pt>
                <c:pt idx="41">
                  <c:v>2.46875</c:v>
                </c:pt>
                <c:pt idx="42">
                  <c:v>2.53125</c:v>
                </c:pt>
                <c:pt idx="43">
                  <c:v>2.609375</c:v>
                </c:pt>
                <c:pt idx="44">
                  <c:v>2.671875</c:v>
                </c:pt>
                <c:pt idx="45">
                  <c:v>2.734375</c:v>
                </c:pt>
                <c:pt idx="46">
                  <c:v>2.78125</c:v>
                </c:pt>
                <c:pt idx="47">
                  <c:v>2.828125</c:v>
                </c:pt>
                <c:pt idx="48">
                  <c:v>2.875</c:v>
                </c:pt>
                <c:pt idx="49">
                  <c:v>2.921875</c:v>
                </c:pt>
                <c:pt idx="50">
                  <c:v>2.953125</c:v>
                </c:pt>
                <c:pt idx="51">
                  <c:v>3</c:v>
                </c:pt>
                <c:pt idx="52">
                  <c:v>3.03125</c:v>
                </c:pt>
                <c:pt idx="53">
                  <c:v>3.0625</c:v>
                </c:pt>
                <c:pt idx="54">
                  <c:v>3.109375</c:v>
                </c:pt>
                <c:pt idx="55">
                  <c:v>3.140625</c:v>
                </c:pt>
                <c:pt idx="56">
                  <c:v>3.1875</c:v>
                </c:pt>
                <c:pt idx="57">
                  <c:v>3.234375</c:v>
                </c:pt>
                <c:pt idx="58">
                  <c:v>3.296875</c:v>
                </c:pt>
                <c:pt idx="59">
                  <c:v>3.359375</c:v>
                </c:pt>
                <c:pt idx="60">
                  <c:v>3.4375</c:v>
                </c:pt>
                <c:pt idx="61">
                  <c:v>3.515625</c:v>
                </c:pt>
                <c:pt idx="62">
                  <c:v>3.609375</c:v>
                </c:pt>
                <c:pt idx="63">
                  <c:v>3.6875</c:v>
                </c:pt>
                <c:pt idx="64">
                  <c:v>3.765625</c:v>
                </c:pt>
                <c:pt idx="65">
                  <c:v>3.859375</c:v>
                </c:pt>
                <c:pt idx="66">
                  <c:v>3.984375</c:v>
                </c:pt>
                <c:pt idx="67">
                  <c:v>4.09375</c:v>
                </c:pt>
                <c:pt idx="68">
                  <c:v>4.1875</c:v>
                </c:pt>
                <c:pt idx="69">
                  <c:v>4.296875</c:v>
                </c:pt>
                <c:pt idx="70">
                  <c:v>4.40625</c:v>
                </c:pt>
                <c:pt idx="71">
                  <c:v>4.53125</c:v>
                </c:pt>
                <c:pt idx="72">
                  <c:v>4.6875</c:v>
                </c:pt>
                <c:pt idx="73">
                  <c:v>4.8125</c:v>
                </c:pt>
                <c:pt idx="74">
                  <c:v>4.953125</c:v>
                </c:pt>
                <c:pt idx="75">
                  <c:v>5.09375</c:v>
                </c:pt>
                <c:pt idx="76">
                  <c:v>5.21875</c:v>
                </c:pt>
                <c:pt idx="77">
                  <c:v>5.296875</c:v>
                </c:pt>
                <c:pt idx="78">
                  <c:v>5.375</c:v>
                </c:pt>
                <c:pt idx="79">
                  <c:v>5.453125</c:v>
                </c:pt>
                <c:pt idx="80">
                  <c:v>5.53125</c:v>
                </c:pt>
                <c:pt idx="81">
                  <c:v>5.609375</c:v>
                </c:pt>
                <c:pt idx="82">
                  <c:v>5.71875</c:v>
                </c:pt>
                <c:pt idx="83">
                  <c:v>5.796875</c:v>
                </c:pt>
                <c:pt idx="84">
                  <c:v>5.875</c:v>
                </c:pt>
                <c:pt idx="85">
                  <c:v>5.921875</c:v>
                </c:pt>
                <c:pt idx="86">
                  <c:v>5.984375</c:v>
                </c:pt>
                <c:pt idx="87">
                  <c:v>6.03125</c:v>
                </c:pt>
                <c:pt idx="88">
                  <c:v>6.078125</c:v>
                </c:pt>
                <c:pt idx="89">
                  <c:v>6.125</c:v>
                </c:pt>
                <c:pt idx="90">
                  <c:v>6.15625</c:v>
                </c:pt>
                <c:pt idx="91">
                  <c:v>6.203125</c:v>
                </c:pt>
                <c:pt idx="92">
                  <c:v>6.234375</c:v>
                </c:pt>
                <c:pt idx="93">
                  <c:v>6.265625</c:v>
                </c:pt>
                <c:pt idx="94">
                  <c:v>6.296875</c:v>
                </c:pt>
                <c:pt idx="95">
                  <c:v>6.34375</c:v>
                </c:pt>
                <c:pt idx="96">
                  <c:v>6.390625</c:v>
                </c:pt>
                <c:pt idx="97">
                  <c:v>6.4375</c:v>
                </c:pt>
                <c:pt idx="98">
                  <c:v>6.484375</c:v>
                </c:pt>
                <c:pt idx="99">
                  <c:v>6.53125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7-4B2E-81C0-88368DCF861A}"/>
            </c:ext>
          </c:extLst>
        </c:ser>
        <c:ser>
          <c:idx val="11"/>
          <c:order val="1"/>
          <c:tx>
            <c:strRef>
              <c:f>RandomRBF!$N$2</c:f>
              <c:strCache>
                <c:ptCount val="1"/>
                <c:pt idx="0">
                  <c:v>ARF(16.25)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RandomRBF!$N$3:$N$102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0.140625</c:v>
                </c:pt>
                <c:pt idx="2">
                  <c:v>0.203125</c:v>
                </c:pt>
                <c:pt idx="3">
                  <c:v>0.265625</c:v>
                </c:pt>
                <c:pt idx="4">
                  <c:v>0.34375</c:v>
                </c:pt>
                <c:pt idx="5">
                  <c:v>0.421875</c:v>
                </c:pt>
                <c:pt idx="6">
                  <c:v>0.5</c:v>
                </c:pt>
                <c:pt idx="7">
                  <c:v>0.578125</c:v>
                </c:pt>
                <c:pt idx="8">
                  <c:v>0.65625</c:v>
                </c:pt>
                <c:pt idx="9">
                  <c:v>0.734375</c:v>
                </c:pt>
                <c:pt idx="10">
                  <c:v>0.84375</c:v>
                </c:pt>
                <c:pt idx="11">
                  <c:v>0.9375</c:v>
                </c:pt>
                <c:pt idx="12">
                  <c:v>1.0625</c:v>
                </c:pt>
                <c:pt idx="13">
                  <c:v>1.1875</c:v>
                </c:pt>
                <c:pt idx="14">
                  <c:v>1.328125</c:v>
                </c:pt>
                <c:pt idx="15">
                  <c:v>1.453125</c:v>
                </c:pt>
                <c:pt idx="16">
                  <c:v>1.546875</c:v>
                </c:pt>
                <c:pt idx="17">
                  <c:v>1.65625</c:v>
                </c:pt>
                <c:pt idx="18">
                  <c:v>1.78125</c:v>
                </c:pt>
                <c:pt idx="19">
                  <c:v>1.890625</c:v>
                </c:pt>
                <c:pt idx="20">
                  <c:v>2</c:v>
                </c:pt>
                <c:pt idx="21">
                  <c:v>2.09375</c:v>
                </c:pt>
                <c:pt idx="22">
                  <c:v>2.203125</c:v>
                </c:pt>
                <c:pt idx="23">
                  <c:v>2.328125</c:v>
                </c:pt>
                <c:pt idx="24">
                  <c:v>2.4375</c:v>
                </c:pt>
                <c:pt idx="25">
                  <c:v>2.546875</c:v>
                </c:pt>
                <c:pt idx="26">
                  <c:v>2.65625</c:v>
                </c:pt>
                <c:pt idx="27">
                  <c:v>2.796875</c:v>
                </c:pt>
                <c:pt idx="28">
                  <c:v>2.921875</c:v>
                </c:pt>
                <c:pt idx="29">
                  <c:v>3.046875</c:v>
                </c:pt>
                <c:pt idx="30">
                  <c:v>3.15625</c:v>
                </c:pt>
                <c:pt idx="31">
                  <c:v>3.28125</c:v>
                </c:pt>
                <c:pt idx="32">
                  <c:v>3.390625</c:v>
                </c:pt>
                <c:pt idx="33">
                  <c:v>3.53125</c:v>
                </c:pt>
                <c:pt idx="34">
                  <c:v>3.671875</c:v>
                </c:pt>
                <c:pt idx="35">
                  <c:v>3.84375</c:v>
                </c:pt>
                <c:pt idx="36">
                  <c:v>4</c:v>
                </c:pt>
                <c:pt idx="37">
                  <c:v>4.15625</c:v>
                </c:pt>
                <c:pt idx="38">
                  <c:v>4.296875</c:v>
                </c:pt>
                <c:pt idx="39">
                  <c:v>4.453125</c:v>
                </c:pt>
                <c:pt idx="40">
                  <c:v>4.59375</c:v>
                </c:pt>
                <c:pt idx="41">
                  <c:v>4.75</c:v>
                </c:pt>
                <c:pt idx="42">
                  <c:v>4.90625</c:v>
                </c:pt>
                <c:pt idx="43">
                  <c:v>5.078125</c:v>
                </c:pt>
                <c:pt idx="44">
                  <c:v>5.25</c:v>
                </c:pt>
                <c:pt idx="45">
                  <c:v>5.421875</c:v>
                </c:pt>
                <c:pt idx="46">
                  <c:v>5.609375</c:v>
                </c:pt>
                <c:pt idx="47">
                  <c:v>5.8125</c:v>
                </c:pt>
                <c:pt idx="48">
                  <c:v>6.015625</c:v>
                </c:pt>
                <c:pt idx="49">
                  <c:v>6.203125</c:v>
                </c:pt>
                <c:pt idx="50">
                  <c:v>6.421875</c:v>
                </c:pt>
                <c:pt idx="51">
                  <c:v>6.640625</c:v>
                </c:pt>
                <c:pt idx="52">
                  <c:v>6.859375</c:v>
                </c:pt>
                <c:pt idx="53">
                  <c:v>7.078125</c:v>
                </c:pt>
                <c:pt idx="54">
                  <c:v>7.296875</c:v>
                </c:pt>
                <c:pt idx="55">
                  <c:v>7.53125</c:v>
                </c:pt>
                <c:pt idx="56">
                  <c:v>7.765625</c:v>
                </c:pt>
                <c:pt idx="57">
                  <c:v>8.046875</c:v>
                </c:pt>
                <c:pt idx="58">
                  <c:v>8.359375</c:v>
                </c:pt>
                <c:pt idx="59">
                  <c:v>8.546875</c:v>
                </c:pt>
                <c:pt idx="60">
                  <c:v>8.671875</c:v>
                </c:pt>
                <c:pt idx="61">
                  <c:v>8.78125</c:v>
                </c:pt>
                <c:pt idx="62">
                  <c:v>8.890625</c:v>
                </c:pt>
                <c:pt idx="63">
                  <c:v>9</c:v>
                </c:pt>
                <c:pt idx="64">
                  <c:v>9.125</c:v>
                </c:pt>
                <c:pt idx="65">
                  <c:v>9.25</c:v>
                </c:pt>
                <c:pt idx="66">
                  <c:v>9.375</c:v>
                </c:pt>
                <c:pt idx="67">
                  <c:v>9.515625</c:v>
                </c:pt>
                <c:pt idx="68">
                  <c:v>9.671875</c:v>
                </c:pt>
                <c:pt idx="69">
                  <c:v>9.828125</c:v>
                </c:pt>
                <c:pt idx="70">
                  <c:v>9.984375</c:v>
                </c:pt>
                <c:pt idx="71">
                  <c:v>10.140625</c:v>
                </c:pt>
                <c:pt idx="72">
                  <c:v>10.3125</c:v>
                </c:pt>
                <c:pt idx="73">
                  <c:v>10.5</c:v>
                </c:pt>
                <c:pt idx="74">
                  <c:v>10.71875</c:v>
                </c:pt>
                <c:pt idx="75">
                  <c:v>10.9375</c:v>
                </c:pt>
                <c:pt idx="76">
                  <c:v>11.140625</c:v>
                </c:pt>
                <c:pt idx="77">
                  <c:v>11.34375</c:v>
                </c:pt>
                <c:pt idx="78">
                  <c:v>11.5625</c:v>
                </c:pt>
                <c:pt idx="79">
                  <c:v>11.75</c:v>
                </c:pt>
                <c:pt idx="80">
                  <c:v>11.90625</c:v>
                </c:pt>
                <c:pt idx="81">
                  <c:v>12.078125</c:v>
                </c:pt>
                <c:pt idx="82">
                  <c:v>12.25</c:v>
                </c:pt>
                <c:pt idx="83">
                  <c:v>12.40625</c:v>
                </c:pt>
                <c:pt idx="84">
                  <c:v>12.609375</c:v>
                </c:pt>
                <c:pt idx="85">
                  <c:v>12.796875</c:v>
                </c:pt>
                <c:pt idx="86">
                  <c:v>13.015625</c:v>
                </c:pt>
                <c:pt idx="87">
                  <c:v>13.21875</c:v>
                </c:pt>
                <c:pt idx="88">
                  <c:v>13.4375</c:v>
                </c:pt>
                <c:pt idx="89">
                  <c:v>13.65625</c:v>
                </c:pt>
                <c:pt idx="90">
                  <c:v>13.890625</c:v>
                </c:pt>
                <c:pt idx="91">
                  <c:v>14.140625</c:v>
                </c:pt>
                <c:pt idx="92">
                  <c:v>14.359375</c:v>
                </c:pt>
                <c:pt idx="93">
                  <c:v>14.59375</c:v>
                </c:pt>
                <c:pt idx="94">
                  <c:v>14.84375</c:v>
                </c:pt>
                <c:pt idx="95">
                  <c:v>15.109375</c:v>
                </c:pt>
                <c:pt idx="96">
                  <c:v>15.375</c:v>
                </c:pt>
                <c:pt idx="97">
                  <c:v>15.65625</c:v>
                </c:pt>
                <c:pt idx="98">
                  <c:v>15.9375</c:v>
                </c:pt>
                <c:pt idx="99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7-4B2E-81C0-88368DCF861A}"/>
            </c:ext>
          </c:extLst>
        </c:ser>
        <c:ser>
          <c:idx val="12"/>
          <c:order val="2"/>
          <c:tx>
            <c:strRef>
              <c:f>RandomRBF!$Q$2</c:f>
              <c:strCache>
                <c:ptCount val="1"/>
                <c:pt idx="0">
                  <c:v>WMA(8.97)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RandomRBF!$Q$3:$Q$102</c:f>
              <c:numCache>
                <c:formatCode>General</c:formatCode>
                <c:ptCount val="100"/>
                <c:pt idx="0">
                  <c:v>4.6800300000000003E-2</c:v>
                </c:pt>
                <c:pt idx="1">
                  <c:v>9.3600600000000006E-2</c:v>
                </c:pt>
                <c:pt idx="2">
                  <c:v>0.1248008</c:v>
                </c:pt>
                <c:pt idx="3">
                  <c:v>0.1404009</c:v>
                </c:pt>
                <c:pt idx="4">
                  <c:v>0.17160110000000001</c:v>
                </c:pt>
                <c:pt idx="5">
                  <c:v>0.20280129999999999</c:v>
                </c:pt>
                <c:pt idx="6">
                  <c:v>0.2340015</c:v>
                </c:pt>
                <c:pt idx="7">
                  <c:v>0.26520169999999998</c:v>
                </c:pt>
                <c:pt idx="8">
                  <c:v>0.2964019</c:v>
                </c:pt>
                <c:pt idx="9">
                  <c:v>0.32760210000000001</c:v>
                </c:pt>
                <c:pt idx="10">
                  <c:v>0.35880230000000002</c:v>
                </c:pt>
                <c:pt idx="11">
                  <c:v>0.39000249999999997</c:v>
                </c:pt>
                <c:pt idx="12">
                  <c:v>0.42120269999999999</c:v>
                </c:pt>
                <c:pt idx="13">
                  <c:v>0.4524029</c:v>
                </c:pt>
                <c:pt idx="14">
                  <c:v>0.48360310000000001</c:v>
                </c:pt>
                <c:pt idx="15">
                  <c:v>0.51480329999999996</c:v>
                </c:pt>
                <c:pt idx="16">
                  <c:v>0.56160359999999998</c:v>
                </c:pt>
                <c:pt idx="17">
                  <c:v>0.59280379999999999</c:v>
                </c:pt>
                <c:pt idx="18">
                  <c:v>0.624004</c:v>
                </c:pt>
                <c:pt idx="19">
                  <c:v>0.67080430000000002</c:v>
                </c:pt>
                <c:pt idx="20">
                  <c:v>0.70200450000000003</c:v>
                </c:pt>
                <c:pt idx="21">
                  <c:v>0.73320470000000004</c:v>
                </c:pt>
                <c:pt idx="22">
                  <c:v>0.76440490000000005</c:v>
                </c:pt>
                <c:pt idx="23">
                  <c:v>0.81120519999999996</c:v>
                </c:pt>
                <c:pt idx="24">
                  <c:v>0.85800549999999998</c:v>
                </c:pt>
                <c:pt idx="25">
                  <c:v>0.88920569999999999</c:v>
                </c:pt>
                <c:pt idx="26">
                  <c:v>0.95160610000000001</c:v>
                </c:pt>
                <c:pt idx="27">
                  <c:v>1.0452067</c:v>
                </c:pt>
                <c:pt idx="28">
                  <c:v>1.1076071000000001</c:v>
                </c:pt>
                <c:pt idx="29">
                  <c:v>1.1700075000000001</c:v>
                </c:pt>
                <c:pt idx="30">
                  <c:v>1.248008</c:v>
                </c:pt>
                <c:pt idx="31">
                  <c:v>1.3104084</c:v>
                </c:pt>
                <c:pt idx="32">
                  <c:v>1.3728088000000001</c:v>
                </c:pt>
                <c:pt idx="33">
                  <c:v>1.4664094000000001</c:v>
                </c:pt>
                <c:pt idx="34">
                  <c:v>1.5444099</c:v>
                </c:pt>
                <c:pt idx="35">
                  <c:v>1.6224103999999999</c:v>
                </c:pt>
                <c:pt idx="36">
                  <c:v>1.7004109000000001</c:v>
                </c:pt>
                <c:pt idx="37">
                  <c:v>1.7628113000000001</c:v>
                </c:pt>
                <c:pt idx="38">
                  <c:v>1.8252117000000001</c:v>
                </c:pt>
                <c:pt idx="39">
                  <c:v>1.9344124</c:v>
                </c:pt>
                <c:pt idx="40">
                  <c:v>2.0124129000000002</c:v>
                </c:pt>
                <c:pt idx="41">
                  <c:v>2.1060135</c:v>
                </c:pt>
                <c:pt idx="42">
                  <c:v>2.1684139</c:v>
                </c:pt>
                <c:pt idx="43">
                  <c:v>2.2620144999999998</c:v>
                </c:pt>
                <c:pt idx="44">
                  <c:v>2.3556151000000001</c:v>
                </c:pt>
                <c:pt idx="45">
                  <c:v>2.4336156</c:v>
                </c:pt>
                <c:pt idx="46">
                  <c:v>2.5272161999999998</c:v>
                </c:pt>
                <c:pt idx="47">
                  <c:v>2.6052167000000002</c:v>
                </c:pt>
                <c:pt idx="48">
                  <c:v>2.6988173</c:v>
                </c:pt>
                <c:pt idx="49">
                  <c:v>2.7924178999999998</c:v>
                </c:pt>
                <c:pt idx="50">
                  <c:v>2.9016185999999999</c:v>
                </c:pt>
                <c:pt idx="51">
                  <c:v>3.0108193000000001</c:v>
                </c:pt>
                <c:pt idx="52">
                  <c:v>3.1044198999999999</c:v>
                </c:pt>
                <c:pt idx="53">
                  <c:v>3.1824203999999998</c:v>
                </c:pt>
                <c:pt idx="54">
                  <c:v>3.2916211</c:v>
                </c:pt>
                <c:pt idx="55">
                  <c:v>3.4008218000000001</c:v>
                </c:pt>
                <c:pt idx="56">
                  <c:v>3.4944223999999999</c:v>
                </c:pt>
                <c:pt idx="57">
                  <c:v>3.6192232</c:v>
                </c:pt>
                <c:pt idx="58">
                  <c:v>3.7284239000000001</c:v>
                </c:pt>
                <c:pt idx="59">
                  <c:v>3.8532247000000002</c:v>
                </c:pt>
                <c:pt idx="60">
                  <c:v>3.9624253999999999</c:v>
                </c:pt>
                <c:pt idx="61">
                  <c:v>4.0716260999999996</c:v>
                </c:pt>
                <c:pt idx="62">
                  <c:v>4.1808268000000002</c:v>
                </c:pt>
                <c:pt idx="63">
                  <c:v>4.3056276000000002</c:v>
                </c:pt>
                <c:pt idx="64">
                  <c:v>4.4148282999999999</c:v>
                </c:pt>
                <c:pt idx="65">
                  <c:v>4.5240289999999996</c:v>
                </c:pt>
                <c:pt idx="66">
                  <c:v>4.6488297999999997</c:v>
                </c:pt>
                <c:pt idx="67">
                  <c:v>4.7736305999999997</c:v>
                </c:pt>
                <c:pt idx="68">
                  <c:v>4.8672312</c:v>
                </c:pt>
                <c:pt idx="69">
                  <c:v>4.9764318999999997</c:v>
                </c:pt>
                <c:pt idx="70">
                  <c:v>5.1012326999999997</c:v>
                </c:pt>
                <c:pt idx="71">
                  <c:v>5.2104334000000003</c:v>
                </c:pt>
                <c:pt idx="72">
                  <c:v>5.3508342999999998</c:v>
                </c:pt>
                <c:pt idx="73">
                  <c:v>5.4600350000000004</c:v>
                </c:pt>
                <c:pt idx="74">
                  <c:v>5.5848357999999996</c:v>
                </c:pt>
                <c:pt idx="75">
                  <c:v>5.7096365999999996</c:v>
                </c:pt>
                <c:pt idx="76">
                  <c:v>5.8344373999999997</c:v>
                </c:pt>
                <c:pt idx="77">
                  <c:v>5.9592381999999997</c:v>
                </c:pt>
                <c:pt idx="78">
                  <c:v>6.0528388</c:v>
                </c:pt>
                <c:pt idx="79">
                  <c:v>6.1932397000000003</c:v>
                </c:pt>
                <c:pt idx="80">
                  <c:v>6.3180405000000004</c:v>
                </c:pt>
                <c:pt idx="81">
                  <c:v>6.4428413000000004</c:v>
                </c:pt>
                <c:pt idx="82">
                  <c:v>6.5832421999999999</c:v>
                </c:pt>
                <c:pt idx="83">
                  <c:v>6.708043</c:v>
                </c:pt>
                <c:pt idx="84">
                  <c:v>6.8484439000000004</c:v>
                </c:pt>
                <c:pt idx="85">
                  <c:v>6.9888447999999999</c:v>
                </c:pt>
                <c:pt idx="86">
                  <c:v>7.1292457000000002</c:v>
                </c:pt>
                <c:pt idx="87">
                  <c:v>7.2696465999999997</c:v>
                </c:pt>
                <c:pt idx="88">
                  <c:v>7.3944473999999998</c:v>
                </c:pt>
                <c:pt idx="89">
                  <c:v>7.5348483000000002</c:v>
                </c:pt>
                <c:pt idx="90">
                  <c:v>7.6908493</c:v>
                </c:pt>
                <c:pt idx="91">
                  <c:v>7.8156501</c:v>
                </c:pt>
                <c:pt idx="92">
                  <c:v>7.9560510000000004</c:v>
                </c:pt>
                <c:pt idx="93">
                  <c:v>8.1120520000000003</c:v>
                </c:pt>
                <c:pt idx="94">
                  <c:v>8.2368527999999994</c:v>
                </c:pt>
                <c:pt idx="95">
                  <c:v>8.3928537999999993</c:v>
                </c:pt>
                <c:pt idx="96">
                  <c:v>8.5488548000000009</c:v>
                </c:pt>
                <c:pt idx="97">
                  <c:v>8.7048558000000007</c:v>
                </c:pt>
                <c:pt idx="98">
                  <c:v>8.8452567000000002</c:v>
                </c:pt>
                <c:pt idx="99">
                  <c:v>8.9700574999999994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7-4B2E-81C0-88368DCF861A}"/>
            </c:ext>
          </c:extLst>
        </c:ser>
        <c:ser>
          <c:idx val="1"/>
          <c:order val="3"/>
          <c:tx>
            <c:strRef>
              <c:f>RandomRBF!$O$2</c:f>
              <c:strCache>
                <c:ptCount val="1"/>
                <c:pt idx="0">
                  <c:v>DWM-NB(7.43)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RandomRBF!$O$3:$O$102</c:f>
              <c:numCache>
                <c:formatCode>General</c:formatCode>
                <c:ptCount val="100"/>
                <c:pt idx="0">
                  <c:v>1.56001E-2</c:v>
                </c:pt>
                <c:pt idx="1">
                  <c:v>3.1200200000000001E-2</c:v>
                </c:pt>
                <c:pt idx="2">
                  <c:v>4.6800300000000003E-2</c:v>
                </c:pt>
                <c:pt idx="3">
                  <c:v>6.2400400000000002E-2</c:v>
                </c:pt>
                <c:pt idx="4">
                  <c:v>6.2400400000000002E-2</c:v>
                </c:pt>
                <c:pt idx="5">
                  <c:v>9.3600600000000006E-2</c:v>
                </c:pt>
                <c:pt idx="6">
                  <c:v>0.1092007</c:v>
                </c:pt>
                <c:pt idx="7">
                  <c:v>0.1248008</c:v>
                </c:pt>
                <c:pt idx="8">
                  <c:v>0.1404009</c:v>
                </c:pt>
                <c:pt idx="9">
                  <c:v>0.156001</c:v>
                </c:pt>
                <c:pt idx="10">
                  <c:v>0.18720120000000001</c:v>
                </c:pt>
                <c:pt idx="11">
                  <c:v>0.20280129999999999</c:v>
                </c:pt>
                <c:pt idx="12">
                  <c:v>0.2340015</c:v>
                </c:pt>
                <c:pt idx="13">
                  <c:v>0.24960160000000001</c:v>
                </c:pt>
                <c:pt idx="14">
                  <c:v>0.28080179999999999</c:v>
                </c:pt>
                <c:pt idx="15">
                  <c:v>0.312002</c:v>
                </c:pt>
                <c:pt idx="16">
                  <c:v>0.32760210000000001</c:v>
                </c:pt>
                <c:pt idx="17">
                  <c:v>0.34320220000000001</c:v>
                </c:pt>
                <c:pt idx="18">
                  <c:v>0.37440240000000002</c:v>
                </c:pt>
                <c:pt idx="19">
                  <c:v>0.39000249999999997</c:v>
                </c:pt>
                <c:pt idx="20">
                  <c:v>0.42120269999999999</c:v>
                </c:pt>
                <c:pt idx="21">
                  <c:v>0.4524029</c:v>
                </c:pt>
                <c:pt idx="22">
                  <c:v>0.468003</c:v>
                </c:pt>
                <c:pt idx="23">
                  <c:v>0.51480329999999996</c:v>
                </c:pt>
                <c:pt idx="24">
                  <c:v>0.56160359999999998</c:v>
                </c:pt>
                <c:pt idx="25">
                  <c:v>0.6084039</c:v>
                </c:pt>
                <c:pt idx="26">
                  <c:v>0.67080430000000002</c:v>
                </c:pt>
                <c:pt idx="27">
                  <c:v>0.73320470000000004</c:v>
                </c:pt>
                <c:pt idx="28">
                  <c:v>0.76440490000000005</c:v>
                </c:pt>
                <c:pt idx="29">
                  <c:v>0.82680529999999997</c:v>
                </c:pt>
                <c:pt idx="30">
                  <c:v>0.88920569999999999</c:v>
                </c:pt>
                <c:pt idx="31">
                  <c:v>0.96720620000000002</c:v>
                </c:pt>
                <c:pt idx="32">
                  <c:v>1.0608067999999999</c:v>
                </c:pt>
                <c:pt idx="33">
                  <c:v>1.1700075000000001</c:v>
                </c:pt>
                <c:pt idx="34">
                  <c:v>1.2948082999999999</c:v>
                </c:pt>
                <c:pt idx="35">
                  <c:v>1.4196091</c:v>
                </c:pt>
                <c:pt idx="36">
                  <c:v>1.5132097</c:v>
                </c:pt>
                <c:pt idx="37">
                  <c:v>1.6068103</c:v>
                </c:pt>
                <c:pt idx="38">
                  <c:v>1.716011</c:v>
                </c:pt>
                <c:pt idx="39">
                  <c:v>1.8252117000000001</c:v>
                </c:pt>
                <c:pt idx="40">
                  <c:v>1.9344124</c:v>
                </c:pt>
                <c:pt idx="41">
                  <c:v>2.0592131999999999</c:v>
                </c:pt>
                <c:pt idx="42">
                  <c:v>2.1684139</c:v>
                </c:pt>
                <c:pt idx="43">
                  <c:v>2.2464143999999999</c:v>
                </c:pt>
                <c:pt idx="44">
                  <c:v>2.3244148999999998</c:v>
                </c:pt>
                <c:pt idx="45">
                  <c:v>2.3868152999999999</c:v>
                </c:pt>
                <c:pt idx="46">
                  <c:v>2.4336156</c:v>
                </c:pt>
                <c:pt idx="47">
                  <c:v>2.496016</c:v>
                </c:pt>
                <c:pt idx="48">
                  <c:v>2.5428163000000001</c:v>
                </c:pt>
                <c:pt idx="49">
                  <c:v>2.6052167000000002</c:v>
                </c:pt>
                <c:pt idx="50">
                  <c:v>2.6364169</c:v>
                </c:pt>
                <c:pt idx="51">
                  <c:v>2.6988173</c:v>
                </c:pt>
                <c:pt idx="52">
                  <c:v>2.7456176000000001</c:v>
                </c:pt>
                <c:pt idx="53">
                  <c:v>2.7924178999999998</c:v>
                </c:pt>
                <c:pt idx="54">
                  <c:v>2.8392181999999999</c:v>
                </c:pt>
                <c:pt idx="55">
                  <c:v>2.8860185</c:v>
                </c:pt>
                <c:pt idx="56">
                  <c:v>2.964019</c:v>
                </c:pt>
                <c:pt idx="57">
                  <c:v>3.0264194</c:v>
                </c:pt>
                <c:pt idx="58">
                  <c:v>3.0732197000000001</c:v>
                </c:pt>
                <c:pt idx="59">
                  <c:v>3.1356201000000001</c:v>
                </c:pt>
                <c:pt idx="60">
                  <c:v>3.1980205000000002</c:v>
                </c:pt>
                <c:pt idx="61">
                  <c:v>3.2604209000000002</c:v>
                </c:pt>
                <c:pt idx="62">
                  <c:v>3.3228213000000002</c:v>
                </c:pt>
                <c:pt idx="63">
                  <c:v>3.4008218000000001</c:v>
                </c:pt>
                <c:pt idx="64">
                  <c:v>3.4788223</c:v>
                </c:pt>
                <c:pt idx="65">
                  <c:v>3.5724228999999998</c:v>
                </c:pt>
                <c:pt idx="66">
                  <c:v>3.6660235000000001</c:v>
                </c:pt>
                <c:pt idx="67">
                  <c:v>3.7752241999999998</c:v>
                </c:pt>
                <c:pt idx="68">
                  <c:v>3.9000249999999999</c:v>
                </c:pt>
                <c:pt idx="69">
                  <c:v>4.0248258000000003</c:v>
                </c:pt>
                <c:pt idx="70">
                  <c:v>4.1652266999999998</c:v>
                </c:pt>
                <c:pt idx="71">
                  <c:v>4.3212276999999997</c:v>
                </c:pt>
                <c:pt idx="72">
                  <c:v>4.4772287000000004</c:v>
                </c:pt>
                <c:pt idx="73">
                  <c:v>4.6332297000000002</c:v>
                </c:pt>
                <c:pt idx="74">
                  <c:v>4.8048308000000004</c:v>
                </c:pt>
                <c:pt idx="75">
                  <c:v>5.0076321000000004</c:v>
                </c:pt>
                <c:pt idx="76">
                  <c:v>5.1792331999999996</c:v>
                </c:pt>
                <c:pt idx="77">
                  <c:v>5.3196341</c:v>
                </c:pt>
                <c:pt idx="78">
                  <c:v>5.4600350000000004</c:v>
                </c:pt>
                <c:pt idx="79">
                  <c:v>5.5692357000000001</c:v>
                </c:pt>
                <c:pt idx="80">
                  <c:v>5.6784363999999998</c:v>
                </c:pt>
                <c:pt idx="81">
                  <c:v>5.8032371999999999</c:v>
                </c:pt>
                <c:pt idx="82">
                  <c:v>5.9592381999999997</c:v>
                </c:pt>
                <c:pt idx="83">
                  <c:v>6.0996391000000001</c:v>
                </c:pt>
                <c:pt idx="84">
                  <c:v>6.2244399000000001</c:v>
                </c:pt>
                <c:pt idx="85">
                  <c:v>6.3336405999999998</c:v>
                </c:pt>
                <c:pt idx="86">
                  <c:v>6.4272412000000001</c:v>
                </c:pt>
                <c:pt idx="87">
                  <c:v>6.5208418000000004</c:v>
                </c:pt>
                <c:pt idx="88">
                  <c:v>6.5988423000000003</c:v>
                </c:pt>
                <c:pt idx="89">
                  <c:v>6.6768428000000002</c:v>
                </c:pt>
                <c:pt idx="90">
                  <c:v>6.7548433000000001</c:v>
                </c:pt>
                <c:pt idx="91">
                  <c:v>6.8172436999999997</c:v>
                </c:pt>
                <c:pt idx="92">
                  <c:v>6.8952441999999996</c:v>
                </c:pt>
                <c:pt idx="93">
                  <c:v>6.9576446000000001</c:v>
                </c:pt>
                <c:pt idx="94">
                  <c:v>7.0200449999999996</c:v>
                </c:pt>
                <c:pt idx="95">
                  <c:v>7.0980454999999996</c:v>
                </c:pt>
                <c:pt idx="96">
                  <c:v>7.1760460000000004</c:v>
                </c:pt>
                <c:pt idx="97">
                  <c:v>7.2696465999999997</c:v>
                </c:pt>
                <c:pt idx="98">
                  <c:v>7.3476470999999997</c:v>
                </c:pt>
                <c:pt idx="99">
                  <c:v>7.4256475999999996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7-4B2E-81C0-88368DCF861A}"/>
            </c:ext>
          </c:extLst>
        </c:ser>
        <c:ser>
          <c:idx val="3"/>
          <c:order val="4"/>
          <c:tx>
            <c:strRef>
              <c:f>RandomRBF!$P$2</c:f>
              <c:strCache>
                <c:ptCount val="1"/>
                <c:pt idx="0">
                  <c:v>DWM-HT(12.37)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RandomRBF!$A$3:$A$102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RandomRBF!$P$3:$P$102</c:f>
              <c:numCache>
                <c:formatCode>General</c:formatCode>
                <c:ptCount val="100"/>
                <c:pt idx="0">
                  <c:v>3.1200200000000001E-2</c:v>
                </c:pt>
                <c:pt idx="1">
                  <c:v>4.6800300000000003E-2</c:v>
                </c:pt>
                <c:pt idx="2">
                  <c:v>6.2400400000000002E-2</c:v>
                </c:pt>
                <c:pt idx="3">
                  <c:v>6.2400400000000002E-2</c:v>
                </c:pt>
                <c:pt idx="4">
                  <c:v>7.80005E-2</c:v>
                </c:pt>
                <c:pt idx="5">
                  <c:v>0.1092007</c:v>
                </c:pt>
                <c:pt idx="6">
                  <c:v>0.1404009</c:v>
                </c:pt>
                <c:pt idx="7">
                  <c:v>0.17160110000000001</c:v>
                </c:pt>
                <c:pt idx="8">
                  <c:v>0.2184014</c:v>
                </c:pt>
                <c:pt idx="9">
                  <c:v>0.2340015</c:v>
                </c:pt>
                <c:pt idx="10">
                  <c:v>0.26520169999999998</c:v>
                </c:pt>
                <c:pt idx="11">
                  <c:v>0.312002</c:v>
                </c:pt>
                <c:pt idx="12">
                  <c:v>0.34320220000000001</c:v>
                </c:pt>
                <c:pt idx="13">
                  <c:v>0.39000249999999997</c:v>
                </c:pt>
                <c:pt idx="14">
                  <c:v>0.42120269999999999</c:v>
                </c:pt>
                <c:pt idx="15">
                  <c:v>0.468003</c:v>
                </c:pt>
                <c:pt idx="16">
                  <c:v>0.49920320000000001</c:v>
                </c:pt>
                <c:pt idx="17">
                  <c:v>0.53040339999999997</c:v>
                </c:pt>
                <c:pt idx="18">
                  <c:v>0.57720369999999999</c:v>
                </c:pt>
                <c:pt idx="19">
                  <c:v>0.6084039</c:v>
                </c:pt>
                <c:pt idx="20">
                  <c:v>0.65520420000000001</c:v>
                </c:pt>
                <c:pt idx="21">
                  <c:v>0.68640440000000003</c:v>
                </c:pt>
                <c:pt idx="22">
                  <c:v>0.74880480000000005</c:v>
                </c:pt>
                <c:pt idx="23">
                  <c:v>0.81120519999999996</c:v>
                </c:pt>
                <c:pt idx="24">
                  <c:v>0.87360559999999998</c:v>
                </c:pt>
                <c:pt idx="25">
                  <c:v>0.95160610000000001</c:v>
                </c:pt>
                <c:pt idx="26">
                  <c:v>1.0452067</c:v>
                </c:pt>
                <c:pt idx="27">
                  <c:v>1.1232072</c:v>
                </c:pt>
                <c:pt idx="28">
                  <c:v>1.2168078</c:v>
                </c:pt>
                <c:pt idx="29">
                  <c:v>1.3260084999999999</c:v>
                </c:pt>
                <c:pt idx="30">
                  <c:v>1.4664094000000001</c:v>
                </c:pt>
                <c:pt idx="31">
                  <c:v>1.6068103</c:v>
                </c:pt>
                <c:pt idx="32">
                  <c:v>1.7472112</c:v>
                </c:pt>
                <c:pt idx="33">
                  <c:v>1.872012</c:v>
                </c:pt>
                <c:pt idx="34">
                  <c:v>2.0748133000000002</c:v>
                </c:pt>
                <c:pt idx="35">
                  <c:v>2.2620144999999998</c:v>
                </c:pt>
                <c:pt idx="36">
                  <c:v>2.4336156</c:v>
                </c:pt>
                <c:pt idx="37">
                  <c:v>2.5584164</c:v>
                </c:pt>
                <c:pt idx="38">
                  <c:v>2.7144173999999999</c:v>
                </c:pt>
                <c:pt idx="39">
                  <c:v>2.8548182999999998</c:v>
                </c:pt>
                <c:pt idx="40">
                  <c:v>3.0264194</c:v>
                </c:pt>
                <c:pt idx="41">
                  <c:v>3.1824203999999998</c:v>
                </c:pt>
                <c:pt idx="42">
                  <c:v>3.3540215</c:v>
                </c:pt>
                <c:pt idx="43">
                  <c:v>3.4944223999999999</c:v>
                </c:pt>
                <c:pt idx="44">
                  <c:v>3.6504234000000002</c:v>
                </c:pt>
                <c:pt idx="45">
                  <c:v>3.7752241999999998</c:v>
                </c:pt>
                <c:pt idx="46">
                  <c:v>3.9156251000000002</c:v>
                </c:pt>
                <c:pt idx="47">
                  <c:v>4.0404258999999998</c:v>
                </c:pt>
                <c:pt idx="48">
                  <c:v>4.1496266000000004</c:v>
                </c:pt>
                <c:pt idx="49">
                  <c:v>4.2432271999999998</c:v>
                </c:pt>
                <c:pt idx="50">
                  <c:v>4.3212276999999997</c:v>
                </c:pt>
                <c:pt idx="51">
                  <c:v>4.4148282999999999</c:v>
                </c:pt>
                <c:pt idx="52">
                  <c:v>4.4772287000000004</c:v>
                </c:pt>
                <c:pt idx="53">
                  <c:v>4.5864294000000001</c:v>
                </c:pt>
                <c:pt idx="54">
                  <c:v>4.6800300000000004</c:v>
                </c:pt>
                <c:pt idx="55">
                  <c:v>4.7736305999999997</c:v>
                </c:pt>
                <c:pt idx="56">
                  <c:v>4.8672312</c:v>
                </c:pt>
                <c:pt idx="57">
                  <c:v>4.992032</c:v>
                </c:pt>
                <c:pt idx="58">
                  <c:v>5.1168328000000001</c:v>
                </c:pt>
                <c:pt idx="59">
                  <c:v>5.2728337999999999</c:v>
                </c:pt>
                <c:pt idx="60">
                  <c:v>5.4288347999999997</c:v>
                </c:pt>
                <c:pt idx="61">
                  <c:v>5.5536355999999998</c:v>
                </c:pt>
                <c:pt idx="62">
                  <c:v>5.6784363999999998</c:v>
                </c:pt>
                <c:pt idx="63">
                  <c:v>5.8188373000000002</c:v>
                </c:pt>
                <c:pt idx="64">
                  <c:v>5.9748383</c:v>
                </c:pt>
                <c:pt idx="65">
                  <c:v>6.1464394000000002</c:v>
                </c:pt>
                <c:pt idx="66">
                  <c:v>6.3492407000000002</c:v>
                </c:pt>
                <c:pt idx="67">
                  <c:v>6.5520420000000001</c:v>
                </c:pt>
                <c:pt idx="68">
                  <c:v>6.7860434999999999</c:v>
                </c:pt>
                <c:pt idx="69">
                  <c:v>7.0356451</c:v>
                </c:pt>
                <c:pt idx="70">
                  <c:v>7.2852467000000001</c:v>
                </c:pt>
                <c:pt idx="71">
                  <c:v>7.5660485</c:v>
                </c:pt>
                <c:pt idx="72">
                  <c:v>7.8624504000000002</c:v>
                </c:pt>
                <c:pt idx="73">
                  <c:v>8.1120520000000003</c:v>
                </c:pt>
                <c:pt idx="74">
                  <c:v>8.4084538999999996</c:v>
                </c:pt>
                <c:pt idx="75">
                  <c:v>8.7048558000000007</c:v>
                </c:pt>
                <c:pt idx="76">
                  <c:v>8.9856575999999997</c:v>
                </c:pt>
                <c:pt idx="77">
                  <c:v>9.1572586999999999</c:v>
                </c:pt>
                <c:pt idx="78">
                  <c:v>9.3444599000000004</c:v>
                </c:pt>
                <c:pt idx="79">
                  <c:v>9.5472611999999994</c:v>
                </c:pt>
                <c:pt idx="80">
                  <c:v>9.7344624</c:v>
                </c:pt>
                <c:pt idx="81">
                  <c:v>9.9372637000000008</c:v>
                </c:pt>
                <c:pt idx="82">
                  <c:v>10.1556651</c:v>
                </c:pt>
                <c:pt idx="83">
                  <c:v>10.3740665</c:v>
                </c:pt>
                <c:pt idx="84">
                  <c:v>10.5612677</c:v>
                </c:pt>
                <c:pt idx="85">
                  <c:v>10.7016686</c:v>
                </c:pt>
                <c:pt idx="86">
                  <c:v>10.857669599999999</c:v>
                </c:pt>
                <c:pt idx="87">
                  <c:v>11.013670599999999</c:v>
                </c:pt>
                <c:pt idx="88">
                  <c:v>11.169671599999999</c:v>
                </c:pt>
                <c:pt idx="89">
                  <c:v>11.2788723</c:v>
                </c:pt>
                <c:pt idx="90">
                  <c:v>11.403673100000001</c:v>
                </c:pt>
                <c:pt idx="91">
                  <c:v>11.5284739</c:v>
                </c:pt>
                <c:pt idx="92">
                  <c:v>11.653274700000001</c:v>
                </c:pt>
                <c:pt idx="93">
                  <c:v>11.746875299999999</c:v>
                </c:pt>
                <c:pt idx="94">
                  <c:v>11.840475899999999</c:v>
                </c:pt>
                <c:pt idx="95">
                  <c:v>11.918476399999999</c:v>
                </c:pt>
                <c:pt idx="96">
                  <c:v>12.0276771</c:v>
                </c:pt>
                <c:pt idx="97">
                  <c:v>12.152477899999999</c:v>
                </c:pt>
                <c:pt idx="98">
                  <c:v>12.2772787</c:v>
                </c:pt>
                <c:pt idx="99">
                  <c:v>12.3708793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A7-4B2E-81C0-88368DCF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Electric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electricity!$F$2</c:f>
              <c:strCache>
                <c:ptCount val="1"/>
                <c:pt idx="0">
                  <c:v>HDWM(89.37%)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electricity!$F$3:$F$102</c:f>
              <c:numCache>
                <c:formatCode>General</c:formatCode>
                <c:ptCount val="100"/>
                <c:pt idx="0">
                  <c:v>89.4</c:v>
                </c:pt>
                <c:pt idx="1">
                  <c:v>90.4</c:v>
                </c:pt>
                <c:pt idx="2">
                  <c:v>93.8</c:v>
                </c:pt>
                <c:pt idx="3">
                  <c:v>93.100000000000009</c:v>
                </c:pt>
                <c:pt idx="4">
                  <c:v>88.8</c:v>
                </c:pt>
                <c:pt idx="5">
                  <c:v>90.100000000000009</c:v>
                </c:pt>
                <c:pt idx="6">
                  <c:v>91</c:v>
                </c:pt>
                <c:pt idx="7">
                  <c:v>93.4</c:v>
                </c:pt>
                <c:pt idx="8">
                  <c:v>95.7</c:v>
                </c:pt>
                <c:pt idx="9">
                  <c:v>92.4</c:v>
                </c:pt>
                <c:pt idx="10">
                  <c:v>90</c:v>
                </c:pt>
                <c:pt idx="11">
                  <c:v>90.2</c:v>
                </c:pt>
                <c:pt idx="12">
                  <c:v>91.2</c:v>
                </c:pt>
                <c:pt idx="13">
                  <c:v>90.100000000000009</c:v>
                </c:pt>
                <c:pt idx="14">
                  <c:v>88.3</c:v>
                </c:pt>
                <c:pt idx="15">
                  <c:v>89.600000000000009</c:v>
                </c:pt>
                <c:pt idx="16">
                  <c:v>90.8</c:v>
                </c:pt>
                <c:pt idx="17">
                  <c:v>91.600000000000009</c:v>
                </c:pt>
                <c:pt idx="18">
                  <c:v>91.2</c:v>
                </c:pt>
                <c:pt idx="19">
                  <c:v>90.100000000000009</c:v>
                </c:pt>
                <c:pt idx="20">
                  <c:v>93.100000000000009</c:v>
                </c:pt>
                <c:pt idx="21">
                  <c:v>93</c:v>
                </c:pt>
                <c:pt idx="22">
                  <c:v>90</c:v>
                </c:pt>
                <c:pt idx="23">
                  <c:v>88.5</c:v>
                </c:pt>
                <c:pt idx="24">
                  <c:v>88.5</c:v>
                </c:pt>
                <c:pt idx="25">
                  <c:v>89.5</c:v>
                </c:pt>
                <c:pt idx="26">
                  <c:v>89.5</c:v>
                </c:pt>
                <c:pt idx="27">
                  <c:v>92.100000000000009</c:v>
                </c:pt>
                <c:pt idx="28">
                  <c:v>91.9</c:v>
                </c:pt>
                <c:pt idx="29">
                  <c:v>91</c:v>
                </c:pt>
                <c:pt idx="30">
                  <c:v>92.600000000000009</c:v>
                </c:pt>
                <c:pt idx="31">
                  <c:v>90.9</c:v>
                </c:pt>
                <c:pt idx="32">
                  <c:v>88.2</c:v>
                </c:pt>
                <c:pt idx="33">
                  <c:v>87.7</c:v>
                </c:pt>
                <c:pt idx="34">
                  <c:v>88.6</c:v>
                </c:pt>
                <c:pt idx="35">
                  <c:v>88.4</c:v>
                </c:pt>
                <c:pt idx="36">
                  <c:v>88.3</c:v>
                </c:pt>
                <c:pt idx="37">
                  <c:v>89.9</c:v>
                </c:pt>
                <c:pt idx="38">
                  <c:v>90.100000000000009</c:v>
                </c:pt>
                <c:pt idx="39">
                  <c:v>89</c:v>
                </c:pt>
                <c:pt idx="40">
                  <c:v>87.5</c:v>
                </c:pt>
                <c:pt idx="41">
                  <c:v>84.8</c:v>
                </c:pt>
                <c:pt idx="42">
                  <c:v>87.5</c:v>
                </c:pt>
                <c:pt idx="43">
                  <c:v>91.4</c:v>
                </c:pt>
                <c:pt idx="44">
                  <c:v>89.9</c:v>
                </c:pt>
                <c:pt idx="45">
                  <c:v>86.8</c:v>
                </c:pt>
                <c:pt idx="46">
                  <c:v>85.7</c:v>
                </c:pt>
                <c:pt idx="47">
                  <c:v>86.4</c:v>
                </c:pt>
                <c:pt idx="48">
                  <c:v>88.5</c:v>
                </c:pt>
                <c:pt idx="49">
                  <c:v>89.3</c:v>
                </c:pt>
                <c:pt idx="50">
                  <c:v>87.2</c:v>
                </c:pt>
                <c:pt idx="51">
                  <c:v>87</c:v>
                </c:pt>
                <c:pt idx="52">
                  <c:v>90.100000000000009</c:v>
                </c:pt>
                <c:pt idx="53">
                  <c:v>90.7</c:v>
                </c:pt>
                <c:pt idx="54">
                  <c:v>90</c:v>
                </c:pt>
                <c:pt idx="55">
                  <c:v>90.600000000000009</c:v>
                </c:pt>
                <c:pt idx="56">
                  <c:v>89</c:v>
                </c:pt>
                <c:pt idx="57">
                  <c:v>87.8</c:v>
                </c:pt>
                <c:pt idx="58">
                  <c:v>88</c:v>
                </c:pt>
                <c:pt idx="59">
                  <c:v>87</c:v>
                </c:pt>
                <c:pt idx="60">
                  <c:v>87</c:v>
                </c:pt>
                <c:pt idx="61">
                  <c:v>86.8</c:v>
                </c:pt>
                <c:pt idx="62">
                  <c:v>87</c:v>
                </c:pt>
                <c:pt idx="63">
                  <c:v>88.5</c:v>
                </c:pt>
                <c:pt idx="64">
                  <c:v>87.5</c:v>
                </c:pt>
                <c:pt idx="65">
                  <c:v>86.7</c:v>
                </c:pt>
                <c:pt idx="66">
                  <c:v>87.2</c:v>
                </c:pt>
                <c:pt idx="67">
                  <c:v>88.9</c:v>
                </c:pt>
                <c:pt idx="68">
                  <c:v>89.8</c:v>
                </c:pt>
                <c:pt idx="69">
                  <c:v>87.6</c:v>
                </c:pt>
                <c:pt idx="70">
                  <c:v>88.9</c:v>
                </c:pt>
                <c:pt idx="71">
                  <c:v>89.600000000000009</c:v>
                </c:pt>
                <c:pt idx="72">
                  <c:v>87.9</c:v>
                </c:pt>
                <c:pt idx="73">
                  <c:v>88.6</c:v>
                </c:pt>
                <c:pt idx="74">
                  <c:v>88.5</c:v>
                </c:pt>
                <c:pt idx="75">
                  <c:v>88.9</c:v>
                </c:pt>
                <c:pt idx="76">
                  <c:v>87.9</c:v>
                </c:pt>
                <c:pt idx="77">
                  <c:v>86.5</c:v>
                </c:pt>
                <c:pt idx="78">
                  <c:v>89.2</c:v>
                </c:pt>
                <c:pt idx="79">
                  <c:v>91.8</c:v>
                </c:pt>
                <c:pt idx="80">
                  <c:v>90.100000000000009</c:v>
                </c:pt>
                <c:pt idx="81">
                  <c:v>89.2</c:v>
                </c:pt>
                <c:pt idx="82">
                  <c:v>90.3</c:v>
                </c:pt>
                <c:pt idx="83">
                  <c:v>91.4</c:v>
                </c:pt>
                <c:pt idx="84">
                  <c:v>90.3</c:v>
                </c:pt>
                <c:pt idx="85">
                  <c:v>88.1</c:v>
                </c:pt>
                <c:pt idx="86">
                  <c:v>88.2</c:v>
                </c:pt>
                <c:pt idx="87">
                  <c:v>87.7</c:v>
                </c:pt>
                <c:pt idx="88">
                  <c:v>86.7</c:v>
                </c:pt>
                <c:pt idx="89">
                  <c:v>88.7</c:v>
                </c:pt>
                <c:pt idx="9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D-4895-8F98-7B5C51A974C4}"/>
            </c:ext>
          </c:extLst>
        </c:ser>
        <c:ser>
          <c:idx val="18"/>
          <c:order val="1"/>
          <c:tx>
            <c:strRef>
              <c:f>electricity!$B$2</c:f>
              <c:strCache>
                <c:ptCount val="1"/>
                <c:pt idx="0">
                  <c:v>ARF(88.57%)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electricity!$B$3:$B$102</c:f>
              <c:numCache>
                <c:formatCode>General</c:formatCode>
                <c:ptCount val="100"/>
                <c:pt idx="0">
                  <c:v>84.399999999999906</c:v>
                </c:pt>
                <c:pt idx="1">
                  <c:v>85.399999999999906</c:v>
                </c:pt>
                <c:pt idx="2">
                  <c:v>88.8</c:v>
                </c:pt>
                <c:pt idx="3">
                  <c:v>90.7</c:v>
                </c:pt>
                <c:pt idx="4">
                  <c:v>88.7</c:v>
                </c:pt>
                <c:pt idx="5">
                  <c:v>90.7</c:v>
                </c:pt>
                <c:pt idx="6">
                  <c:v>92.9</c:v>
                </c:pt>
                <c:pt idx="7">
                  <c:v>92.4</c:v>
                </c:pt>
                <c:pt idx="8">
                  <c:v>90.9</c:v>
                </c:pt>
                <c:pt idx="9">
                  <c:v>89.6</c:v>
                </c:pt>
                <c:pt idx="10">
                  <c:v>89.6</c:v>
                </c:pt>
                <c:pt idx="11">
                  <c:v>89.8</c:v>
                </c:pt>
                <c:pt idx="12">
                  <c:v>91</c:v>
                </c:pt>
                <c:pt idx="13">
                  <c:v>89.4</c:v>
                </c:pt>
                <c:pt idx="14">
                  <c:v>86.5</c:v>
                </c:pt>
                <c:pt idx="15">
                  <c:v>86.7</c:v>
                </c:pt>
                <c:pt idx="16">
                  <c:v>90.3</c:v>
                </c:pt>
                <c:pt idx="17">
                  <c:v>93.2</c:v>
                </c:pt>
                <c:pt idx="18">
                  <c:v>90.3</c:v>
                </c:pt>
                <c:pt idx="19">
                  <c:v>89.5</c:v>
                </c:pt>
                <c:pt idx="20">
                  <c:v>92.5</c:v>
                </c:pt>
                <c:pt idx="21">
                  <c:v>92.9</c:v>
                </c:pt>
                <c:pt idx="22">
                  <c:v>92.4</c:v>
                </c:pt>
                <c:pt idx="23">
                  <c:v>88.8</c:v>
                </c:pt>
                <c:pt idx="24">
                  <c:v>87.3</c:v>
                </c:pt>
                <c:pt idx="25">
                  <c:v>88.5</c:v>
                </c:pt>
                <c:pt idx="26">
                  <c:v>89.8</c:v>
                </c:pt>
                <c:pt idx="27">
                  <c:v>92.7</c:v>
                </c:pt>
                <c:pt idx="28">
                  <c:v>89.7</c:v>
                </c:pt>
                <c:pt idx="29">
                  <c:v>86.7</c:v>
                </c:pt>
                <c:pt idx="30">
                  <c:v>88.3</c:v>
                </c:pt>
                <c:pt idx="31">
                  <c:v>88.4</c:v>
                </c:pt>
                <c:pt idx="32">
                  <c:v>88.4</c:v>
                </c:pt>
                <c:pt idx="33">
                  <c:v>89</c:v>
                </c:pt>
                <c:pt idx="34">
                  <c:v>89.5</c:v>
                </c:pt>
                <c:pt idx="35">
                  <c:v>89.7</c:v>
                </c:pt>
                <c:pt idx="36">
                  <c:v>89.2</c:v>
                </c:pt>
                <c:pt idx="37">
                  <c:v>92.1</c:v>
                </c:pt>
                <c:pt idx="38">
                  <c:v>92.2</c:v>
                </c:pt>
                <c:pt idx="39">
                  <c:v>90.9</c:v>
                </c:pt>
                <c:pt idx="40">
                  <c:v>88.9</c:v>
                </c:pt>
                <c:pt idx="41">
                  <c:v>86.2</c:v>
                </c:pt>
                <c:pt idx="42">
                  <c:v>89.2</c:v>
                </c:pt>
                <c:pt idx="43">
                  <c:v>88.6</c:v>
                </c:pt>
                <c:pt idx="44">
                  <c:v>86.8</c:v>
                </c:pt>
                <c:pt idx="45">
                  <c:v>85.3</c:v>
                </c:pt>
                <c:pt idx="46">
                  <c:v>84.2</c:v>
                </c:pt>
                <c:pt idx="47">
                  <c:v>85.5</c:v>
                </c:pt>
                <c:pt idx="48">
                  <c:v>86.9</c:v>
                </c:pt>
                <c:pt idx="49">
                  <c:v>85.1</c:v>
                </c:pt>
                <c:pt idx="50">
                  <c:v>86</c:v>
                </c:pt>
                <c:pt idx="51">
                  <c:v>89.5</c:v>
                </c:pt>
                <c:pt idx="52">
                  <c:v>90.5</c:v>
                </c:pt>
                <c:pt idx="53">
                  <c:v>91.8</c:v>
                </c:pt>
                <c:pt idx="54">
                  <c:v>88.8</c:v>
                </c:pt>
                <c:pt idx="55">
                  <c:v>85.6</c:v>
                </c:pt>
                <c:pt idx="56">
                  <c:v>85.1</c:v>
                </c:pt>
                <c:pt idx="57">
                  <c:v>85.3</c:v>
                </c:pt>
                <c:pt idx="58">
                  <c:v>88.4</c:v>
                </c:pt>
                <c:pt idx="59">
                  <c:v>88.8</c:v>
                </c:pt>
                <c:pt idx="60">
                  <c:v>87.2</c:v>
                </c:pt>
                <c:pt idx="61">
                  <c:v>86.9</c:v>
                </c:pt>
                <c:pt idx="62">
                  <c:v>85.7</c:v>
                </c:pt>
                <c:pt idx="63">
                  <c:v>87</c:v>
                </c:pt>
                <c:pt idx="64">
                  <c:v>87.9</c:v>
                </c:pt>
                <c:pt idx="65">
                  <c:v>87.8</c:v>
                </c:pt>
                <c:pt idx="66">
                  <c:v>89.1</c:v>
                </c:pt>
                <c:pt idx="67">
                  <c:v>90.4</c:v>
                </c:pt>
                <c:pt idx="68">
                  <c:v>87.4</c:v>
                </c:pt>
                <c:pt idx="69">
                  <c:v>83.8</c:v>
                </c:pt>
                <c:pt idx="70">
                  <c:v>85.399999999999906</c:v>
                </c:pt>
                <c:pt idx="71">
                  <c:v>86.2</c:v>
                </c:pt>
                <c:pt idx="72">
                  <c:v>84</c:v>
                </c:pt>
                <c:pt idx="73">
                  <c:v>85.1</c:v>
                </c:pt>
                <c:pt idx="74">
                  <c:v>87.3</c:v>
                </c:pt>
                <c:pt idx="75">
                  <c:v>87.6</c:v>
                </c:pt>
                <c:pt idx="76">
                  <c:v>87.6</c:v>
                </c:pt>
                <c:pt idx="77">
                  <c:v>88.3</c:v>
                </c:pt>
                <c:pt idx="78">
                  <c:v>88.2</c:v>
                </c:pt>
                <c:pt idx="79">
                  <c:v>88.6</c:v>
                </c:pt>
                <c:pt idx="80">
                  <c:v>88.8</c:v>
                </c:pt>
                <c:pt idx="81">
                  <c:v>89.7</c:v>
                </c:pt>
                <c:pt idx="82">
                  <c:v>90.7</c:v>
                </c:pt>
                <c:pt idx="83">
                  <c:v>88.9</c:v>
                </c:pt>
                <c:pt idx="84">
                  <c:v>89.7</c:v>
                </c:pt>
                <c:pt idx="85">
                  <c:v>89</c:v>
                </c:pt>
                <c:pt idx="86">
                  <c:v>87.2</c:v>
                </c:pt>
                <c:pt idx="87">
                  <c:v>86.1</c:v>
                </c:pt>
                <c:pt idx="88">
                  <c:v>88.3</c:v>
                </c:pt>
                <c:pt idx="89">
                  <c:v>91.6</c:v>
                </c:pt>
                <c:pt idx="90">
                  <c:v>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D-4895-8F98-7B5C51A974C4}"/>
            </c:ext>
          </c:extLst>
        </c:ser>
        <c:ser>
          <c:idx val="10"/>
          <c:order val="2"/>
          <c:tx>
            <c:strRef>
              <c:f>electricity!$C$2</c:f>
              <c:strCache>
                <c:ptCount val="1"/>
                <c:pt idx="0">
                  <c:v>DWM-NB(88.22%)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electricity!$C$3:$C$102</c:f>
              <c:numCache>
                <c:formatCode>General</c:formatCode>
                <c:ptCount val="100"/>
                <c:pt idx="0">
                  <c:v>88.2</c:v>
                </c:pt>
                <c:pt idx="1">
                  <c:v>87.7</c:v>
                </c:pt>
                <c:pt idx="2">
                  <c:v>91.2</c:v>
                </c:pt>
                <c:pt idx="3">
                  <c:v>92</c:v>
                </c:pt>
                <c:pt idx="4">
                  <c:v>88.1</c:v>
                </c:pt>
                <c:pt idx="5">
                  <c:v>89</c:v>
                </c:pt>
                <c:pt idx="6">
                  <c:v>89.8</c:v>
                </c:pt>
                <c:pt idx="7">
                  <c:v>92.5</c:v>
                </c:pt>
                <c:pt idx="8">
                  <c:v>94.399999999999991</c:v>
                </c:pt>
                <c:pt idx="9">
                  <c:v>90.7</c:v>
                </c:pt>
                <c:pt idx="10">
                  <c:v>88.7</c:v>
                </c:pt>
                <c:pt idx="11">
                  <c:v>88.5</c:v>
                </c:pt>
                <c:pt idx="12">
                  <c:v>88.3</c:v>
                </c:pt>
                <c:pt idx="13">
                  <c:v>88.1</c:v>
                </c:pt>
                <c:pt idx="14">
                  <c:v>86.7</c:v>
                </c:pt>
                <c:pt idx="15">
                  <c:v>86.7</c:v>
                </c:pt>
                <c:pt idx="16">
                  <c:v>87.9</c:v>
                </c:pt>
                <c:pt idx="17">
                  <c:v>89.3</c:v>
                </c:pt>
                <c:pt idx="18">
                  <c:v>89.600000000000009</c:v>
                </c:pt>
                <c:pt idx="19">
                  <c:v>89.4</c:v>
                </c:pt>
                <c:pt idx="20">
                  <c:v>90.600000000000009</c:v>
                </c:pt>
                <c:pt idx="21">
                  <c:v>89.8</c:v>
                </c:pt>
                <c:pt idx="22">
                  <c:v>88.5</c:v>
                </c:pt>
                <c:pt idx="23">
                  <c:v>87.6</c:v>
                </c:pt>
                <c:pt idx="24">
                  <c:v>86.8</c:v>
                </c:pt>
                <c:pt idx="25">
                  <c:v>88.4</c:v>
                </c:pt>
                <c:pt idx="26">
                  <c:v>88.4</c:v>
                </c:pt>
                <c:pt idx="27">
                  <c:v>88.4</c:v>
                </c:pt>
                <c:pt idx="28">
                  <c:v>87.2</c:v>
                </c:pt>
                <c:pt idx="29">
                  <c:v>88.5</c:v>
                </c:pt>
                <c:pt idx="30">
                  <c:v>90.600000000000009</c:v>
                </c:pt>
                <c:pt idx="31">
                  <c:v>87.7</c:v>
                </c:pt>
                <c:pt idx="32">
                  <c:v>87.1</c:v>
                </c:pt>
                <c:pt idx="33">
                  <c:v>87.5</c:v>
                </c:pt>
                <c:pt idx="34">
                  <c:v>86.4</c:v>
                </c:pt>
                <c:pt idx="35">
                  <c:v>86.4</c:v>
                </c:pt>
                <c:pt idx="36">
                  <c:v>88.1</c:v>
                </c:pt>
                <c:pt idx="37">
                  <c:v>89.4</c:v>
                </c:pt>
                <c:pt idx="38">
                  <c:v>87.5</c:v>
                </c:pt>
                <c:pt idx="39">
                  <c:v>87.3</c:v>
                </c:pt>
                <c:pt idx="40">
                  <c:v>87.6</c:v>
                </c:pt>
                <c:pt idx="41">
                  <c:v>84.5</c:v>
                </c:pt>
                <c:pt idx="42">
                  <c:v>87.1</c:v>
                </c:pt>
                <c:pt idx="43">
                  <c:v>90.9</c:v>
                </c:pt>
                <c:pt idx="44">
                  <c:v>89.5</c:v>
                </c:pt>
                <c:pt idx="45">
                  <c:v>86.4</c:v>
                </c:pt>
                <c:pt idx="46">
                  <c:v>85.3</c:v>
                </c:pt>
                <c:pt idx="47">
                  <c:v>86.1</c:v>
                </c:pt>
                <c:pt idx="48">
                  <c:v>87.6</c:v>
                </c:pt>
                <c:pt idx="49">
                  <c:v>87.8</c:v>
                </c:pt>
                <c:pt idx="50">
                  <c:v>86.8</c:v>
                </c:pt>
                <c:pt idx="51">
                  <c:v>87.9</c:v>
                </c:pt>
                <c:pt idx="52">
                  <c:v>89.8</c:v>
                </c:pt>
                <c:pt idx="53">
                  <c:v>89.5</c:v>
                </c:pt>
                <c:pt idx="54">
                  <c:v>89.4</c:v>
                </c:pt>
                <c:pt idx="55">
                  <c:v>90.100000000000009</c:v>
                </c:pt>
                <c:pt idx="56">
                  <c:v>88.3</c:v>
                </c:pt>
                <c:pt idx="57">
                  <c:v>87.1</c:v>
                </c:pt>
                <c:pt idx="58">
                  <c:v>87.5</c:v>
                </c:pt>
                <c:pt idx="59">
                  <c:v>86.9</c:v>
                </c:pt>
                <c:pt idx="60">
                  <c:v>86.4</c:v>
                </c:pt>
                <c:pt idx="61">
                  <c:v>86.1</c:v>
                </c:pt>
                <c:pt idx="62">
                  <c:v>85.6</c:v>
                </c:pt>
                <c:pt idx="63">
                  <c:v>85.7</c:v>
                </c:pt>
                <c:pt idx="64">
                  <c:v>85.8</c:v>
                </c:pt>
                <c:pt idx="65">
                  <c:v>86</c:v>
                </c:pt>
                <c:pt idx="66">
                  <c:v>86.4</c:v>
                </c:pt>
                <c:pt idx="67">
                  <c:v>88.4</c:v>
                </c:pt>
                <c:pt idx="68">
                  <c:v>89.600000000000009</c:v>
                </c:pt>
                <c:pt idx="69">
                  <c:v>88.1</c:v>
                </c:pt>
                <c:pt idx="70">
                  <c:v>89.1</c:v>
                </c:pt>
                <c:pt idx="71">
                  <c:v>89.2</c:v>
                </c:pt>
                <c:pt idx="72">
                  <c:v>88.1</c:v>
                </c:pt>
                <c:pt idx="73">
                  <c:v>88.7</c:v>
                </c:pt>
                <c:pt idx="74">
                  <c:v>88.2</c:v>
                </c:pt>
                <c:pt idx="75">
                  <c:v>87.8</c:v>
                </c:pt>
                <c:pt idx="76">
                  <c:v>86.1</c:v>
                </c:pt>
                <c:pt idx="77">
                  <c:v>84.899999999999991</c:v>
                </c:pt>
                <c:pt idx="78">
                  <c:v>86.6</c:v>
                </c:pt>
                <c:pt idx="79">
                  <c:v>90.100000000000009</c:v>
                </c:pt>
                <c:pt idx="80">
                  <c:v>89.600000000000009</c:v>
                </c:pt>
                <c:pt idx="81">
                  <c:v>87.3</c:v>
                </c:pt>
                <c:pt idx="82">
                  <c:v>89</c:v>
                </c:pt>
                <c:pt idx="83">
                  <c:v>91.2</c:v>
                </c:pt>
                <c:pt idx="84">
                  <c:v>90</c:v>
                </c:pt>
                <c:pt idx="85">
                  <c:v>87.9</c:v>
                </c:pt>
                <c:pt idx="86">
                  <c:v>88.2</c:v>
                </c:pt>
                <c:pt idx="87">
                  <c:v>87.6</c:v>
                </c:pt>
                <c:pt idx="88">
                  <c:v>86.4</c:v>
                </c:pt>
                <c:pt idx="89">
                  <c:v>88.6</c:v>
                </c:pt>
                <c:pt idx="90">
                  <c:v>89.9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9D-4895-8F98-7B5C51A974C4}"/>
            </c:ext>
          </c:extLst>
        </c:ser>
        <c:ser>
          <c:idx val="11"/>
          <c:order val="3"/>
          <c:tx>
            <c:strRef>
              <c:f>electricity!$D$2</c:f>
              <c:strCache>
                <c:ptCount val="1"/>
                <c:pt idx="0">
                  <c:v>DWM-HT(88.54%)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electricity!$D$3:$D$102</c:f>
              <c:numCache>
                <c:formatCode>General</c:formatCode>
                <c:ptCount val="100"/>
                <c:pt idx="0">
                  <c:v>87.8</c:v>
                </c:pt>
                <c:pt idx="1">
                  <c:v>87.6</c:v>
                </c:pt>
                <c:pt idx="2">
                  <c:v>92</c:v>
                </c:pt>
                <c:pt idx="3">
                  <c:v>93.4</c:v>
                </c:pt>
                <c:pt idx="4">
                  <c:v>88.9</c:v>
                </c:pt>
                <c:pt idx="5">
                  <c:v>89.3</c:v>
                </c:pt>
                <c:pt idx="6">
                  <c:v>90.100000000000009</c:v>
                </c:pt>
                <c:pt idx="7">
                  <c:v>93.300000000000011</c:v>
                </c:pt>
                <c:pt idx="8">
                  <c:v>95.899999999999991</c:v>
                </c:pt>
                <c:pt idx="9">
                  <c:v>91.5</c:v>
                </c:pt>
                <c:pt idx="10">
                  <c:v>88.6</c:v>
                </c:pt>
                <c:pt idx="11">
                  <c:v>88.7</c:v>
                </c:pt>
                <c:pt idx="12">
                  <c:v>88.8</c:v>
                </c:pt>
                <c:pt idx="13">
                  <c:v>88.1</c:v>
                </c:pt>
                <c:pt idx="14">
                  <c:v>86.8</c:v>
                </c:pt>
                <c:pt idx="15">
                  <c:v>88</c:v>
                </c:pt>
                <c:pt idx="16">
                  <c:v>89.5</c:v>
                </c:pt>
                <c:pt idx="17">
                  <c:v>90</c:v>
                </c:pt>
                <c:pt idx="18">
                  <c:v>89.8</c:v>
                </c:pt>
                <c:pt idx="19">
                  <c:v>89.7</c:v>
                </c:pt>
                <c:pt idx="20">
                  <c:v>92.5</c:v>
                </c:pt>
                <c:pt idx="21">
                  <c:v>91.4</c:v>
                </c:pt>
                <c:pt idx="22">
                  <c:v>88</c:v>
                </c:pt>
                <c:pt idx="23">
                  <c:v>87.8</c:v>
                </c:pt>
                <c:pt idx="24">
                  <c:v>87.8</c:v>
                </c:pt>
                <c:pt idx="25">
                  <c:v>88.6</c:v>
                </c:pt>
                <c:pt idx="26">
                  <c:v>89.1</c:v>
                </c:pt>
                <c:pt idx="27">
                  <c:v>90.4</c:v>
                </c:pt>
                <c:pt idx="28">
                  <c:v>88.5</c:v>
                </c:pt>
                <c:pt idx="29">
                  <c:v>88.7</c:v>
                </c:pt>
                <c:pt idx="30">
                  <c:v>90.8</c:v>
                </c:pt>
                <c:pt idx="31">
                  <c:v>87.9</c:v>
                </c:pt>
                <c:pt idx="32">
                  <c:v>87</c:v>
                </c:pt>
                <c:pt idx="33">
                  <c:v>87.8</c:v>
                </c:pt>
                <c:pt idx="34">
                  <c:v>86.4</c:v>
                </c:pt>
                <c:pt idx="35">
                  <c:v>86.6</c:v>
                </c:pt>
                <c:pt idx="36">
                  <c:v>88.8</c:v>
                </c:pt>
                <c:pt idx="37">
                  <c:v>89.600000000000009</c:v>
                </c:pt>
                <c:pt idx="38">
                  <c:v>88.3</c:v>
                </c:pt>
                <c:pt idx="39">
                  <c:v>87.2</c:v>
                </c:pt>
                <c:pt idx="40">
                  <c:v>87</c:v>
                </c:pt>
                <c:pt idx="41">
                  <c:v>85</c:v>
                </c:pt>
                <c:pt idx="42">
                  <c:v>87.4</c:v>
                </c:pt>
                <c:pt idx="43">
                  <c:v>90.9</c:v>
                </c:pt>
                <c:pt idx="44">
                  <c:v>89.8</c:v>
                </c:pt>
                <c:pt idx="45">
                  <c:v>86.6</c:v>
                </c:pt>
                <c:pt idx="46">
                  <c:v>85</c:v>
                </c:pt>
                <c:pt idx="47">
                  <c:v>85.8</c:v>
                </c:pt>
                <c:pt idx="48">
                  <c:v>87.8</c:v>
                </c:pt>
                <c:pt idx="49">
                  <c:v>87.8</c:v>
                </c:pt>
                <c:pt idx="50">
                  <c:v>86.7</c:v>
                </c:pt>
                <c:pt idx="51">
                  <c:v>88.1</c:v>
                </c:pt>
                <c:pt idx="52">
                  <c:v>89.9</c:v>
                </c:pt>
                <c:pt idx="53">
                  <c:v>89.9</c:v>
                </c:pt>
                <c:pt idx="54">
                  <c:v>89.8</c:v>
                </c:pt>
                <c:pt idx="55">
                  <c:v>90</c:v>
                </c:pt>
                <c:pt idx="56">
                  <c:v>87.8</c:v>
                </c:pt>
                <c:pt idx="57">
                  <c:v>87</c:v>
                </c:pt>
                <c:pt idx="58">
                  <c:v>87.7</c:v>
                </c:pt>
                <c:pt idx="59">
                  <c:v>86.8</c:v>
                </c:pt>
                <c:pt idx="60">
                  <c:v>86.4</c:v>
                </c:pt>
                <c:pt idx="61">
                  <c:v>85.9</c:v>
                </c:pt>
                <c:pt idx="62">
                  <c:v>85.6</c:v>
                </c:pt>
                <c:pt idx="63">
                  <c:v>86.1</c:v>
                </c:pt>
                <c:pt idx="64">
                  <c:v>85.6</c:v>
                </c:pt>
                <c:pt idx="65">
                  <c:v>86.1</c:v>
                </c:pt>
                <c:pt idx="66">
                  <c:v>86.9</c:v>
                </c:pt>
                <c:pt idx="67">
                  <c:v>88.7</c:v>
                </c:pt>
                <c:pt idx="68">
                  <c:v>89.600000000000009</c:v>
                </c:pt>
                <c:pt idx="69">
                  <c:v>87.9</c:v>
                </c:pt>
                <c:pt idx="70">
                  <c:v>89.5</c:v>
                </c:pt>
                <c:pt idx="71">
                  <c:v>89.5</c:v>
                </c:pt>
                <c:pt idx="72">
                  <c:v>88.3</c:v>
                </c:pt>
                <c:pt idx="73">
                  <c:v>88.9</c:v>
                </c:pt>
                <c:pt idx="74">
                  <c:v>88.7</c:v>
                </c:pt>
                <c:pt idx="75">
                  <c:v>88.2</c:v>
                </c:pt>
                <c:pt idx="76">
                  <c:v>86.1</c:v>
                </c:pt>
                <c:pt idx="77">
                  <c:v>84.899999999999991</c:v>
                </c:pt>
                <c:pt idx="78">
                  <c:v>88</c:v>
                </c:pt>
                <c:pt idx="79">
                  <c:v>91.8</c:v>
                </c:pt>
                <c:pt idx="80">
                  <c:v>89.8</c:v>
                </c:pt>
                <c:pt idx="81">
                  <c:v>87.6</c:v>
                </c:pt>
                <c:pt idx="82">
                  <c:v>89.1</c:v>
                </c:pt>
                <c:pt idx="83">
                  <c:v>91.100000000000009</c:v>
                </c:pt>
                <c:pt idx="84">
                  <c:v>89.9</c:v>
                </c:pt>
                <c:pt idx="85">
                  <c:v>87.7</c:v>
                </c:pt>
                <c:pt idx="86">
                  <c:v>88</c:v>
                </c:pt>
                <c:pt idx="87">
                  <c:v>87.5</c:v>
                </c:pt>
                <c:pt idx="88">
                  <c:v>86.5</c:v>
                </c:pt>
                <c:pt idx="89">
                  <c:v>89</c:v>
                </c:pt>
                <c:pt idx="90">
                  <c:v>90.100000000000009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9D-4895-8F98-7B5C51A974C4}"/>
            </c:ext>
          </c:extLst>
        </c:ser>
        <c:ser>
          <c:idx val="12"/>
          <c:order val="4"/>
          <c:tx>
            <c:strRef>
              <c:f>electricity!$E$2</c:f>
              <c:strCache>
                <c:ptCount val="1"/>
                <c:pt idx="0">
                  <c:v>WMA(80.92%)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electricity!$E$3:$E$102</c:f>
              <c:numCache>
                <c:formatCode>General</c:formatCode>
                <c:ptCount val="100"/>
                <c:pt idx="0">
                  <c:v>82.6</c:v>
                </c:pt>
                <c:pt idx="1">
                  <c:v>87.4</c:v>
                </c:pt>
                <c:pt idx="2">
                  <c:v>93.7</c:v>
                </c:pt>
                <c:pt idx="3">
                  <c:v>91.9</c:v>
                </c:pt>
                <c:pt idx="4">
                  <c:v>85.1</c:v>
                </c:pt>
                <c:pt idx="5">
                  <c:v>87.3</c:v>
                </c:pt>
                <c:pt idx="6">
                  <c:v>91.8</c:v>
                </c:pt>
                <c:pt idx="7">
                  <c:v>89.8</c:v>
                </c:pt>
                <c:pt idx="8">
                  <c:v>87.7</c:v>
                </c:pt>
                <c:pt idx="9">
                  <c:v>87.8</c:v>
                </c:pt>
                <c:pt idx="10">
                  <c:v>85.8</c:v>
                </c:pt>
                <c:pt idx="11">
                  <c:v>84.8</c:v>
                </c:pt>
                <c:pt idx="12">
                  <c:v>85.399999999999906</c:v>
                </c:pt>
                <c:pt idx="13">
                  <c:v>85.2</c:v>
                </c:pt>
                <c:pt idx="14">
                  <c:v>82.8</c:v>
                </c:pt>
                <c:pt idx="15">
                  <c:v>78.099999999999994</c:v>
                </c:pt>
                <c:pt idx="16">
                  <c:v>82.899999999999906</c:v>
                </c:pt>
                <c:pt idx="17">
                  <c:v>90.4</c:v>
                </c:pt>
                <c:pt idx="18">
                  <c:v>87</c:v>
                </c:pt>
                <c:pt idx="19">
                  <c:v>84.6</c:v>
                </c:pt>
                <c:pt idx="20">
                  <c:v>89.6</c:v>
                </c:pt>
                <c:pt idx="21">
                  <c:v>90.5</c:v>
                </c:pt>
                <c:pt idx="22">
                  <c:v>86</c:v>
                </c:pt>
                <c:pt idx="23">
                  <c:v>79.3</c:v>
                </c:pt>
                <c:pt idx="24">
                  <c:v>80</c:v>
                </c:pt>
                <c:pt idx="25">
                  <c:v>80.900000000000006</c:v>
                </c:pt>
                <c:pt idx="26">
                  <c:v>81.899999999999906</c:v>
                </c:pt>
                <c:pt idx="27">
                  <c:v>89.6</c:v>
                </c:pt>
                <c:pt idx="28">
                  <c:v>86.2</c:v>
                </c:pt>
                <c:pt idx="29">
                  <c:v>77.900000000000006</c:v>
                </c:pt>
                <c:pt idx="30">
                  <c:v>75.900000000000006</c:v>
                </c:pt>
                <c:pt idx="31">
                  <c:v>68.3</c:v>
                </c:pt>
                <c:pt idx="32">
                  <c:v>70.599999999999994</c:v>
                </c:pt>
                <c:pt idx="33">
                  <c:v>77.400000000000006</c:v>
                </c:pt>
                <c:pt idx="34">
                  <c:v>76</c:v>
                </c:pt>
                <c:pt idx="35">
                  <c:v>83.6</c:v>
                </c:pt>
                <c:pt idx="36">
                  <c:v>88.5</c:v>
                </c:pt>
                <c:pt idx="37">
                  <c:v>90.2</c:v>
                </c:pt>
                <c:pt idx="38">
                  <c:v>85.8</c:v>
                </c:pt>
                <c:pt idx="39">
                  <c:v>82.399999999999906</c:v>
                </c:pt>
                <c:pt idx="40">
                  <c:v>81.599999999999994</c:v>
                </c:pt>
                <c:pt idx="41">
                  <c:v>74.3</c:v>
                </c:pt>
                <c:pt idx="42">
                  <c:v>78.900000000000006</c:v>
                </c:pt>
                <c:pt idx="43">
                  <c:v>82.899999999999906</c:v>
                </c:pt>
                <c:pt idx="44">
                  <c:v>80.3</c:v>
                </c:pt>
                <c:pt idx="45">
                  <c:v>73.900000000000006</c:v>
                </c:pt>
                <c:pt idx="46">
                  <c:v>71.399999999999906</c:v>
                </c:pt>
                <c:pt idx="47">
                  <c:v>73.599999999999994</c:v>
                </c:pt>
                <c:pt idx="48">
                  <c:v>77.599999999999994</c:v>
                </c:pt>
                <c:pt idx="49">
                  <c:v>77.400000000000006</c:v>
                </c:pt>
                <c:pt idx="50">
                  <c:v>74.599999999999994</c:v>
                </c:pt>
                <c:pt idx="51">
                  <c:v>79.7</c:v>
                </c:pt>
                <c:pt idx="52">
                  <c:v>82.5</c:v>
                </c:pt>
                <c:pt idx="53">
                  <c:v>85.8</c:v>
                </c:pt>
                <c:pt idx="54">
                  <c:v>83.2</c:v>
                </c:pt>
                <c:pt idx="55">
                  <c:v>79.099999999999994</c:v>
                </c:pt>
                <c:pt idx="56">
                  <c:v>78.900000000000006</c:v>
                </c:pt>
                <c:pt idx="57">
                  <c:v>74.900000000000006</c:v>
                </c:pt>
                <c:pt idx="58">
                  <c:v>69.3</c:v>
                </c:pt>
                <c:pt idx="59">
                  <c:v>67.599999999999994</c:v>
                </c:pt>
                <c:pt idx="60">
                  <c:v>68.3</c:v>
                </c:pt>
                <c:pt idx="61">
                  <c:v>71.7</c:v>
                </c:pt>
                <c:pt idx="62">
                  <c:v>74.3</c:v>
                </c:pt>
                <c:pt idx="63">
                  <c:v>71.099999999999994</c:v>
                </c:pt>
                <c:pt idx="64">
                  <c:v>69.3</c:v>
                </c:pt>
                <c:pt idx="65">
                  <c:v>74.099999999999994</c:v>
                </c:pt>
                <c:pt idx="66">
                  <c:v>73.8</c:v>
                </c:pt>
                <c:pt idx="67">
                  <c:v>70.3</c:v>
                </c:pt>
                <c:pt idx="68">
                  <c:v>64.400000000000006</c:v>
                </c:pt>
                <c:pt idx="69">
                  <c:v>61.4</c:v>
                </c:pt>
                <c:pt idx="70">
                  <c:v>74</c:v>
                </c:pt>
                <c:pt idx="71">
                  <c:v>84.8</c:v>
                </c:pt>
                <c:pt idx="72">
                  <c:v>80.599999999999994</c:v>
                </c:pt>
                <c:pt idx="73">
                  <c:v>73.099999999999994</c:v>
                </c:pt>
                <c:pt idx="74">
                  <c:v>76.2</c:v>
                </c:pt>
                <c:pt idx="75">
                  <c:v>81.099999999999994</c:v>
                </c:pt>
                <c:pt idx="76">
                  <c:v>81.399999999999906</c:v>
                </c:pt>
                <c:pt idx="77">
                  <c:v>84.3</c:v>
                </c:pt>
                <c:pt idx="78">
                  <c:v>82.8</c:v>
                </c:pt>
                <c:pt idx="79">
                  <c:v>84.2</c:v>
                </c:pt>
                <c:pt idx="80">
                  <c:v>88.5</c:v>
                </c:pt>
                <c:pt idx="81">
                  <c:v>88.5</c:v>
                </c:pt>
                <c:pt idx="82">
                  <c:v>88.2</c:v>
                </c:pt>
                <c:pt idx="83">
                  <c:v>88.1</c:v>
                </c:pt>
                <c:pt idx="84">
                  <c:v>87.5</c:v>
                </c:pt>
                <c:pt idx="85">
                  <c:v>84.399999999999906</c:v>
                </c:pt>
                <c:pt idx="86">
                  <c:v>85</c:v>
                </c:pt>
                <c:pt idx="87">
                  <c:v>81</c:v>
                </c:pt>
                <c:pt idx="88">
                  <c:v>78.599999999999994</c:v>
                </c:pt>
                <c:pt idx="89">
                  <c:v>85</c:v>
                </c:pt>
                <c:pt idx="9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9D-4895-8F98-7B5C51A974C4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309D-4895-8F98-7B5C51A974C4}"/>
              </c:ext>
            </c:extLst>
          </c:dPt>
          <c:xVal>
            <c:numRef>
              <c:f>electricity!$AD$9:$AD$10</c:f>
              <c:numCache>
                <c:formatCode>General</c:formatCode>
                <c:ptCount val="2"/>
              </c:numCache>
            </c:numRef>
          </c:xVal>
          <c:yVal>
            <c:numRef>
              <c:f>electricity!$AE$9:$AE$10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309D-4895-8F98-7B5C51A974C4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309D-4895-8F98-7B5C51A974C4}"/>
              </c:ext>
            </c:extLst>
          </c:dPt>
          <c:xVal>
            <c:numRef>
              <c:f>electricity!$AD$13:$AD$14</c:f>
              <c:numCache>
                <c:formatCode>General</c:formatCode>
                <c:ptCount val="2"/>
              </c:numCache>
            </c:numRef>
          </c:xVal>
          <c:yVal>
            <c:numRef>
              <c:f>electricity!$AE$9:$AE$10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309D-4895-8F98-7B5C51A974C4}"/>
            </c:ext>
          </c:extLst>
        </c:ser>
        <c:ser>
          <c:idx val="8"/>
          <c:order val="7"/>
          <c:tx>
            <c:strRef>
              <c:f>electricity!$AD$8</c:f>
              <c:strCache>
                <c:ptCount val="1"/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309D-4895-8F98-7B5C51A974C4}"/>
              </c:ext>
            </c:extLst>
          </c:dPt>
          <c:xVal>
            <c:numRef>
              <c:f>electricity!$AD$21:$AD$22</c:f>
              <c:numCache>
                <c:formatCode>General</c:formatCode>
                <c:ptCount val="2"/>
              </c:numCache>
            </c:numRef>
          </c:xVal>
          <c:yVal>
            <c:numRef>
              <c:f>electricity!$AE$9:$AE$10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309D-4895-8F98-7B5C51A974C4}"/>
            </c:ext>
          </c:extLst>
        </c:ser>
        <c:ser>
          <c:idx val="2"/>
          <c:order val="8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F-309D-4895-8F98-7B5C51A974C4}"/>
              </c:ext>
            </c:extLst>
          </c:dPt>
          <c:xVal>
            <c:numRef>
              <c:f>electricity!$AD$24:$AD$25</c:f>
              <c:numCache>
                <c:formatCode>General</c:formatCode>
                <c:ptCount val="2"/>
              </c:numCache>
            </c:numRef>
          </c:xVal>
          <c:yVal>
            <c:numRef>
              <c:f>electricity!$AE$9:$AE$10</c:f>
              <c:numCache>
                <c:formatCode>General</c:formatCode>
                <c:ptCount val="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309D-4895-8F98-7B5C51A9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5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Electric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51501534888784062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electricity!$I$2</c:f>
              <c:strCache>
                <c:ptCount val="1"/>
                <c:pt idx="0">
                  <c:v>HDWM(13.59)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electricity!$I$3:$I$102</c:f>
              <c:numCache>
                <c:formatCode>General</c:formatCode>
                <c:ptCount val="100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20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25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19</c:v>
                </c:pt>
                <c:pt idx="17">
                  <c:v>6</c:v>
                </c:pt>
                <c:pt idx="18">
                  <c:v>11</c:v>
                </c:pt>
                <c:pt idx="19">
                  <c:v>10</c:v>
                </c:pt>
                <c:pt idx="20">
                  <c:v>13</c:v>
                </c:pt>
                <c:pt idx="21">
                  <c:v>9</c:v>
                </c:pt>
                <c:pt idx="22">
                  <c:v>20</c:v>
                </c:pt>
                <c:pt idx="23">
                  <c:v>14</c:v>
                </c:pt>
                <c:pt idx="24">
                  <c:v>18</c:v>
                </c:pt>
                <c:pt idx="25">
                  <c:v>10</c:v>
                </c:pt>
                <c:pt idx="26">
                  <c:v>16</c:v>
                </c:pt>
                <c:pt idx="27">
                  <c:v>6</c:v>
                </c:pt>
                <c:pt idx="28">
                  <c:v>14</c:v>
                </c:pt>
                <c:pt idx="29">
                  <c:v>26</c:v>
                </c:pt>
                <c:pt idx="30">
                  <c:v>8</c:v>
                </c:pt>
                <c:pt idx="31">
                  <c:v>14</c:v>
                </c:pt>
                <c:pt idx="32">
                  <c:v>11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10</c:v>
                </c:pt>
                <c:pt idx="37">
                  <c:v>17</c:v>
                </c:pt>
                <c:pt idx="38">
                  <c:v>14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16</c:v>
                </c:pt>
                <c:pt idx="43">
                  <c:v>12</c:v>
                </c:pt>
                <c:pt idx="44">
                  <c:v>16</c:v>
                </c:pt>
                <c:pt idx="45">
                  <c:v>13</c:v>
                </c:pt>
                <c:pt idx="46">
                  <c:v>11</c:v>
                </c:pt>
                <c:pt idx="47">
                  <c:v>15</c:v>
                </c:pt>
                <c:pt idx="48">
                  <c:v>10</c:v>
                </c:pt>
                <c:pt idx="49">
                  <c:v>11</c:v>
                </c:pt>
                <c:pt idx="50">
                  <c:v>20</c:v>
                </c:pt>
                <c:pt idx="51">
                  <c:v>22</c:v>
                </c:pt>
                <c:pt idx="52">
                  <c:v>18</c:v>
                </c:pt>
                <c:pt idx="53">
                  <c:v>14</c:v>
                </c:pt>
                <c:pt idx="54">
                  <c:v>13</c:v>
                </c:pt>
                <c:pt idx="55">
                  <c:v>15</c:v>
                </c:pt>
                <c:pt idx="56">
                  <c:v>8</c:v>
                </c:pt>
                <c:pt idx="57">
                  <c:v>9</c:v>
                </c:pt>
                <c:pt idx="58">
                  <c:v>17</c:v>
                </c:pt>
                <c:pt idx="59">
                  <c:v>12</c:v>
                </c:pt>
                <c:pt idx="60">
                  <c:v>12</c:v>
                </c:pt>
                <c:pt idx="61">
                  <c:v>17</c:v>
                </c:pt>
                <c:pt idx="62">
                  <c:v>12</c:v>
                </c:pt>
                <c:pt idx="63">
                  <c:v>15</c:v>
                </c:pt>
                <c:pt idx="64">
                  <c:v>15</c:v>
                </c:pt>
                <c:pt idx="65">
                  <c:v>10</c:v>
                </c:pt>
                <c:pt idx="66">
                  <c:v>23</c:v>
                </c:pt>
                <c:pt idx="67">
                  <c:v>13</c:v>
                </c:pt>
                <c:pt idx="68">
                  <c:v>13</c:v>
                </c:pt>
                <c:pt idx="69">
                  <c:v>20</c:v>
                </c:pt>
                <c:pt idx="70">
                  <c:v>9</c:v>
                </c:pt>
                <c:pt idx="71">
                  <c:v>16</c:v>
                </c:pt>
                <c:pt idx="72">
                  <c:v>10</c:v>
                </c:pt>
                <c:pt idx="73">
                  <c:v>10</c:v>
                </c:pt>
                <c:pt idx="74">
                  <c:v>19</c:v>
                </c:pt>
                <c:pt idx="75">
                  <c:v>13</c:v>
                </c:pt>
                <c:pt idx="76">
                  <c:v>18</c:v>
                </c:pt>
                <c:pt idx="77">
                  <c:v>15</c:v>
                </c:pt>
                <c:pt idx="78">
                  <c:v>8</c:v>
                </c:pt>
                <c:pt idx="79">
                  <c:v>11</c:v>
                </c:pt>
                <c:pt idx="80">
                  <c:v>13</c:v>
                </c:pt>
                <c:pt idx="81">
                  <c:v>9</c:v>
                </c:pt>
                <c:pt idx="82">
                  <c:v>16</c:v>
                </c:pt>
                <c:pt idx="83">
                  <c:v>11</c:v>
                </c:pt>
                <c:pt idx="84">
                  <c:v>13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7</c:v>
                </c:pt>
                <c:pt idx="9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0-4B58-BA1C-AF5DD192D9C5}"/>
            </c:ext>
          </c:extLst>
        </c:ser>
        <c:ser>
          <c:idx val="1"/>
          <c:order val="1"/>
          <c:tx>
            <c:strRef>
              <c:f>electricity!$H$2</c:f>
              <c:strCache>
                <c:ptCount val="1"/>
                <c:pt idx="0">
                  <c:v>DWM-NB(12.2)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electricity!$H$3:$H$102</c:f>
              <c:numCache>
                <c:formatCode>General</c:formatCode>
                <c:ptCount val="100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11</c:v>
                </c:pt>
                <c:pt idx="10">
                  <c:v>14</c:v>
                </c:pt>
                <c:pt idx="11">
                  <c:v>10</c:v>
                </c:pt>
                <c:pt idx="12">
                  <c:v>20</c:v>
                </c:pt>
                <c:pt idx="13">
                  <c:v>10</c:v>
                </c:pt>
                <c:pt idx="14">
                  <c:v>16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17</c:v>
                </c:pt>
                <c:pt idx="23">
                  <c:v>12</c:v>
                </c:pt>
                <c:pt idx="24">
                  <c:v>18</c:v>
                </c:pt>
                <c:pt idx="25">
                  <c:v>7</c:v>
                </c:pt>
                <c:pt idx="26">
                  <c:v>18</c:v>
                </c:pt>
                <c:pt idx="27">
                  <c:v>8</c:v>
                </c:pt>
                <c:pt idx="28">
                  <c:v>16</c:v>
                </c:pt>
                <c:pt idx="29">
                  <c:v>20</c:v>
                </c:pt>
                <c:pt idx="30">
                  <c:v>10</c:v>
                </c:pt>
                <c:pt idx="31">
                  <c:v>18</c:v>
                </c:pt>
                <c:pt idx="32">
                  <c:v>8</c:v>
                </c:pt>
                <c:pt idx="33">
                  <c:v>15</c:v>
                </c:pt>
                <c:pt idx="34">
                  <c:v>16</c:v>
                </c:pt>
                <c:pt idx="35">
                  <c:v>10</c:v>
                </c:pt>
                <c:pt idx="36">
                  <c:v>8</c:v>
                </c:pt>
                <c:pt idx="37">
                  <c:v>13</c:v>
                </c:pt>
                <c:pt idx="38">
                  <c:v>10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15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11</c:v>
                </c:pt>
                <c:pt idx="47">
                  <c:v>21</c:v>
                </c:pt>
                <c:pt idx="48">
                  <c:v>8</c:v>
                </c:pt>
                <c:pt idx="49">
                  <c:v>8</c:v>
                </c:pt>
                <c:pt idx="50">
                  <c:v>19</c:v>
                </c:pt>
                <c:pt idx="51">
                  <c:v>16</c:v>
                </c:pt>
                <c:pt idx="52">
                  <c:v>14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4</c:v>
                </c:pt>
                <c:pt idx="57">
                  <c:v>6</c:v>
                </c:pt>
                <c:pt idx="58">
                  <c:v>10</c:v>
                </c:pt>
                <c:pt idx="59">
                  <c:v>15</c:v>
                </c:pt>
                <c:pt idx="60">
                  <c:v>10</c:v>
                </c:pt>
                <c:pt idx="61">
                  <c:v>17</c:v>
                </c:pt>
                <c:pt idx="62">
                  <c:v>13</c:v>
                </c:pt>
                <c:pt idx="63">
                  <c:v>11</c:v>
                </c:pt>
                <c:pt idx="64">
                  <c:v>20</c:v>
                </c:pt>
                <c:pt idx="65">
                  <c:v>11</c:v>
                </c:pt>
                <c:pt idx="66">
                  <c:v>18</c:v>
                </c:pt>
                <c:pt idx="67">
                  <c:v>12</c:v>
                </c:pt>
                <c:pt idx="68">
                  <c:v>8</c:v>
                </c:pt>
                <c:pt idx="69">
                  <c:v>10</c:v>
                </c:pt>
                <c:pt idx="70">
                  <c:v>6</c:v>
                </c:pt>
                <c:pt idx="71">
                  <c:v>12</c:v>
                </c:pt>
                <c:pt idx="72">
                  <c:v>9</c:v>
                </c:pt>
                <c:pt idx="73">
                  <c:v>7</c:v>
                </c:pt>
                <c:pt idx="74">
                  <c:v>17</c:v>
                </c:pt>
                <c:pt idx="75">
                  <c:v>12</c:v>
                </c:pt>
                <c:pt idx="76">
                  <c:v>15</c:v>
                </c:pt>
                <c:pt idx="77">
                  <c:v>13</c:v>
                </c:pt>
                <c:pt idx="78">
                  <c:v>22</c:v>
                </c:pt>
                <c:pt idx="79">
                  <c:v>10</c:v>
                </c:pt>
                <c:pt idx="80">
                  <c:v>12</c:v>
                </c:pt>
                <c:pt idx="81">
                  <c:v>9</c:v>
                </c:pt>
                <c:pt idx="82">
                  <c:v>13</c:v>
                </c:pt>
                <c:pt idx="83">
                  <c:v>8</c:v>
                </c:pt>
                <c:pt idx="84">
                  <c:v>13</c:v>
                </c:pt>
                <c:pt idx="85">
                  <c:v>10</c:v>
                </c:pt>
                <c:pt idx="86">
                  <c:v>11</c:v>
                </c:pt>
                <c:pt idx="87">
                  <c:v>13</c:v>
                </c:pt>
                <c:pt idx="88">
                  <c:v>17</c:v>
                </c:pt>
                <c:pt idx="89">
                  <c:v>4</c:v>
                </c:pt>
                <c:pt idx="9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0-4B58-BA1C-AF5DD192D9C5}"/>
            </c:ext>
          </c:extLst>
        </c:ser>
        <c:ser>
          <c:idx val="3"/>
          <c:order val="2"/>
          <c:tx>
            <c:strRef>
              <c:f>electricity!$J$2</c:f>
              <c:strCache>
                <c:ptCount val="1"/>
                <c:pt idx="0">
                  <c:v>DWM-HT(10.67)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electricity!$J$3:$J$102</c:f>
              <c:numCache>
                <c:formatCode>General</c:formatCode>
                <c:ptCount val="100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7</c:v>
                </c:pt>
                <c:pt idx="8">
                  <c:v>4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21</c:v>
                </c:pt>
                <c:pt idx="13">
                  <c:v>12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8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7</c:v>
                </c:pt>
                <c:pt idx="26">
                  <c:v>11</c:v>
                </c:pt>
                <c:pt idx="27">
                  <c:v>9</c:v>
                </c:pt>
                <c:pt idx="28">
                  <c:v>15</c:v>
                </c:pt>
                <c:pt idx="29">
                  <c:v>24</c:v>
                </c:pt>
                <c:pt idx="30">
                  <c:v>10</c:v>
                </c:pt>
                <c:pt idx="31">
                  <c:v>16</c:v>
                </c:pt>
                <c:pt idx="32">
                  <c:v>7</c:v>
                </c:pt>
                <c:pt idx="33">
                  <c:v>6</c:v>
                </c:pt>
                <c:pt idx="34">
                  <c:v>14</c:v>
                </c:pt>
                <c:pt idx="35">
                  <c:v>12</c:v>
                </c:pt>
                <c:pt idx="36">
                  <c:v>5</c:v>
                </c:pt>
                <c:pt idx="37">
                  <c:v>13</c:v>
                </c:pt>
                <c:pt idx="38">
                  <c:v>10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7</c:v>
                </c:pt>
                <c:pt idx="49">
                  <c:v>6</c:v>
                </c:pt>
                <c:pt idx="50">
                  <c:v>17</c:v>
                </c:pt>
                <c:pt idx="51">
                  <c:v>17</c:v>
                </c:pt>
                <c:pt idx="52">
                  <c:v>15</c:v>
                </c:pt>
                <c:pt idx="53">
                  <c:v>13</c:v>
                </c:pt>
                <c:pt idx="54">
                  <c:v>10</c:v>
                </c:pt>
                <c:pt idx="55">
                  <c:v>10</c:v>
                </c:pt>
                <c:pt idx="56">
                  <c:v>7</c:v>
                </c:pt>
                <c:pt idx="57">
                  <c:v>6</c:v>
                </c:pt>
                <c:pt idx="58">
                  <c:v>14</c:v>
                </c:pt>
                <c:pt idx="59">
                  <c:v>9</c:v>
                </c:pt>
                <c:pt idx="60">
                  <c:v>9</c:v>
                </c:pt>
                <c:pt idx="61">
                  <c:v>14</c:v>
                </c:pt>
                <c:pt idx="62">
                  <c:v>14</c:v>
                </c:pt>
                <c:pt idx="63">
                  <c:v>10</c:v>
                </c:pt>
                <c:pt idx="64">
                  <c:v>15</c:v>
                </c:pt>
                <c:pt idx="65">
                  <c:v>8</c:v>
                </c:pt>
                <c:pt idx="66">
                  <c:v>21</c:v>
                </c:pt>
                <c:pt idx="67">
                  <c:v>11</c:v>
                </c:pt>
                <c:pt idx="68">
                  <c:v>9</c:v>
                </c:pt>
                <c:pt idx="69">
                  <c:v>9</c:v>
                </c:pt>
                <c:pt idx="70">
                  <c:v>5</c:v>
                </c:pt>
                <c:pt idx="71">
                  <c:v>11</c:v>
                </c:pt>
                <c:pt idx="72">
                  <c:v>7</c:v>
                </c:pt>
                <c:pt idx="73">
                  <c:v>7</c:v>
                </c:pt>
                <c:pt idx="74">
                  <c:v>15</c:v>
                </c:pt>
                <c:pt idx="75">
                  <c:v>8</c:v>
                </c:pt>
                <c:pt idx="76">
                  <c:v>12</c:v>
                </c:pt>
                <c:pt idx="77">
                  <c:v>12</c:v>
                </c:pt>
                <c:pt idx="78">
                  <c:v>4</c:v>
                </c:pt>
                <c:pt idx="79">
                  <c:v>8</c:v>
                </c:pt>
                <c:pt idx="80">
                  <c:v>13</c:v>
                </c:pt>
                <c:pt idx="81">
                  <c:v>8</c:v>
                </c:pt>
                <c:pt idx="82">
                  <c:v>13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4</c:v>
                </c:pt>
                <c:pt idx="9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0-4B58-BA1C-AF5DD192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AA60-4B58-BA1C-AF5DD192D9C5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electricity!$AD$9:$AD$10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electricity!$AE$9:$AE$10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A60-4B58-BA1C-AF5DD192D9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A60-4B58-BA1C-AF5DD192D9C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60-4B58-BA1C-AF5DD192D9C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AA60-4B58-BA1C-AF5DD192D9C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60-4B58-BA1C-AF5DD192D9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AA60-4B58-BA1C-AF5DD192D9C5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AA60-4B58-BA1C-AF5DD192D9C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A60-4B58-BA1C-AF5DD192D9C5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5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</a:t>
            </a: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electricity!$R$2</c:f>
              <c:strCache>
                <c:ptCount val="1"/>
                <c:pt idx="0">
                  <c:v>HDWM(7.08)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electricity!$R$3:$R$102</c:f>
              <c:numCache>
                <c:formatCode>General</c:formatCode>
                <c:ptCount val="100"/>
                <c:pt idx="0">
                  <c:v>0.21875</c:v>
                </c:pt>
                <c:pt idx="1">
                  <c:v>0.421875</c:v>
                </c:pt>
                <c:pt idx="2">
                  <c:v>0.515625</c:v>
                </c:pt>
                <c:pt idx="3">
                  <c:v>0.640625</c:v>
                </c:pt>
                <c:pt idx="4">
                  <c:v>0.78125</c:v>
                </c:pt>
                <c:pt idx="5">
                  <c:v>0.890625</c:v>
                </c:pt>
                <c:pt idx="6">
                  <c:v>1.015625</c:v>
                </c:pt>
                <c:pt idx="7">
                  <c:v>1.109375</c:v>
                </c:pt>
                <c:pt idx="8">
                  <c:v>1.171875</c:v>
                </c:pt>
                <c:pt idx="9">
                  <c:v>1.28125</c:v>
                </c:pt>
                <c:pt idx="10">
                  <c:v>1.375</c:v>
                </c:pt>
                <c:pt idx="11">
                  <c:v>1.453125</c:v>
                </c:pt>
                <c:pt idx="12">
                  <c:v>1.578125</c:v>
                </c:pt>
                <c:pt idx="13">
                  <c:v>1.703125</c:v>
                </c:pt>
                <c:pt idx="14">
                  <c:v>1.8125</c:v>
                </c:pt>
                <c:pt idx="15">
                  <c:v>1.890625</c:v>
                </c:pt>
                <c:pt idx="16">
                  <c:v>1.984375</c:v>
                </c:pt>
                <c:pt idx="17">
                  <c:v>2.046875</c:v>
                </c:pt>
                <c:pt idx="18">
                  <c:v>2.109375</c:v>
                </c:pt>
                <c:pt idx="19">
                  <c:v>2.171875</c:v>
                </c:pt>
                <c:pt idx="20">
                  <c:v>2.203125</c:v>
                </c:pt>
                <c:pt idx="21">
                  <c:v>2.25</c:v>
                </c:pt>
                <c:pt idx="22">
                  <c:v>2.3125</c:v>
                </c:pt>
                <c:pt idx="23">
                  <c:v>2.390625</c:v>
                </c:pt>
                <c:pt idx="24">
                  <c:v>2.46875</c:v>
                </c:pt>
                <c:pt idx="25">
                  <c:v>2.53125</c:v>
                </c:pt>
                <c:pt idx="26">
                  <c:v>2.609375</c:v>
                </c:pt>
                <c:pt idx="27">
                  <c:v>2.65625</c:v>
                </c:pt>
                <c:pt idx="28">
                  <c:v>2.734375</c:v>
                </c:pt>
                <c:pt idx="29">
                  <c:v>2.796875</c:v>
                </c:pt>
                <c:pt idx="30">
                  <c:v>2.875</c:v>
                </c:pt>
                <c:pt idx="31">
                  <c:v>2.953125</c:v>
                </c:pt>
                <c:pt idx="32">
                  <c:v>3.015625</c:v>
                </c:pt>
                <c:pt idx="33">
                  <c:v>3.09375</c:v>
                </c:pt>
                <c:pt idx="34">
                  <c:v>3.171875</c:v>
                </c:pt>
                <c:pt idx="35">
                  <c:v>3.25</c:v>
                </c:pt>
                <c:pt idx="36">
                  <c:v>3.3125</c:v>
                </c:pt>
                <c:pt idx="37">
                  <c:v>3.390625</c:v>
                </c:pt>
                <c:pt idx="38">
                  <c:v>3.46875</c:v>
                </c:pt>
                <c:pt idx="39">
                  <c:v>3.546875</c:v>
                </c:pt>
                <c:pt idx="40">
                  <c:v>3.625</c:v>
                </c:pt>
                <c:pt idx="41">
                  <c:v>3.71875</c:v>
                </c:pt>
                <c:pt idx="42">
                  <c:v>3.765625</c:v>
                </c:pt>
                <c:pt idx="43">
                  <c:v>3.828125</c:v>
                </c:pt>
                <c:pt idx="44">
                  <c:v>3.890625</c:v>
                </c:pt>
                <c:pt idx="45">
                  <c:v>3.984375</c:v>
                </c:pt>
                <c:pt idx="46">
                  <c:v>4.0625</c:v>
                </c:pt>
                <c:pt idx="47">
                  <c:v>4.15625</c:v>
                </c:pt>
                <c:pt idx="48">
                  <c:v>4.21875</c:v>
                </c:pt>
                <c:pt idx="49">
                  <c:v>4.28125</c:v>
                </c:pt>
                <c:pt idx="50">
                  <c:v>4.359375</c:v>
                </c:pt>
                <c:pt idx="51">
                  <c:v>4.421875</c:v>
                </c:pt>
                <c:pt idx="52">
                  <c:v>4.484375</c:v>
                </c:pt>
                <c:pt idx="53">
                  <c:v>4.546875</c:v>
                </c:pt>
                <c:pt idx="54">
                  <c:v>4.609375</c:v>
                </c:pt>
                <c:pt idx="55">
                  <c:v>4.671875</c:v>
                </c:pt>
                <c:pt idx="56">
                  <c:v>4.734375</c:v>
                </c:pt>
                <c:pt idx="57">
                  <c:v>4.8125</c:v>
                </c:pt>
                <c:pt idx="58">
                  <c:v>4.859375</c:v>
                </c:pt>
                <c:pt idx="59">
                  <c:v>4.9375</c:v>
                </c:pt>
                <c:pt idx="60">
                  <c:v>5.015625</c:v>
                </c:pt>
                <c:pt idx="61">
                  <c:v>5.09375</c:v>
                </c:pt>
                <c:pt idx="62">
                  <c:v>5.171875</c:v>
                </c:pt>
                <c:pt idx="63">
                  <c:v>5.25</c:v>
                </c:pt>
                <c:pt idx="64">
                  <c:v>5.34375</c:v>
                </c:pt>
                <c:pt idx="65">
                  <c:v>5.40625</c:v>
                </c:pt>
                <c:pt idx="66">
                  <c:v>5.484375</c:v>
                </c:pt>
                <c:pt idx="67">
                  <c:v>5.546875</c:v>
                </c:pt>
                <c:pt idx="68">
                  <c:v>5.609375</c:v>
                </c:pt>
                <c:pt idx="69">
                  <c:v>5.6875</c:v>
                </c:pt>
                <c:pt idx="70">
                  <c:v>5.75</c:v>
                </c:pt>
                <c:pt idx="71">
                  <c:v>5.8125</c:v>
                </c:pt>
                <c:pt idx="72">
                  <c:v>5.890625</c:v>
                </c:pt>
                <c:pt idx="73">
                  <c:v>5.953125</c:v>
                </c:pt>
                <c:pt idx="74">
                  <c:v>6.03125</c:v>
                </c:pt>
                <c:pt idx="75">
                  <c:v>6.09375</c:v>
                </c:pt>
                <c:pt idx="76">
                  <c:v>6.15625</c:v>
                </c:pt>
                <c:pt idx="77">
                  <c:v>6.25</c:v>
                </c:pt>
                <c:pt idx="78">
                  <c:v>6.296875</c:v>
                </c:pt>
                <c:pt idx="79">
                  <c:v>6.359375</c:v>
                </c:pt>
                <c:pt idx="80">
                  <c:v>6.4375</c:v>
                </c:pt>
                <c:pt idx="81">
                  <c:v>6.5</c:v>
                </c:pt>
                <c:pt idx="82">
                  <c:v>6.5625</c:v>
                </c:pt>
                <c:pt idx="83">
                  <c:v>6.625</c:v>
                </c:pt>
                <c:pt idx="84">
                  <c:v>6.703125</c:v>
                </c:pt>
                <c:pt idx="85">
                  <c:v>6.765625</c:v>
                </c:pt>
                <c:pt idx="86">
                  <c:v>6.828125</c:v>
                </c:pt>
                <c:pt idx="87">
                  <c:v>6.90625</c:v>
                </c:pt>
                <c:pt idx="88">
                  <c:v>6.984375</c:v>
                </c:pt>
                <c:pt idx="89">
                  <c:v>7.046875</c:v>
                </c:pt>
                <c:pt idx="90">
                  <c:v>7.078125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0-47DD-A371-9772C18EBD80}"/>
            </c:ext>
          </c:extLst>
        </c:ser>
        <c:ser>
          <c:idx val="11"/>
          <c:order val="1"/>
          <c:tx>
            <c:strRef>
              <c:f>electricity!$N$2</c:f>
              <c:strCache>
                <c:ptCount val="1"/>
                <c:pt idx="0">
                  <c:v>ARF(9.2)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electricity!$N$3:$N$102</c:f>
              <c:numCache>
                <c:formatCode>General</c:formatCode>
                <c:ptCount val="100"/>
                <c:pt idx="0">
                  <c:v>6.25E-2</c:v>
                </c:pt>
                <c:pt idx="1">
                  <c:v>0.140625</c:v>
                </c:pt>
                <c:pt idx="2">
                  <c:v>0.203125</c:v>
                </c:pt>
                <c:pt idx="3">
                  <c:v>0.296875</c:v>
                </c:pt>
                <c:pt idx="4">
                  <c:v>0.390625</c:v>
                </c:pt>
                <c:pt idx="5">
                  <c:v>0.46875</c:v>
                </c:pt>
                <c:pt idx="6">
                  <c:v>0.546875</c:v>
                </c:pt>
                <c:pt idx="7">
                  <c:v>0.609375</c:v>
                </c:pt>
                <c:pt idx="8">
                  <c:v>0.703125</c:v>
                </c:pt>
                <c:pt idx="9">
                  <c:v>0.796875</c:v>
                </c:pt>
                <c:pt idx="10">
                  <c:v>0.890625</c:v>
                </c:pt>
                <c:pt idx="11">
                  <c:v>0.984375</c:v>
                </c:pt>
                <c:pt idx="12">
                  <c:v>1.078125</c:v>
                </c:pt>
                <c:pt idx="13">
                  <c:v>1.1875</c:v>
                </c:pt>
                <c:pt idx="14">
                  <c:v>1.3125</c:v>
                </c:pt>
                <c:pt idx="15">
                  <c:v>1.40625</c:v>
                </c:pt>
                <c:pt idx="16">
                  <c:v>1.484375</c:v>
                </c:pt>
                <c:pt idx="17">
                  <c:v>1.5625</c:v>
                </c:pt>
                <c:pt idx="18">
                  <c:v>1.640625</c:v>
                </c:pt>
                <c:pt idx="19">
                  <c:v>1.71875</c:v>
                </c:pt>
                <c:pt idx="20">
                  <c:v>1.8125</c:v>
                </c:pt>
                <c:pt idx="21">
                  <c:v>1.890625</c:v>
                </c:pt>
                <c:pt idx="22">
                  <c:v>1.96875</c:v>
                </c:pt>
                <c:pt idx="23">
                  <c:v>2.078125</c:v>
                </c:pt>
                <c:pt idx="24">
                  <c:v>2.1875</c:v>
                </c:pt>
                <c:pt idx="25">
                  <c:v>2.296875</c:v>
                </c:pt>
                <c:pt idx="26">
                  <c:v>2.390625</c:v>
                </c:pt>
                <c:pt idx="27">
                  <c:v>2.5</c:v>
                </c:pt>
                <c:pt idx="28">
                  <c:v>2.609375</c:v>
                </c:pt>
                <c:pt idx="29">
                  <c:v>2.734375</c:v>
                </c:pt>
                <c:pt idx="30">
                  <c:v>2.859375</c:v>
                </c:pt>
                <c:pt idx="31">
                  <c:v>2.984375</c:v>
                </c:pt>
                <c:pt idx="32">
                  <c:v>3.078125</c:v>
                </c:pt>
                <c:pt idx="33">
                  <c:v>3.1875</c:v>
                </c:pt>
                <c:pt idx="34">
                  <c:v>3.265625</c:v>
                </c:pt>
                <c:pt idx="35">
                  <c:v>3.375</c:v>
                </c:pt>
                <c:pt idx="36">
                  <c:v>3.453125</c:v>
                </c:pt>
                <c:pt idx="37">
                  <c:v>3.546875</c:v>
                </c:pt>
                <c:pt idx="38">
                  <c:v>3.671875</c:v>
                </c:pt>
                <c:pt idx="39">
                  <c:v>3.75</c:v>
                </c:pt>
                <c:pt idx="40">
                  <c:v>3.859375</c:v>
                </c:pt>
                <c:pt idx="41">
                  <c:v>3.9375</c:v>
                </c:pt>
                <c:pt idx="42">
                  <c:v>4</c:v>
                </c:pt>
                <c:pt idx="43">
                  <c:v>4.09375</c:v>
                </c:pt>
                <c:pt idx="44">
                  <c:v>4.171875</c:v>
                </c:pt>
                <c:pt idx="45">
                  <c:v>4.28125</c:v>
                </c:pt>
                <c:pt idx="46">
                  <c:v>4.375</c:v>
                </c:pt>
                <c:pt idx="47">
                  <c:v>4.46875</c:v>
                </c:pt>
                <c:pt idx="48">
                  <c:v>4.5625</c:v>
                </c:pt>
                <c:pt idx="49">
                  <c:v>4.65625</c:v>
                </c:pt>
                <c:pt idx="50">
                  <c:v>4.734375</c:v>
                </c:pt>
                <c:pt idx="51">
                  <c:v>4.8125</c:v>
                </c:pt>
                <c:pt idx="52">
                  <c:v>4.890625</c:v>
                </c:pt>
                <c:pt idx="53">
                  <c:v>4.984375</c:v>
                </c:pt>
                <c:pt idx="54">
                  <c:v>5.078125</c:v>
                </c:pt>
                <c:pt idx="55">
                  <c:v>5.171875</c:v>
                </c:pt>
                <c:pt idx="56">
                  <c:v>5.265625</c:v>
                </c:pt>
                <c:pt idx="57">
                  <c:v>5.390625</c:v>
                </c:pt>
                <c:pt idx="58">
                  <c:v>5.484375</c:v>
                </c:pt>
                <c:pt idx="59">
                  <c:v>5.59375</c:v>
                </c:pt>
                <c:pt idx="60">
                  <c:v>5.6875</c:v>
                </c:pt>
                <c:pt idx="61">
                  <c:v>5.796875</c:v>
                </c:pt>
                <c:pt idx="62">
                  <c:v>5.9375</c:v>
                </c:pt>
                <c:pt idx="63">
                  <c:v>6.015625</c:v>
                </c:pt>
                <c:pt idx="64">
                  <c:v>6.109375</c:v>
                </c:pt>
                <c:pt idx="65">
                  <c:v>6.1875</c:v>
                </c:pt>
                <c:pt idx="66">
                  <c:v>6.28125</c:v>
                </c:pt>
                <c:pt idx="67">
                  <c:v>6.375</c:v>
                </c:pt>
                <c:pt idx="68">
                  <c:v>6.484375</c:v>
                </c:pt>
                <c:pt idx="69">
                  <c:v>6.578125</c:v>
                </c:pt>
                <c:pt idx="70">
                  <c:v>6.671875</c:v>
                </c:pt>
                <c:pt idx="71">
                  <c:v>6.78125</c:v>
                </c:pt>
                <c:pt idx="72">
                  <c:v>6.875</c:v>
                </c:pt>
                <c:pt idx="73">
                  <c:v>7.015625</c:v>
                </c:pt>
                <c:pt idx="74">
                  <c:v>7.125</c:v>
                </c:pt>
                <c:pt idx="75">
                  <c:v>7.25</c:v>
                </c:pt>
                <c:pt idx="76">
                  <c:v>7.375</c:v>
                </c:pt>
                <c:pt idx="77">
                  <c:v>7.484375</c:v>
                </c:pt>
                <c:pt idx="78">
                  <c:v>7.609375</c:v>
                </c:pt>
                <c:pt idx="79">
                  <c:v>7.734375</c:v>
                </c:pt>
                <c:pt idx="80">
                  <c:v>7.859375</c:v>
                </c:pt>
                <c:pt idx="81">
                  <c:v>8</c:v>
                </c:pt>
                <c:pt idx="82">
                  <c:v>8.140625</c:v>
                </c:pt>
                <c:pt idx="83">
                  <c:v>8.265625</c:v>
                </c:pt>
                <c:pt idx="84">
                  <c:v>8.40625</c:v>
                </c:pt>
                <c:pt idx="85">
                  <c:v>8.546875</c:v>
                </c:pt>
                <c:pt idx="86">
                  <c:v>8.6875</c:v>
                </c:pt>
                <c:pt idx="87">
                  <c:v>8.8125</c:v>
                </c:pt>
                <c:pt idx="88">
                  <c:v>8.953125</c:v>
                </c:pt>
                <c:pt idx="89">
                  <c:v>9.09375</c:v>
                </c:pt>
                <c:pt idx="90">
                  <c:v>9.203125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0-47DD-A371-9772C18EBD80}"/>
            </c:ext>
          </c:extLst>
        </c:ser>
        <c:ser>
          <c:idx val="12"/>
          <c:order val="2"/>
          <c:tx>
            <c:strRef>
              <c:f>electricity!$Q$2</c:f>
              <c:strCache>
                <c:ptCount val="1"/>
                <c:pt idx="0">
                  <c:v>WMA(0.95)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electricity!$Q$3:$Q$102</c:f>
              <c:numCache>
                <c:formatCode>General</c:formatCode>
                <c:ptCount val="100"/>
                <c:pt idx="0">
                  <c:v>1.5625E-2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4.6875E-2</c:v>
                </c:pt>
                <c:pt idx="5">
                  <c:v>6.25E-2</c:v>
                </c:pt>
                <c:pt idx="6">
                  <c:v>6.25E-2</c:v>
                </c:pt>
                <c:pt idx="7">
                  <c:v>7.8125E-2</c:v>
                </c:pt>
                <c:pt idx="8">
                  <c:v>7.8125E-2</c:v>
                </c:pt>
                <c:pt idx="9">
                  <c:v>9.375E-2</c:v>
                </c:pt>
                <c:pt idx="10">
                  <c:v>9.375E-2</c:v>
                </c:pt>
                <c:pt idx="11">
                  <c:v>0.109375</c:v>
                </c:pt>
                <c:pt idx="12">
                  <c:v>0.109375</c:v>
                </c:pt>
                <c:pt idx="13">
                  <c:v>0.125</c:v>
                </c:pt>
                <c:pt idx="14">
                  <c:v>0.125</c:v>
                </c:pt>
                <c:pt idx="15">
                  <c:v>0.140625</c:v>
                </c:pt>
                <c:pt idx="16">
                  <c:v>0.140625</c:v>
                </c:pt>
                <c:pt idx="17">
                  <c:v>0.140625</c:v>
                </c:pt>
                <c:pt idx="18">
                  <c:v>0.15625</c:v>
                </c:pt>
                <c:pt idx="19">
                  <c:v>0.15625</c:v>
                </c:pt>
                <c:pt idx="20">
                  <c:v>0.171875</c:v>
                </c:pt>
                <c:pt idx="21">
                  <c:v>0.171875</c:v>
                </c:pt>
                <c:pt idx="22">
                  <c:v>0.1875</c:v>
                </c:pt>
                <c:pt idx="23">
                  <c:v>0.1875</c:v>
                </c:pt>
                <c:pt idx="24">
                  <c:v>0.203125</c:v>
                </c:pt>
                <c:pt idx="25">
                  <c:v>0.203125</c:v>
                </c:pt>
                <c:pt idx="26">
                  <c:v>0.21875</c:v>
                </c:pt>
                <c:pt idx="27">
                  <c:v>0.21875</c:v>
                </c:pt>
                <c:pt idx="28">
                  <c:v>0.234375</c:v>
                </c:pt>
                <c:pt idx="29">
                  <c:v>0.234375</c:v>
                </c:pt>
                <c:pt idx="30">
                  <c:v>0.234375</c:v>
                </c:pt>
                <c:pt idx="31">
                  <c:v>0.25</c:v>
                </c:pt>
                <c:pt idx="32">
                  <c:v>0.25</c:v>
                </c:pt>
                <c:pt idx="33">
                  <c:v>0.265625</c:v>
                </c:pt>
                <c:pt idx="34">
                  <c:v>0.28125</c:v>
                </c:pt>
                <c:pt idx="35">
                  <c:v>0.28125</c:v>
                </c:pt>
                <c:pt idx="36">
                  <c:v>0.3125</c:v>
                </c:pt>
                <c:pt idx="37">
                  <c:v>0.3125</c:v>
                </c:pt>
                <c:pt idx="38">
                  <c:v>0.328125</c:v>
                </c:pt>
                <c:pt idx="39">
                  <c:v>0.34375</c:v>
                </c:pt>
                <c:pt idx="40">
                  <c:v>0.359375</c:v>
                </c:pt>
                <c:pt idx="41">
                  <c:v>0.359375</c:v>
                </c:pt>
                <c:pt idx="42">
                  <c:v>0.375</c:v>
                </c:pt>
                <c:pt idx="43">
                  <c:v>0.390625</c:v>
                </c:pt>
                <c:pt idx="44">
                  <c:v>0.40625</c:v>
                </c:pt>
                <c:pt idx="45">
                  <c:v>0.40625</c:v>
                </c:pt>
                <c:pt idx="46">
                  <c:v>0.421875</c:v>
                </c:pt>
                <c:pt idx="47">
                  <c:v>0.421875</c:v>
                </c:pt>
                <c:pt idx="48">
                  <c:v>0.4375</c:v>
                </c:pt>
                <c:pt idx="49">
                  <c:v>0.4375</c:v>
                </c:pt>
                <c:pt idx="50">
                  <c:v>0.453125</c:v>
                </c:pt>
                <c:pt idx="51">
                  <c:v>0.46875</c:v>
                </c:pt>
                <c:pt idx="52">
                  <c:v>0.484375</c:v>
                </c:pt>
                <c:pt idx="53">
                  <c:v>0.484375</c:v>
                </c:pt>
                <c:pt idx="54">
                  <c:v>0.5</c:v>
                </c:pt>
                <c:pt idx="55">
                  <c:v>0.515625</c:v>
                </c:pt>
                <c:pt idx="56">
                  <c:v>0.53125</c:v>
                </c:pt>
                <c:pt idx="57">
                  <c:v>0.53125</c:v>
                </c:pt>
                <c:pt idx="58">
                  <c:v>0.546875</c:v>
                </c:pt>
                <c:pt idx="59">
                  <c:v>0.5625</c:v>
                </c:pt>
                <c:pt idx="60">
                  <c:v>0.5625</c:v>
                </c:pt>
                <c:pt idx="61">
                  <c:v>0.578125</c:v>
                </c:pt>
                <c:pt idx="62">
                  <c:v>0.59375</c:v>
                </c:pt>
                <c:pt idx="63">
                  <c:v>0.609375</c:v>
                </c:pt>
                <c:pt idx="64">
                  <c:v>0.609375</c:v>
                </c:pt>
                <c:pt idx="65">
                  <c:v>0.625</c:v>
                </c:pt>
                <c:pt idx="66">
                  <c:v>0.640625</c:v>
                </c:pt>
                <c:pt idx="67">
                  <c:v>0.65625</c:v>
                </c:pt>
                <c:pt idx="68">
                  <c:v>0.65625</c:v>
                </c:pt>
                <c:pt idx="69">
                  <c:v>0.671875</c:v>
                </c:pt>
                <c:pt idx="70">
                  <c:v>0.671875</c:v>
                </c:pt>
                <c:pt idx="71">
                  <c:v>0.6875</c:v>
                </c:pt>
                <c:pt idx="72">
                  <c:v>0.703125</c:v>
                </c:pt>
                <c:pt idx="73">
                  <c:v>0.703125</c:v>
                </c:pt>
                <c:pt idx="74">
                  <c:v>0.71875</c:v>
                </c:pt>
                <c:pt idx="75">
                  <c:v>0.734375</c:v>
                </c:pt>
                <c:pt idx="76">
                  <c:v>0.75</c:v>
                </c:pt>
                <c:pt idx="77">
                  <c:v>0.765625</c:v>
                </c:pt>
                <c:pt idx="78">
                  <c:v>0.765625</c:v>
                </c:pt>
                <c:pt idx="79">
                  <c:v>0.796875</c:v>
                </c:pt>
                <c:pt idx="80">
                  <c:v>0.796875</c:v>
                </c:pt>
                <c:pt idx="81">
                  <c:v>0.8125</c:v>
                </c:pt>
                <c:pt idx="82">
                  <c:v>0.828125</c:v>
                </c:pt>
                <c:pt idx="83">
                  <c:v>0.84375</c:v>
                </c:pt>
                <c:pt idx="84">
                  <c:v>0.859375</c:v>
                </c:pt>
                <c:pt idx="85">
                  <c:v>0.875</c:v>
                </c:pt>
                <c:pt idx="86">
                  <c:v>0.890625</c:v>
                </c:pt>
                <c:pt idx="87">
                  <c:v>0.90625</c:v>
                </c:pt>
                <c:pt idx="88">
                  <c:v>0.921875</c:v>
                </c:pt>
                <c:pt idx="89">
                  <c:v>0.9375</c:v>
                </c:pt>
                <c:pt idx="90">
                  <c:v>0.953125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0-47DD-A371-9772C18EBD80}"/>
            </c:ext>
          </c:extLst>
        </c:ser>
        <c:ser>
          <c:idx val="1"/>
          <c:order val="3"/>
          <c:tx>
            <c:strRef>
              <c:f>electricity!$O$2</c:f>
              <c:strCache>
                <c:ptCount val="1"/>
                <c:pt idx="0">
                  <c:v>DWM-NB(1.67)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electricity!$O$3:$O$102</c:f>
              <c:numCache>
                <c:formatCode>General</c:formatCode>
                <c:ptCount val="100"/>
                <c:pt idx="0">
                  <c:v>6.25E-2</c:v>
                </c:pt>
                <c:pt idx="1">
                  <c:v>7.8125E-2</c:v>
                </c:pt>
                <c:pt idx="2">
                  <c:v>0.109375</c:v>
                </c:pt>
                <c:pt idx="3">
                  <c:v>0.125</c:v>
                </c:pt>
                <c:pt idx="4">
                  <c:v>0.15625</c:v>
                </c:pt>
                <c:pt idx="5">
                  <c:v>0.171875</c:v>
                </c:pt>
                <c:pt idx="6">
                  <c:v>0.1875</c:v>
                </c:pt>
                <c:pt idx="7">
                  <c:v>0.21875</c:v>
                </c:pt>
                <c:pt idx="8">
                  <c:v>0.234375</c:v>
                </c:pt>
                <c:pt idx="9">
                  <c:v>0.25</c:v>
                </c:pt>
                <c:pt idx="10">
                  <c:v>0.265625</c:v>
                </c:pt>
                <c:pt idx="11">
                  <c:v>0.28125</c:v>
                </c:pt>
                <c:pt idx="12">
                  <c:v>0.296875</c:v>
                </c:pt>
                <c:pt idx="13">
                  <c:v>0.3125</c:v>
                </c:pt>
                <c:pt idx="14">
                  <c:v>0.328125</c:v>
                </c:pt>
                <c:pt idx="15">
                  <c:v>0.34375</c:v>
                </c:pt>
                <c:pt idx="16">
                  <c:v>0.359375</c:v>
                </c:pt>
                <c:pt idx="17">
                  <c:v>0.375</c:v>
                </c:pt>
                <c:pt idx="18">
                  <c:v>0.390625</c:v>
                </c:pt>
                <c:pt idx="19">
                  <c:v>0.390625</c:v>
                </c:pt>
                <c:pt idx="20">
                  <c:v>0.40625</c:v>
                </c:pt>
                <c:pt idx="21">
                  <c:v>0.4375</c:v>
                </c:pt>
                <c:pt idx="22">
                  <c:v>0.46875</c:v>
                </c:pt>
                <c:pt idx="23">
                  <c:v>0.46875</c:v>
                </c:pt>
                <c:pt idx="24">
                  <c:v>0.484375</c:v>
                </c:pt>
                <c:pt idx="25">
                  <c:v>0.515625</c:v>
                </c:pt>
                <c:pt idx="26">
                  <c:v>0.53125</c:v>
                </c:pt>
                <c:pt idx="27">
                  <c:v>0.546875</c:v>
                </c:pt>
                <c:pt idx="28">
                  <c:v>0.5625</c:v>
                </c:pt>
                <c:pt idx="29">
                  <c:v>0.59375</c:v>
                </c:pt>
                <c:pt idx="30">
                  <c:v>0.609375</c:v>
                </c:pt>
                <c:pt idx="31">
                  <c:v>0.625</c:v>
                </c:pt>
                <c:pt idx="32">
                  <c:v>0.640625</c:v>
                </c:pt>
                <c:pt idx="33">
                  <c:v>0.65625</c:v>
                </c:pt>
                <c:pt idx="34">
                  <c:v>0.671875</c:v>
                </c:pt>
                <c:pt idx="35">
                  <c:v>0.703125</c:v>
                </c:pt>
                <c:pt idx="36">
                  <c:v>0.71875</c:v>
                </c:pt>
                <c:pt idx="37">
                  <c:v>0.734375</c:v>
                </c:pt>
                <c:pt idx="38">
                  <c:v>0.75</c:v>
                </c:pt>
                <c:pt idx="39">
                  <c:v>0.765625</c:v>
                </c:pt>
                <c:pt idx="40">
                  <c:v>0.78125</c:v>
                </c:pt>
                <c:pt idx="41">
                  <c:v>0.796875</c:v>
                </c:pt>
                <c:pt idx="42">
                  <c:v>0.8125</c:v>
                </c:pt>
                <c:pt idx="43">
                  <c:v>0.828125</c:v>
                </c:pt>
                <c:pt idx="44">
                  <c:v>0.84375</c:v>
                </c:pt>
                <c:pt idx="45">
                  <c:v>0.859375</c:v>
                </c:pt>
                <c:pt idx="46">
                  <c:v>0.890625</c:v>
                </c:pt>
                <c:pt idx="47">
                  <c:v>0.90625</c:v>
                </c:pt>
                <c:pt idx="48">
                  <c:v>0.921875</c:v>
                </c:pt>
                <c:pt idx="49">
                  <c:v>0.9375</c:v>
                </c:pt>
                <c:pt idx="50">
                  <c:v>0.953125</c:v>
                </c:pt>
                <c:pt idx="51">
                  <c:v>0.96875</c:v>
                </c:pt>
                <c:pt idx="52">
                  <c:v>1.015625</c:v>
                </c:pt>
                <c:pt idx="53">
                  <c:v>1.046875</c:v>
                </c:pt>
                <c:pt idx="54">
                  <c:v>1.0625</c:v>
                </c:pt>
                <c:pt idx="55">
                  <c:v>1.078125</c:v>
                </c:pt>
                <c:pt idx="56">
                  <c:v>1.09375</c:v>
                </c:pt>
                <c:pt idx="57">
                  <c:v>1.109375</c:v>
                </c:pt>
                <c:pt idx="58">
                  <c:v>1.125</c:v>
                </c:pt>
                <c:pt idx="59">
                  <c:v>1.140625</c:v>
                </c:pt>
                <c:pt idx="60">
                  <c:v>1.171875</c:v>
                </c:pt>
                <c:pt idx="61">
                  <c:v>1.1875</c:v>
                </c:pt>
                <c:pt idx="62">
                  <c:v>1.203125</c:v>
                </c:pt>
                <c:pt idx="63">
                  <c:v>1.21875</c:v>
                </c:pt>
                <c:pt idx="64">
                  <c:v>1.25</c:v>
                </c:pt>
                <c:pt idx="65">
                  <c:v>1.265625</c:v>
                </c:pt>
                <c:pt idx="66">
                  <c:v>1.28125</c:v>
                </c:pt>
                <c:pt idx="67">
                  <c:v>1.28125</c:v>
                </c:pt>
                <c:pt idx="68">
                  <c:v>1.296875</c:v>
                </c:pt>
                <c:pt idx="69">
                  <c:v>1.3125</c:v>
                </c:pt>
                <c:pt idx="70">
                  <c:v>1.328125</c:v>
                </c:pt>
                <c:pt idx="71">
                  <c:v>1.34375</c:v>
                </c:pt>
                <c:pt idx="72">
                  <c:v>1.359375</c:v>
                </c:pt>
                <c:pt idx="73">
                  <c:v>1.375</c:v>
                </c:pt>
                <c:pt idx="74">
                  <c:v>1.390625</c:v>
                </c:pt>
                <c:pt idx="75">
                  <c:v>1.40625</c:v>
                </c:pt>
                <c:pt idx="76">
                  <c:v>1.421875</c:v>
                </c:pt>
                <c:pt idx="77">
                  <c:v>1.453125</c:v>
                </c:pt>
                <c:pt idx="78">
                  <c:v>1.46875</c:v>
                </c:pt>
                <c:pt idx="79">
                  <c:v>1.484375</c:v>
                </c:pt>
                <c:pt idx="80">
                  <c:v>1.5</c:v>
                </c:pt>
                <c:pt idx="81">
                  <c:v>1.515625</c:v>
                </c:pt>
                <c:pt idx="82">
                  <c:v>1.53125</c:v>
                </c:pt>
                <c:pt idx="83">
                  <c:v>1.5625</c:v>
                </c:pt>
                <c:pt idx="84">
                  <c:v>1.578125</c:v>
                </c:pt>
                <c:pt idx="85">
                  <c:v>1.59375</c:v>
                </c:pt>
                <c:pt idx="86">
                  <c:v>1.609375</c:v>
                </c:pt>
                <c:pt idx="87">
                  <c:v>1.625</c:v>
                </c:pt>
                <c:pt idx="88">
                  <c:v>1.65625</c:v>
                </c:pt>
                <c:pt idx="89">
                  <c:v>1.671875</c:v>
                </c:pt>
                <c:pt idx="90">
                  <c:v>1.671875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20-47DD-A371-9772C18EBD80}"/>
            </c:ext>
          </c:extLst>
        </c:ser>
        <c:ser>
          <c:idx val="3"/>
          <c:order val="4"/>
          <c:tx>
            <c:strRef>
              <c:f>electricity!$P$2</c:f>
              <c:strCache>
                <c:ptCount val="1"/>
                <c:pt idx="0">
                  <c:v>DWM-HT(4.59)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electricity!$A$3:$A$102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</c:numCache>
            </c:numRef>
          </c:xVal>
          <c:yVal>
            <c:numRef>
              <c:f>electricity!$P$3:$P$102</c:f>
              <c:numCache>
                <c:formatCode>General</c:formatCode>
                <c:ptCount val="100"/>
                <c:pt idx="0">
                  <c:v>0.109375</c:v>
                </c:pt>
                <c:pt idx="1">
                  <c:v>0.203125</c:v>
                </c:pt>
                <c:pt idx="2">
                  <c:v>0.25</c:v>
                </c:pt>
                <c:pt idx="3">
                  <c:v>0.328125</c:v>
                </c:pt>
                <c:pt idx="4">
                  <c:v>0.40625</c:v>
                </c:pt>
                <c:pt idx="5">
                  <c:v>0.484375</c:v>
                </c:pt>
                <c:pt idx="6">
                  <c:v>0.5625</c:v>
                </c:pt>
                <c:pt idx="7">
                  <c:v>0.625</c:v>
                </c:pt>
                <c:pt idx="8">
                  <c:v>0.65625</c:v>
                </c:pt>
                <c:pt idx="9">
                  <c:v>0.734375</c:v>
                </c:pt>
                <c:pt idx="10">
                  <c:v>0.796875</c:v>
                </c:pt>
                <c:pt idx="11">
                  <c:v>0.859375</c:v>
                </c:pt>
                <c:pt idx="12">
                  <c:v>0.90625</c:v>
                </c:pt>
                <c:pt idx="13">
                  <c:v>0.984375</c:v>
                </c:pt>
                <c:pt idx="14">
                  <c:v>1.109375</c:v>
                </c:pt>
                <c:pt idx="15">
                  <c:v>1.15625</c:v>
                </c:pt>
                <c:pt idx="16">
                  <c:v>1.21875</c:v>
                </c:pt>
                <c:pt idx="17">
                  <c:v>1.25</c:v>
                </c:pt>
                <c:pt idx="18">
                  <c:v>1.28125</c:v>
                </c:pt>
                <c:pt idx="19">
                  <c:v>1.3125</c:v>
                </c:pt>
                <c:pt idx="20">
                  <c:v>1.34375</c:v>
                </c:pt>
                <c:pt idx="21">
                  <c:v>1.375</c:v>
                </c:pt>
                <c:pt idx="22">
                  <c:v>1.421875</c:v>
                </c:pt>
                <c:pt idx="23">
                  <c:v>1.484375</c:v>
                </c:pt>
                <c:pt idx="24">
                  <c:v>1.53125</c:v>
                </c:pt>
                <c:pt idx="25">
                  <c:v>1.578125</c:v>
                </c:pt>
                <c:pt idx="26">
                  <c:v>1.625</c:v>
                </c:pt>
                <c:pt idx="27">
                  <c:v>1.65625</c:v>
                </c:pt>
                <c:pt idx="28">
                  <c:v>1.703125</c:v>
                </c:pt>
                <c:pt idx="29">
                  <c:v>1.75</c:v>
                </c:pt>
                <c:pt idx="30">
                  <c:v>1.796875</c:v>
                </c:pt>
                <c:pt idx="31">
                  <c:v>1.84375</c:v>
                </c:pt>
                <c:pt idx="32">
                  <c:v>1.875</c:v>
                </c:pt>
                <c:pt idx="33">
                  <c:v>1.9375</c:v>
                </c:pt>
                <c:pt idx="34">
                  <c:v>1.984375</c:v>
                </c:pt>
                <c:pt idx="35">
                  <c:v>2.046875</c:v>
                </c:pt>
                <c:pt idx="36">
                  <c:v>2.078125</c:v>
                </c:pt>
                <c:pt idx="37">
                  <c:v>2.125</c:v>
                </c:pt>
                <c:pt idx="38">
                  <c:v>2.1875</c:v>
                </c:pt>
                <c:pt idx="39">
                  <c:v>2.234375</c:v>
                </c:pt>
                <c:pt idx="40">
                  <c:v>2.28125</c:v>
                </c:pt>
                <c:pt idx="41">
                  <c:v>2.328125</c:v>
                </c:pt>
                <c:pt idx="42">
                  <c:v>2.375</c:v>
                </c:pt>
                <c:pt idx="43">
                  <c:v>2.40625</c:v>
                </c:pt>
                <c:pt idx="44">
                  <c:v>2.453125</c:v>
                </c:pt>
                <c:pt idx="45">
                  <c:v>2.5</c:v>
                </c:pt>
                <c:pt idx="46">
                  <c:v>2.5625</c:v>
                </c:pt>
                <c:pt idx="47">
                  <c:v>2.625</c:v>
                </c:pt>
                <c:pt idx="48">
                  <c:v>2.671875</c:v>
                </c:pt>
                <c:pt idx="49">
                  <c:v>2.71875</c:v>
                </c:pt>
                <c:pt idx="50">
                  <c:v>2.765625</c:v>
                </c:pt>
                <c:pt idx="51">
                  <c:v>2.8125</c:v>
                </c:pt>
                <c:pt idx="52">
                  <c:v>2.859375</c:v>
                </c:pt>
                <c:pt idx="53">
                  <c:v>2.90625</c:v>
                </c:pt>
                <c:pt idx="54">
                  <c:v>2.9375</c:v>
                </c:pt>
                <c:pt idx="55">
                  <c:v>2.984375</c:v>
                </c:pt>
                <c:pt idx="56">
                  <c:v>3.03125</c:v>
                </c:pt>
                <c:pt idx="57">
                  <c:v>3.078125</c:v>
                </c:pt>
                <c:pt idx="58">
                  <c:v>3.125</c:v>
                </c:pt>
                <c:pt idx="59">
                  <c:v>3.171875</c:v>
                </c:pt>
                <c:pt idx="60">
                  <c:v>3.21875</c:v>
                </c:pt>
                <c:pt idx="61">
                  <c:v>3.28125</c:v>
                </c:pt>
                <c:pt idx="62">
                  <c:v>3.328125</c:v>
                </c:pt>
                <c:pt idx="63">
                  <c:v>3.375</c:v>
                </c:pt>
                <c:pt idx="64">
                  <c:v>3.4375</c:v>
                </c:pt>
                <c:pt idx="65">
                  <c:v>3.484375</c:v>
                </c:pt>
                <c:pt idx="66">
                  <c:v>3.546875</c:v>
                </c:pt>
                <c:pt idx="67">
                  <c:v>3.59375</c:v>
                </c:pt>
                <c:pt idx="68">
                  <c:v>3.640625</c:v>
                </c:pt>
                <c:pt idx="69">
                  <c:v>3.6875</c:v>
                </c:pt>
                <c:pt idx="70">
                  <c:v>3.71875</c:v>
                </c:pt>
                <c:pt idx="71">
                  <c:v>3.765625</c:v>
                </c:pt>
                <c:pt idx="72">
                  <c:v>3.8125</c:v>
                </c:pt>
                <c:pt idx="73">
                  <c:v>3.84375</c:v>
                </c:pt>
                <c:pt idx="74">
                  <c:v>3.890625</c:v>
                </c:pt>
                <c:pt idx="75">
                  <c:v>3.9375</c:v>
                </c:pt>
                <c:pt idx="76">
                  <c:v>3.984375</c:v>
                </c:pt>
                <c:pt idx="77">
                  <c:v>4.03125</c:v>
                </c:pt>
                <c:pt idx="78">
                  <c:v>4.078125</c:v>
                </c:pt>
                <c:pt idx="79">
                  <c:v>4.125</c:v>
                </c:pt>
                <c:pt idx="80">
                  <c:v>4.1875</c:v>
                </c:pt>
                <c:pt idx="81">
                  <c:v>4.21875</c:v>
                </c:pt>
                <c:pt idx="82">
                  <c:v>4.265625</c:v>
                </c:pt>
                <c:pt idx="83">
                  <c:v>4.3125</c:v>
                </c:pt>
                <c:pt idx="84">
                  <c:v>4.359375</c:v>
                </c:pt>
                <c:pt idx="85">
                  <c:v>4.390625</c:v>
                </c:pt>
                <c:pt idx="86">
                  <c:v>4.421875</c:v>
                </c:pt>
                <c:pt idx="87">
                  <c:v>4.46875</c:v>
                </c:pt>
                <c:pt idx="88">
                  <c:v>4.53125</c:v>
                </c:pt>
                <c:pt idx="89">
                  <c:v>4.5625</c:v>
                </c:pt>
                <c:pt idx="90">
                  <c:v>4.59375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20-47DD-A371-9772C18E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5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spam_data!$F$2</c:f>
              <c:strCache>
                <c:ptCount val="1"/>
                <c:pt idx="0">
                  <c:v>HDWM(93.46%)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spam_data!$F$3:$F$102</c:f>
              <c:numCache>
                <c:formatCode>General</c:formatCode>
                <c:ptCount val="100"/>
                <c:pt idx="0">
                  <c:v>100</c:v>
                </c:pt>
                <c:pt idx="1">
                  <c:v>97.5</c:v>
                </c:pt>
                <c:pt idx="2">
                  <c:v>98.333333333333329</c:v>
                </c:pt>
                <c:pt idx="3">
                  <c:v>98.75</c:v>
                </c:pt>
                <c:pt idx="4">
                  <c:v>98.4</c:v>
                </c:pt>
                <c:pt idx="5">
                  <c:v>98.333333333333329</c:v>
                </c:pt>
                <c:pt idx="6">
                  <c:v>97.714285714285708</c:v>
                </c:pt>
                <c:pt idx="7">
                  <c:v>97.75</c:v>
                </c:pt>
                <c:pt idx="8">
                  <c:v>97.222222222222214</c:v>
                </c:pt>
                <c:pt idx="9">
                  <c:v>96.6</c:v>
                </c:pt>
                <c:pt idx="10">
                  <c:v>95.6</c:v>
                </c:pt>
                <c:pt idx="11">
                  <c:v>94.699999999999989</c:v>
                </c:pt>
                <c:pt idx="12">
                  <c:v>94</c:v>
                </c:pt>
                <c:pt idx="13">
                  <c:v>92.4</c:v>
                </c:pt>
                <c:pt idx="14">
                  <c:v>90.7</c:v>
                </c:pt>
                <c:pt idx="15">
                  <c:v>89.8</c:v>
                </c:pt>
                <c:pt idx="16">
                  <c:v>89.4</c:v>
                </c:pt>
                <c:pt idx="17">
                  <c:v>87.2</c:v>
                </c:pt>
                <c:pt idx="18">
                  <c:v>86.6</c:v>
                </c:pt>
                <c:pt idx="19">
                  <c:v>85</c:v>
                </c:pt>
                <c:pt idx="20">
                  <c:v>84.7</c:v>
                </c:pt>
                <c:pt idx="21">
                  <c:v>84.899999999999991</c:v>
                </c:pt>
                <c:pt idx="22">
                  <c:v>84.6</c:v>
                </c:pt>
                <c:pt idx="23">
                  <c:v>85</c:v>
                </c:pt>
                <c:pt idx="24">
                  <c:v>86.4</c:v>
                </c:pt>
                <c:pt idx="25">
                  <c:v>87.2</c:v>
                </c:pt>
                <c:pt idx="26">
                  <c:v>88.2</c:v>
                </c:pt>
                <c:pt idx="27">
                  <c:v>90.600000000000009</c:v>
                </c:pt>
                <c:pt idx="28">
                  <c:v>91.9</c:v>
                </c:pt>
                <c:pt idx="29">
                  <c:v>94.399999999999991</c:v>
                </c:pt>
                <c:pt idx="30">
                  <c:v>95.7</c:v>
                </c:pt>
                <c:pt idx="31">
                  <c:v>96.6</c:v>
                </c:pt>
                <c:pt idx="32">
                  <c:v>96.8</c:v>
                </c:pt>
                <c:pt idx="33">
                  <c:v>97.8</c:v>
                </c:pt>
                <c:pt idx="34">
                  <c:v>97.5</c:v>
                </c:pt>
                <c:pt idx="35">
                  <c:v>97</c:v>
                </c:pt>
                <c:pt idx="36">
                  <c:v>96.6</c:v>
                </c:pt>
                <c:pt idx="37">
                  <c:v>96</c:v>
                </c:pt>
                <c:pt idx="38">
                  <c:v>94.699999999999989</c:v>
                </c:pt>
                <c:pt idx="39">
                  <c:v>94.5</c:v>
                </c:pt>
                <c:pt idx="40">
                  <c:v>94.199999999999989</c:v>
                </c:pt>
                <c:pt idx="41">
                  <c:v>93.8</c:v>
                </c:pt>
                <c:pt idx="42">
                  <c:v>94.6</c:v>
                </c:pt>
                <c:pt idx="43">
                  <c:v>93.7</c:v>
                </c:pt>
                <c:pt idx="44">
                  <c:v>94.199999999999989</c:v>
                </c:pt>
                <c:pt idx="45">
                  <c:v>94.8</c:v>
                </c:pt>
                <c:pt idx="46">
                  <c:v>95.1</c:v>
                </c:pt>
                <c:pt idx="47">
                  <c:v>94.399999999999991</c:v>
                </c:pt>
                <c:pt idx="48">
                  <c:v>95.6</c:v>
                </c:pt>
                <c:pt idx="49">
                  <c:v>95.399999999999991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1-4C82-B2A0-1A6A85050193}"/>
            </c:ext>
          </c:extLst>
        </c:ser>
        <c:ser>
          <c:idx val="18"/>
          <c:order val="1"/>
          <c:tx>
            <c:strRef>
              <c:f>spam_data!$B$2</c:f>
              <c:strCache>
                <c:ptCount val="1"/>
                <c:pt idx="0">
                  <c:v>ARF(95.04%)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98.5</c:v>
                </c:pt>
                <c:pt idx="2">
                  <c:v>98.666666666666671</c:v>
                </c:pt>
                <c:pt idx="3">
                  <c:v>99</c:v>
                </c:pt>
                <c:pt idx="4">
                  <c:v>98.8</c:v>
                </c:pt>
                <c:pt idx="5">
                  <c:v>98.833333333333329</c:v>
                </c:pt>
                <c:pt idx="6">
                  <c:v>97.714285714285708</c:v>
                </c:pt>
                <c:pt idx="7">
                  <c:v>95.625</c:v>
                </c:pt>
                <c:pt idx="8">
                  <c:v>94.777777777777786</c:v>
                </c:pt>
                <c:pt idx="9">
                  <c:v>94.1</c:v>
                </c:pt>
                <c:pt idx="10">
                  <c:v>92.600000000000009</c:v>
                </c:pt>
                <c:pt idx="11">
                  <c:v>91.4</c:v>
                </c:pt>
                <c:pt idx="12">
                  <c:v>90.9</c:v>
                </c:pt>
                <c:pt idx="13">
                  <c:v>90.100000000000009</c:v>
                </c:pt>
                <c:pt idx="14">
                  <c:v>89.7</c:v>
                </c:pt>
                <c:pt idx="15">
                  <c:v>89.1</c:v>
                </c:pt>
                <c:pt idx="16">
                  <c:v>89.2</c:v>
                </c:pt>
                <c:pt idx="17">
                  <c:v>89.9</c:v>
                </c:pt>
                <c:pt idx="18">
                  <c:v>90.2</c:v>
                </c:pt>
                <c:pt idx="19">
                  <c:v>90.2</c:v>
                </c:pt>
                <c:pt idx="20">
                  <c:v>91.100000000000009</c:v>
                </c:pt>
                <c:pt idx="21">
                  <c:v>92.100000000000009</c:v>
                </c:pt>
                <c:pt idx="22">
                  <c:v>92</c:v>
                </c:pt>
                <c:pt idx="23">
                  <c:v>92.2</c:v>
                </c:pt>
                <c:pt idx="24">
                  <c:v>92.2</c:v>
                </c:pt>
                <c:pt idx="25">
                  <c:v>92.600000000000009</c:v>
                </c:pt>
                <c:pt idx="26">
                  <c:v>93.300000000000011</c:v>
                </c:pt>
                <c:pt idx="27">
                  <c:v>94.399999999999991</c:v>
                </c:pt>
                <c:pt idx="28">
                  <c:v>95.199999999999989</c:v>
                </c:pt>
                <c:pt idx="29">
                  <c:v>96.399999999999991</c:v>
                </c:pt>
                <c:pt idx="30">
                  <c:v>97</c:v>
                </c:pt>
                <c:pt idx="31">
                  <c:v>97.3</c:v>
                </c:pt>
                <c:pt idx="32">
                  <c:v>97.3</c:v>
                </c:pt>
                <c:pt idx="33">
                  <c:v>97.8</c:v>
                </c:pt>
                <c:pt idx="34">
                  <c:v>98</c:v>
                </c:pt>
                <c:pt idx="35">
                  <c:v>97.6</c:v>
                </c:pt>
                <c:pt idx="36">
                  <c:v>97.2</c:v>
                </c:pt>
                <c:pt idx="37">
                  <c:v>97.1</c:v>
                </c:pt>
                <c:pt idx="38">
                  <c:v>96.7</c:v>
                </c:pt>
                <c:pt idx="39">
                  <c:v>96.6</c:v>
                </c:pt>
                <c:pt idx="40">
                  <c:v>96.3</c:v>
                </c:pt>
                <c:pt idx="41">
                  <c:v>96.2</c:v>
                </c:pt>
                <c:pt idx="42">
                  <c:v>96.899999999999991</c:v>
                </c:pt>
                <c:pt idx="43">
                  <c:v>96.399999999999991</c:v>
                </c:pt>
                <c:pt idx="44">
                  <c:v>96.6</c:v>
                </c:pt>
                <c:pt idx="45">
                  <c:v>97.2</c:v>
                </c:pt>
                <c:pt idx="46">
                  <c:v>97.5</c:v>
                </c:pt>
                <c:pt idx="47">
                  <c:v>97.2</c:v>
                </c:pt>
                <c:pt idx="48">
                  <c:v>97.2</c:v>
                </c:pt>
                <c:pt idx="49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1-4C82-B2A0-1A6A85050193}"/>
            </c:ext>
          </c:extLst>
        </c:ser>
        <c:ser>
          <c:idx val="10"/>
          <c:order val="2"/>
          <c:tx>
            <c:strRef>
              <c:f>spam_data!$C$2</c:f>
              <c:strCache>
                <c:ptCount val="1"/>
                <c:pt idx="0">
                  <c:v>DWM-NB(93.04%)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spam_data!$C$3:$C$102</c:f>
              <c:numCache>
                <c:formatCode>General</c:formatCode>
                <c:ptCount val="100"/>
                <c:pt idx="0">
                  <c:v>100</c:v>
                </c:pt>
                <c:pt idx="1">
                  <c:v>97</c:v>
                </c:pt>
                <c:pt idx="2">
                  <c:v>98</c:v>
                </c:pt>
                <c:pt idx="3">
                  <c:v>98.5</c:v>
                </c:pt>
                <c:pt idx="4">
                  <c:v>98.2</c:v>
                </c:pt>
                <c:pt idx="5">
                  <c:v>98.166666666666671</c:v>
                </c:pt>
                <c:pt idx="6">
                  <c:v>97.571428571428569</c:v>
                </c:pt>
                <c:pt idx="7">
                  <c:v>97.625</c:v>
                </c:pt>
                <c:pt idx="8">
                  <c:v>97.111111111111114</c:v>
                </c:pt>
                <c:pt idx="9">
                  <c:v>96.399999999999991</c:v>
                </c:pt>
                <c:pt idx="10">
                  <c:v>95.199999999999989</c:v>
                </c:pt>
                <c:pt idx="11">
                  <c:v>94.399999999999991</c:v>
                </c:pt>
                <c:pt idx="12">
                  <c:v>93.899999999999991</c:v>
                </c:pt>
                <c:pt idx="13">
                  <c:v>92.2</c:v>
                </c:pt>
                <c:pt idx="14">
                  <c:v>90.4</c:v>
                </c:pt>
                <c:pt idx="15">
                  <c:v>89.5</c:v>
                </c:pt>
                <c:pt idx="16">
                  <c:v>89.1</c:v>
                </c:pt>
                <c:pt idx="17">
                  <c:v>86.8</c:v>
                </c:pt>
                <c:pt idx="18">
                  <c:v>86.3</c:v>
                </c:pt>
                <c:pt idx="19">
                  <c:v>84.6</c:v>
                </c:pt>
                <c:pt idx="20">
                  <c:v>84.5</c:v>
                </c:pt>
                <c:pt idx="21">
                  <c:v>84.7</c:v>
                </c:pt>
                <c:pt idx="22">
                  <c:v>84.2</c:v>
                </c:pt>
                <c:pt idx="23">
                  <c:v>84</c:v>
                </c:pt>
                <c:pt idx="24">
                  <c:v>84.6</c:v>
                </c:pt>
                <c:pt idx="25">
                  <c:v>85.6</c:v>
                </c:pt>
                <c:pt idx="26">
                  <c:v>86.6</c:v>
                </c:pt>
                <c:pt idx="27">
                  <c:v>89.1</c:v>
                </c:pt>
                <c:pt idx="28">
                  <c:v>90.3</c:v>
                </c:pt>
                <c:pt idx="29">
                  <c:v>93</c:v>
                </c:pt>
                <c:pt idx="30">
                  <c:v>94.3</c:v>
                </c:pt>
                <c:pt idx="31">
                  <c:v>95.1</c:v>
                </c:pt>
                <c:pt idx="32">
                  <c:v>95.399999999999991</c:v>
                </c:pt>
                <c:pt idx="33">
                  <c:v>97.2</c:v>
                </c:pt>
                <c:pt idx="34">
                  <c:v>97.899999999999991</c:v>
                </c:pt>
                <c:pt idx="35">
                  <c:v>97.1</c:v>
                </c:pt>
                <c:pt idx="36">
                  <c:v>96.8</c:v>
                </c:pt>
                <c:pt idx="37">
                  <c:v>96.3</c:v>
                </c:pt>
                <c:pt idx="38">
                  <c:v>94.899999999999991</c:v>
                </c:pt>
                <c:pt idx="39">
                  <c:v>94.699999999999989</c:v>
                </c:pt>
                <c:pt idx="40">
                  <c:v>94.399999999999991</c:v>
                </c:pt>
                <c:pt idx="41">
                  <c:v>94.1</c:v>
                </c:pt>
                <c:pt idx="42">
                  <c:v>94.8</c:v>
                </c:pt>
                <c:pt idx="43">
                  <c:v>93.7</c:v>
                </c:pt>
                <c:pt idx="44">
                  <c:v>94</c:v>
                </c:pt>
                <c:pt idx="45">
                  <c:v>94.699999999999989</c:v>
                </c:pt>
                <c:pt idx="46">
                  <c:v>94.899999999999991</c:v>
                </c:pt>
                <c:pt idx="47">
                  <c:v>94</c:v>
                </c:pt>
                <c:pt idx="48">
                  <c:v>95.199999999999989</c:v>
                </c:pt>
                <c:pt idx="4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71-4C82-B2A0-1A6A85050193}"/>
            </c:ext>
          </c:extLst>
        </c:ser>
        <c:ser>
          <c:idx val="11"/>
          <c:order val="3"/>
          <c:tx>
            <c:strRef>
              <c:f>spam_data!$D$2</c:f>
              <c:strCache>
                <c:ptCount val="1"/>
                <c:pt idx="0">
                  <c:v>DWM-HT(93.11%)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spam_data!$D$3:$D$102</c:f>
              <c:numCache>
                <c:formatCode>General</c:formatCode>
                <c:ptCount val="100"/>
                <c:pt idx="0">
                  <c:v>100</c:v>
                </c:pt>
                <c:pt idx="1">
                  <c:v>97</c:v>
                </c:pt>
                <c:pt idx="2">
                  <c:v>98</c:v>
                </c:pt>
                <c:pt idx="3">
                  <c:v>98.5</c:v>
                </c:pt>
                <c:pt idx="4">
                  <c:v>98.2</c:v>
                </c:pt>
                <c:pt idx="5">
                  <c:v>98.166666666666671</c:v>
                </c:pt>
                <c:pt idx="6">
                  <c:v>97.571428571428569</c:v>
                </c:pt>
                <c:pt idx="7">
                  <c:v>97.625</c:v>
                </c:pt>
                <c:pt idx="8">
                  <c:v>97.111111111111114</c:v>
                </c:pt>
                <c:pt idx="9">
                  <c:v>96.3</c:v>
                </c:pt>
                <c:pt idx="10">
                  <c:v>95.199999999999989</c:v>
                </c:pt>
                <c:pt idx="11">
                  <c:v>94.3</c:v>
                </c:pt>
                <c:pt idx="12">
                  <c:v>93.8</c:v>
                </c:pt>
                <c:pt idx="13">
                  <c:v>92.100000000000009</c:v>
                </c:pt>
                <c:pt idx="14">
                  <c:v>90.2</c:v>
                </c:pt>
                <c:pt idx="15">
                  <c:v>89.3</c:v>
                </c:pt>
                <c:pt idx="16">
                  <c:v>88.9</c:v>
                </c:pt>
                <c:pt idx="17">
                  <c:v>86.3</c:v>
                </c:pt>
                <c:pt idx="18">
                  <c:v>85.8</c:v>
                </c:pt>
                <c:pt idx="19">
                  <c:v>84.5</c:v>
                </c:pt>
                <c:pt idx="20">
                  <c:v>84.2</c:v>
                </c:pt>
                <c:pt idx="21">
                  <c:v>84.5</c:v>
                </c:pt>
                <c:pt idx="22">
                  <c:v>84.1</c:v>
                </c:pt>
                <c:pt idx="23">
                  <c:v>84.1</c:v>
                </c:pt>
                <c:pt idx="24">
                  <c:v>84.8</c:v>
                </c:pt>
                <c:pt idx="25">
                  <c:v>85.8</c:v>
                </c:pt>
                <c:pt idx="26">
                  <c:v>86.8</c:v>
                </c:pt>
                <c:pt idx="27">
                  <c:v>89.600000000000009</c:v>
                </c:pt>
                <c:pt idx="28">
                  <c:v>90.8</c:v>
                </c:pt>
                <c:pt idx="29">
                  <c:v>93.2</c:v>
                </c:pt>
                <c:pt idx="30">
                  <c:v>94.6</c:v>
                </c:pt>
                <c:pt idx="31">
                  <c:v>95.399999999999991</c:v>
                </c:pt>
                <c:pt idx="32">
                  <c:v>95.7</c:v>
                </c:pt>
                <c:pt idx="33">
                  <c:v>97.3</c:v>
                </c:pt>
                <c:pt idx="34">
                  <c:v>98</c:v>
                </c:pt>
                <c:pt idx="35">
                  <c:v>97.399999999999991</c:v>
                </c:pt>
                <c:pt idx="36">
                  <c:v>97.1</c:v>
                </c:pt>
                <c:pt idx="37">
                  <c:v>96.6</c:v>
                </c:pt>
                <c:pt idx="38">
                  <c:v>95.199999999999989</c:v>
                </c:pt>
                <c:pt idx="39">
                  <c:v>95</c:v>
                </c:pt>
                <c:pt idx="40">
                  <c:v>94.699999999999989</c:v>
                </c:pt>
                <c:pt idx="41">
                  <c:v>94.399999999999991</c:v>
                </c:pt>
                <c:pt idx="42">
                  <c:v>95</c:v>
                </c:pt>
                <c:pt idx="43">
                  <c:v>93.899999999999991</c:v>
                </c:pt>
                <c:pt idx="44">
                  <c:v>94.3</c:v>
                </c:pt>
                <c:pt idx="45">
                  <c:v>94.8</c:v>
                </c:pt>
                <c:pt idx="46">
                  <c:v>95</c:v>
                </c:pt>
                <c:pt idx="47">
                  <c:v>94.1</c:v>
                </c:pt>
                <c:pt idx="48">
                  <c:v>95.3</c:v>
                </c:pt>
                <c:pt idx="49">
                  <c:v>95.1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71-4C82-B2A0-1A6A85050193}"/>
            </c:ext>
          </c:extLst>
        </c:ser>
        <c:ser>
          <c:idx val="12"/>
          <c:order val="4"/>
          <c:tx>
            <c:strRef>
              <c:f>spam_data!$E$2</c:f>
              <c:strCache>
                <c:ptCount val="1"/>
                <c:pt idx="0">
                  <c:v>WMA(88.04%)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spam_data!$E$3:$E$102</c:f>
              <c:numCache>
                <c:formatCode>General</c:formatCode>
                <c:ptCount val="100"/>
                <c:pt idx="0">
                  <c:v>100</c:v>
                </c:pt>
                <c:pt idx="1">
                  <c:v>95.5</c:v>
                </c:pt>
                <c:pt idx="2">
                  <c:v>97</c:v>
                </c:pt>
                <c:pt idx="3">
                  <c:v>97.75</c:v>
                </c:pt>
                <c:pt idx="4">
                  <c:v>97.8</c:v>
                </c:pt>
                <c:pt idx="5">
                  <c:v>97.8333333333333</c:v>
                </c:pt>
                <c:pt idx="6">
                  <c:v>96.428571428571402</c:v>
                </c:pt>
                <c:pt idx="7">
                  <c:v>89.625</c:v>
                </c:pt>
                <c:pt idx="8">
                  <c:v>89.5555555555555</c:v>
                </c:pt>
                <c:pt idx="9">
                  <c:v>89.9</c:v>
                </c:pt>
                <c:pt idx="10">
                  <c:v>84.2</c:v>
                </c:pt>
                <c:pt idx="11">
                  <c:v>82.1</c:v>
                </c:pt>
                <c:pt idx="12">
                  <c:v>77</c:v>
                </c:pt>
                <c:pt idx="13">
                  <c:v>73.900000000000006</c:v>
                </c:pt>
                <c:pt idx="14">
                  <c:v>69.3</c:v>
                </c:pt>
                <c:pt idx="15">
                  <c:v>65.2</c:v>
                </c:pt>
                <c:pt idx="16">
                  <c:v>64.2</c:v>
                </c:pt>
                <c:pt idx="17">
                  <c:v>69.199999999999903</c:v>
                </c:pt>
                <c:pt idx="18">
                  <c:v>69.399999999999906</c:v>
                </c:pt>
                <c:pt idx="19">
                  <c:v>69.8</c:v>
                </c:pt>
                <c:pt idx="20">
                  <c:v>75.2</c:v>
                </c:pt>
                <c:pt idx="21">
                  <c:v>77.7</c:v>
                </c:pt>
                <c:pt idx="22">
                  <c:v>81.899999999999906</c:v>
                </c:pt>
                <c:pt idx="23">
                  <c:v>84.1</c:v>
                </c:pt>
                <c:pt idx="24">
                  <c:v>88.4</c:v>
                </c:pt>
                <c:pt idx="25">
                  <c:v>92.1</c:v>
                </c:pt>
                <c:pt idx="26">
                  <c:v>93.6</c:v>
                </c:pt>
                <c:pt idx="27">
                  <c:v>93.8</c:v>
                </c:pt>
                <c:pt idx="28">
                  <c:v>94.6</c:v>
                </c:pt>
                <c:pt idx="29">
                  <c:v>94.399999999999906</c:v>
                </c:pt>
                <c:pt idx="30">
                  <c:v>94.699999999999903</c:v>
                </c:pt>
                <c:pt idx="31">
                  <c:v>94.8</c:v>
                </c:pt>
                <c:pt idx="32">
                  <c:v>94.8</c:v>
                </c:pt>
                <c:pt idx="33">
                  <c:v>95.1</c:v>
                </c:pt>
                <c:pt idx="34">
                  <c:v>94.399999999999906</c:v>
                </c:pt>
                <c:pt idx="35">
                  <c:v>93.8</c:v>
                </c:pt>
                <c:pt idx="36">
                  <c:v>92.3</c:v>
                </c:pt>
                <c:pt idx="37">
                  <c:v>92.3</c:v>
                </c:pt>
                <c:pt idx="38">
                  <c:v>91.4</c:v>
                </c:pt>
                <c:pt idx="39">
                  <c:v>91</c:v>
                </c:pt>
                <c:pt idx="40">
                  <c:v>90.6</c:v>
                </c:pt>
                <c:pt idx="41">
                  <c:v>90.6</c:v>
                </c:pt>
                <c:pt idx="42">
                  <c:v>91.5</c:v>
                </c:pt>
                <c:pt idx="43">
                  <c:v>90.9</c:v>
                </c:pt>
                <c:pt idx="44">
                  <c:v>91.1</c:v>
                </c:pt>
                <c:pt idx="45">
                  <c:v>91.9</c:v>
                </c:pt>
                <c:pt idx="46">
                  <c:v>93.1</c:v>
                </c:pt>
                <c:pt idx="47">
                  <c:v>92.3</c:v>
                </c:pt>
                <c:pt idx="48">
                  <c:v>92.1</c:v>
                </c:pt>
                <c:pt idx="4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71-4C82-B2A0-1A6A85050193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B971-4C82-B2A0-1A6A85050193}"/>
              </c:ext>
            </c:extLst>
          </c:dPt>
          <c:xVal>
            <c:numRef>
              <c:f>spam_data!$AD$9:$AD$10</c:f>
              <c:numCache>
                <c:formatCode>General</c:formatCode>
                <c:ptCount val="2"/>
              </c:numCache>
            </c:numRef>
          </c:xVal>
          <c:yVal>
            <c:numRef>
              <c:f>spam_data!$AE$9:$AE$10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B971-4C82-B2A0-1A6A85050193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B971-4C82-B2A0-1A6A85050193}"/>
              </c:ext>
            </c:extLst>
          </c:dPt>
          <c:xVal>
            <c:numRef>
              <c:f>spam_data!$AD$13:$AD$14</c:f>
              <c:numCache>
                <c:formatCode>General</c:formatCode>
                <c:ptCount val="2"/>
              </c:numCache>
            </c:numRef>
          </c:xVal>
          <c:yVal>
            <c:numRef>
              <c:f>spam_data!$AE$9:$AE$10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B971-4C82-B2A0-1A6A85050193}"/>
            </c:ext>
          </c:extLst>
        </c:ser>
        <c:ser>
          <c:idx val="8"/>
          <c:order val="7"/>
          <c:tx>
            <c:strRef>
              <c:f>spam_data!$AD$8</c:f>
              <c:strCache>
                <c:ptCount val="1"/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B971-4C82-B2A0-1A6A85050193}"/>
              </c:ext>
            </c:extLst>
          </c:dPt>
          <c:xVal>
            <c:numRef>
              <c:f>spam_data!$AD$21:$AD$22</c:f>
              <c:numCache>
                <c:formatCode>General</c:formatCode>
                <c:ptCount val="2"/>
              </c:numCache>
            </c:numRef>
          </c:xVal>
          <c:yVal>
            <c:numRef>
              <c:f>spam_data!$AE$9:$AE$10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B971-4C82-B2A0-1A6A85050193}"/>
            </c:ext>
          </c:extLst>
        </c:ser>
        <c:ser>
          <c:idx val="2"/>
          <c:order val="8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F-B971-4C82-B2A0-1A6A85050193}"/>
              </c:ext>
            </c:extLst>
          </c:dPt>
          <c:xVal>
            <c:numRef>
              <c:f>spam_data!$AD$24:$AD$25</c:f>
              <c:numCache>
                <c:formatCode>General</c:formatCode>
                <c:ptCount val="2"/>
              </c:numCache>
            </c:numRef>
          </c:xVal>
          <c:yVal>
            <c:numRef>
              <c:f>spam_data!$AE$9:$AE$10</c:f>
              <c:numCache>
                <c:formatCode>General</c:formatCode>
                <c:ptCount val="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B971-4C82-B2A0-1A6A8505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5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51501534888784062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spam_data!$I$2</c:f>
              <c:strCache>
                <c:ptCount val="1"/>
                <c:pt idx="0">
                  <c:v>HDWM(10.38)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spam_data!$I$3:$I$102</c:f>
              <c:numCache>
                <c:formatCode>General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23</c:v>
                </c:pt>
                <c:pt idx="15">
                  <c:v>10</c:v>
                </c:pt>
                <c:pt idx="16">
                  <c:v>8</c:v>
                </c:pt>
                <c:pt idx="17">
                  <c:v>17</c:v>
                </c:pt>
                <c:pt idx="18">
                  <c:v>14</c:v>
                </c:pt>
                <c:pt idx="19">
                  <c:v>16</c:v>
                </c:pt>
                <c:pt idx="20">
                  <c:v>27</c:v>
                </c:pt>
                <c:pt idx="21">
                  <c:v>34</c:v>
                </c:pt>
                <c:pt idx="22">
                  <c:v>15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7</c:v>
                </c:pt>
                <c:pt idx="37">
                  <c:v>8</c:v>
                </c:pt>
                <c:pt idx="38">
                  <c:v>12</c:v>
                </c:pt>
                <c:pt idx="39">
                  <c:v>13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10</c:v>
                </c:pt>
                <c:pt idx="48">
                  <c:v>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A-442F-B366-3814E2819DA0}"/>
            </c:ext>
          </c:extLst>
        </c:ser>
        <c:ser>
          <c:idx val="1"/>
          <c:order val="1"/>
          <c:tx>
            <c:strRef>
              <c:f>spam_data!$H$2</c:f>
              <c:strCache>
                <c:ptCount val="1"/>
                <c:pt idx="0">
                  <c:v>DWM-NB(6.8)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spam_data!$H$3:$H$102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21</c:v>
                </c:pt>
                <c:pt idx="15">
                  <c:v>7</c:v>
                </c:pt>
                <c:pt idx="16">
                  <c:v>5</c:v>
                </c:pt>
                <c:pt idx="17">
                  <c:v>14</c:v>
                </c:pt>
                <c:pt idx="18">
                  <c:v>7</c:v>
                </c:pt>
                <c:pt idx="19">
                  <c:v>21</c:v>
                </c:pt>
                <c:pt idx="20">
                  <c:v>33</c:v>
                </c:pt>
                <c:pt idx="21">
                  <c:v>37</c:v>
                </c:pt>
                <c:pt idx="22">
                  <c:v>5</c:v>
                </c:pt>
                <c:pt idx="23">
                  <c:v>11</c:v>
                </c:pt>
                <c:pt idx="24">
                  <c:v>10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A-442F-B366-3814E2819DA0}"/>
            </c:ext>
          </c:extLst>
        </c:ser>
        <c:ser>
          <c:idx val="3"/>
          <c:order val="2"/>
          <c:tx>
            <c:strRef>
              <c:f>spam_data!$J$2</c:f>
              <c:strCache>
                <c:ptCount val="1"/>
                <c:pt idx="0">
                  <c:v>DWM-HT(6.92)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spam_data!$J$3:$J$102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7</c:v>
                </c:pt>
                <c:pt idx="14">
                  <c:v>20</c:v>
                </c:pt>
                <c:pt idx="15">
                  <c:v>7</c:v>
                </c:pt>
                <c:pt idx="16">
                  <c:v>5</c:v>
                </c:pt>
                <c:pt idx="17">
                  <c:v>13</c:v>
                </c:pt>
                <c:pt idx="18">
                  <c:v>10</c:v>
                </c:pt>
                <c:pt idx="19">
                  <c:v>13</c:v>
                </c:pt>
                <c:pt idx="20">
                  <c:v>24</c:v>
                </c:pt>
                <c:pt idx="21">
                  <c:v>27</c:v>
                </c:pt>
                <c:pt idx="22">
                  <c:v>6</c:v>
                </c:pt>
                <c:pt idx="23">
                  <c:v>10</c:v>
                </c:pt>
                <c:pt idx="24">
                  <c:v>10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A-442F-B366-3814E281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02EA-442F-B366-3814E2819DA0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spam_data!$AD$9:$AD$10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spam_data!$AE$9:$AE$10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2EA-442F-B366-3814E2819DA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02EA-442F-B366-3814E2819D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EA-442F-B366-3814E2819DA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02EA-442F-B366-3814E2819D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EA-442F-B366-3814E2819DA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02EA-442F-B366-3814E2819DA0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02EA-442F-B366-3814E2819DA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spam_data!$AD$13:$AD$14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EA-442F-B366-3814E2819DA0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</a:t>
            </a: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spam_data!$R$2</c:f>
              <c:strCache>
                <c:ptCount val="1"/>
                <c:pt idx="0">
                  <c:v>HDWM(11.44)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spam_data!$R$3:$R$102</c:f>
              <c:numCache>
                <c:formatCode>General</c:formatCode>
                <c:ptCount val="100"/>
                <c:pt idx="0">
                  <c:v>0.140625</c:v>
                </c:pt>
                <c:pt idx="1">
                  <c:v>0.453125</c:v>
                </c:pt>
                <c:pt idx="2">
                  <c:v>0.59375</c:v>
                </c:pt>
                <c:pt idx="3">
                  <c:v>0.6875</c:v>
                </c:pt>
                <c:pt idx="4">
                  <c:v>0.828125</c:v>
                </c:pt>
                <c:pt idx="5">
                  <c:v>0.953125</c:v>
                </c:pt>
                <c:pt idx="6">
                  <c:v>1.1875</c:v>
                </c:pt>
                <c:pt idx="7">
                  <c:v>1.296875</c:v>
                </c:pt>
                <c:pt idx="8">
                  <c:v>1.484375</c:v>
                </c:pt>
                <c:pt idx="9">
                  <c:v>1.796875</c:v>
                </c:pt>
                <c:pt idx="10">
                  <c:v>2.125</c:v>
                </c:pt>
                <c:pt idx="11">
                  <c:v>2.53125</c:v>
                </c:pt>
                <c:pt idx="12">
                  <c:v>2.734375</c:v>
                </c:pt>
                <c:pt idx="13">
                  <c:v>3.078125</c:v>
                </c:pt>
                <c:pt idx="14">
                  <c:v>3.625</c:v>
                </c:pt>
                <c:pt idx="15">
                  <c:v>4</c:v>
                </c:pt>
                <c:pt idx="16">
                  <c:v>4.234375</c:v>
                </c:pt>
                <c:pt idx="17">
                  <c:v>4.828125</c:v>
                </c:pt>
                <c:pt idx="18">
                  <c:v>5.171875</c:v>
                </c:pt>
                <c:pt idx="19">
                  <c:v>5.59375</c:v>
                </c:pt>
                <c:pt idx="20">
                  <c:v>6.03125</c:v>
                </c:pt>
                <c:pt idx="21">
                  <c:v>6.5</c:v>
                </c:pt>
                <c:pt idx="22">
                  <c:v>6.921875</c:v>
                </c:pt>
                <c:pt idx="23">
                  <c:v>7.25</c:v>
                </c:pt>
                <c:pt idx="24">
                  <c:v>7.453125</c:v>
                </c:pt>
                <c:pt idx="25">
                  <c:v>7.578125</c:v>
                </c:pt>
                <c:pt idx="26">
                  <c:v>7.625</c:v>
                </c:pt>
                <c:pt idx="27">
                  <c:v>7.6875</c:v>
                </c:pt>
                <c:pt idx="28">
                  <c:v>7.75</c:v>
                </c:pt>
                <c:pt idx="29">
                  <c:v>7.8125</c:v>
                </c:pt>
                <c:pt idx="30">
                  <c:v>7.859375</c:v>
                </c:pt>
                <c:pt idx="31">
                  <c:v>7.96875</c:v>
                </c:pt>
                <c:pt idx="32">
                  <c:v>8.171875</c:v>
                </c:pt>
                <c:pt idx="33">
                  <c:v>8.3125</c:v>
                </c:pt>
                <c:pt idx="34">
                  <c:v>8.5625</c:v>
                </c:pt>
                <c:pt idx="35">
                  <c:v>8.859375</c:v>
                </c:pt>
                <c:pt idx="36">
                  <c:v>9</c:v>
                </c:pt>
                <c:pt idx="37">
                  <c:v>9.1875</c:v>
                </c:pt>
                <c:pt idx="38">
                  <c:v>9.515625</c:v>
                </c:pt>
                <c:pt idx="39">
                  <c:v>9.65625</c:v>
                </c:pt>
                <c:pt idx="40">
                  <c:v>9.828125</c:v>
                </c:pt>
                <c:pt idx="41">
                  <c:v>10.078125</c:v>
                </c:pt>
                <c:pt idx="42">
                  <c:v>10.203125</c:v>
                </c:pt>
                <c:pt idx="43">
                  <c:v>10.4375</c:v>
                </c:pt>
                <c:pt idx="44">
                  <c:v>10.609375</c:v>
                </c:pt>
                <c:pt idx="45">
                  <c:v>10.734375</c:v>
                </c:pt>
                <c:pt idx="46">
                  <c:v>10.84375</c:v>
                </c:pt>
                <c:pt idx="47">
                  <c:v>11.125</c:v>
                </c:pt>
                <c:pt idx="48">
                  <c:v>11.265625</c:v>
                </c:pt>
                <c:pt idx="49">
                  <c:v>11.4375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F-46D3-A150-58AE11B1C5CD}"/>
            </c:ext>
          </c:extLst>
        </c:ser>
        <c:ser>
          <c:idx val="11"/>
          <c:order val="1"/>
          <c:tx>
            <c:strRef>
              <c:f>spam_data!$N$2</c:f>
              <c:strCache>
                <c:ptCount val="1"/>
                <c:pt idx="0">
                  <c:v>ARF(5.53)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spam_data!$N$3:$N$102</c:f>
              <c:numCache>
                <c:formatCode>General</c:formatCode>
                <c:ptCount val="100"/>
                <c:pt idx="0">
                  <c:v>0.109375</c:v>
                </c:pt>
                <c:pt idx="1">
                  <c:v>0.28125</c:v>
                </c:pt>
                <c:pt idx="2">
                  <c:v>0.359375</c:v>
                </c:pt>
                <c:pt idx="3">
                  <c:v>0.4375</c:v>
                </c:pt>
                <c:pt idx="4">
                  <c:v>0.53125</c:v>
                </c:pt>
                <c:pt idx="5">
                  <c:v>0.59375</c:v>
                </c:pt>
                <c:pt idx="6">
                  <c:v>0.671875</c:v>
                </c:pt>
                <c:pt idx="7">
                  <c:v>0.8125</c:v>
                </c:pt>
                <c:pt idx="8">
                  <c:v>0.90625</c:v>
                </c:pt>
                <c:pt idx="9">
                  <c:v>1.03125</c:v>
                </c:pt>
                <c:pt idx="10">
                  <c:v>1.171875</c:v>
                </c:pt>
                <c:pt idx="11">
                  <c:v>1.328125</c:v>
                </c:pt>
                <c:pt idx="12">
                  <c:v>1.4375</c:v>
                </c:pt>
                <c:pt idx="13">
                  <c:v>1.53125</c:v>
                </c:pt>
                <c:pt idx="14">
                  <c:v>1.609375</c:v>
                </c:pt>
                <c:pt idx="15">
                  <c:v>1.703125</c:v>
                </c:pt>
                <c:pt idx="16">
                  <c:v>1.828125</c:v>
                </c:pt>
                <c:pt idx="17">
                  <c:v>1.90625</c:v>
                </c:pt>
                <c:pt idx="18">
                  <c:v>2.015625</c:v>
                </c:pt>
                <c:pt idx="19">
                  <c:v>2.109375</c:v>
                </c:pt>
                <c:pt idx="20">
                  <c:v>2.203125</c:v>
                </c:pt>
                <c:pt idx="21">
                  <c:v>2.3125</c:v>
                </c:pt>
                <c:pt idx="22">
                  <c:v>2.421875</c:v>
                </c:pt>
                <c:pt idx="23">
                  <c:v>2.546875</c:v>
                </c:pt>
                <c:pt idx="24">
                  <c:v>2.65625</c:v>
                </c:pt>
                <c:pt idx="25">
                  <c:v>2.75</c:v>
                </c:pt>
                <c:pt idx="26">
                  <c:v>2.828125</c:v>
                </c:pt>
                <c:pt idx="27">
                  <c:v>2.921875</c:v>
                </c:pt>
                <c:pt idx="28">
                  <c:v>3.015625</c:v>
                </c:pt>
                <c:pt idx="29">
                  <c:v>3.109375</c:v>
                </c:pt>
                <c:pt idx="30">
                  <c:v>3.203125</c:v>
                </c:pt>
                <c:pt idx="31">
                  <c:v>3.296875</c:v>
                </c:pt>
                <c:pt idx="32">
                  <c:v>3.40625</c:v>
                </c:pt>
                <c:pt idx="33">
                  <c:v>3.5</c:v>
                </c:pt>
                <c:pt idx="34">
                  <c:v>3.625</c:v>
                </c:pt>
                <c:pt idx="35">
                  <c:v>3.734375</c:v>
                </c:pt>
                <c:pt idx="36">
                  <c:v>3.859375</c:v>
                </c:pt>
                <c:pt idx="37">
                  <c:v>3.984375</c:v>
                </c:pt>
                <c:pt idx="38">
                  <c:v>4.125</c:v>
                </c:pt>
                <c:pt idx="39">
                  <c:v>4.25</c:v>
                </c:pt>
                <c:pt idx="40">
                  <c:v>4.359375</c:v>
                </c:pt>
                <c:pt idx="41">
                  <c:v>4.484375</c:v>
                </c:pt>
                <c:pt idx="42">
                  <c:v>4.59375</c:v>
                </c:pt>
                <c:pt idx="43">
                  <c:v>4.71875</c:v>
                </c:pt>
                <c:pt idx="44">
                  <c:v>4.84375</c:v>
                </c:pt>
                <c:pt idx="45">
                  <c:v>4.96875</c:v>
                </c:pt>
                <c:pt idx="46">
                  <c:v>5.125</c:v>
                </c:pt>
                <c:pt idx="47">
                  <c:v>5.265625</c:v>
                </c:pt>
                <c:pt idx="48">
                  <c:v>5.40625</c:v>
                </c:pt>
                <c:pt idx="49">
                  <c:v>5.53125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F-46D3-A150-58AE11B1C5CD}"/>
            </c:ext>
          </c:extLst>
        </c:ser>
        <c:ser>
          <c:idx val="12"/>
          <c:order val="2"/>
          <c:tx>
            <c:strRef>
              <c:f>spam_data!$Q$2</c:f>
              <c:strCache>
                <c:ptCount val="1"/>
                <c:pt idx="0">
                  <c:v>WMA(2.7)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spam_data!$Q$3:$Q$102</c:f>
              <c:numCache>
                <c:formatCode>General</c:formatCode>
                <c:ptCount val="100"/>
                <c:pt idx="0">
                  <c:v>7.8125E-2</c:v>
                </c:pt>
                <c:pt idx="1">
                  <c:v>0.125</c:v>
                </c:pt>
                <c:pt idx="2">
                  <c:v>0.171875</c:v>
                </c:pt>
                <c:pt idx="3">
                  <c:v>0.21875</c:v>
                </c:pt>
                <c:pt idx="4">
                  <c:v>0.265625</c:v>
                </c:pt>
                <c:pt idx="5">
                  <c:v>0.296875</c:v>
                </c:pt>
                <c:pt idx="6">
                  <c:v>0.328125</c:v>
                </c:pt>
                <c:pt idx="7">
                  <c:v>0.375</c:v>
                </c:pt>
                <c:pt idx="8">
                  <c:v>0.40625</c:v>
                </c:pt>
                <c:pt idx="9">
                  <c:v>0.4375</c:v>
                </c:pt>
                <c:pt idx="10">
                  <c:v>0.484375</c:v>
                </c:pt>
                <c:pt idx="11">
                  <c:v>0.515625</c:v>
                </c:pt>
                <c:pt idx="12">
                  <c:v>0.546875</c:v>
                </c:pt>
                <c:pt idx="13">
                  <c:v>0.59375</c:v>
                </c:pt>
                <c:pt idx="14">
                  <c:v>0.625</c:v>
                </c:pt>
                <c:pt idx="15">
                  <c:v>0.671875</c:v>
                </c:pt>
                <c:pt idx="16">
                  <c:v>0.703125</c:v>
                </c:pt>
                <c:pt idx="17">
                  <c:v>0.734375</c:v>
                </c:pt>
                <c:pt idx="18">
                  <c:v>0.859375</c:v>
                </c:pt>
                <c:pt idx="19">
                  <c:v>0.90625</c:v>
                </c:pt>
                <c:pt idx="20">
                  <c:v>0.953125</c:v>
                </c:pt>
                <c:pt idx="21">
                  <c:v>1</c:v>
                </c:pt>
                <c:pt idx="22">
                  <c:v>1.0625</c:v>
                </c:pt>
                <c:pt idx="23">
                  <c:v>1.109375</c:v>
                </c:pt>
                <c:pt idx="24">
                  <c:v>1.234375</c:v>
                </c:pt>
                <c:pt idx="25">
                  <c:v>1.296875</c:v>
                </c:pt>
                <c:pt idx="26">
                  <c:v>1.359375</c:v>
                </c:pt>
                <c:pt idx="27">
                  <c:v>1.421875</c:v>
                </c:pt>
                <c:pt idx="28">
                  <c:v>1.46875</c:v>
                </c:pt>
                <c:pt idx="29">
                  <c:v>1.546875</c:v>
                </c:pt>
                <c:pt idx="30">
                  <c:v>1.59375</c:v>
                </c:pt>
                <c:pt idx="31">
                  <c:v>1.65625</c:v>
                </c:pt>
                <c:pt idx="32">
                  <c:v>1.703125</c:v>
                </c:pt>
                <c:pt idx="33">
                  <c:v>1.765625</c:v>
                </c:pt>
                <c:pt idx="34">
                  <c:v>1.828125</c:v>
                </c:pt>
                <c:pt idx="35">
                  <c:v>1.890625</c:v>
                </c:pt>
                <c:pt idx="36">
                  <c:v>1.9375</c:v>
                </c:pt>
                <c:pt idx="37">
                  <c:v>2</c:v>
                </c:pt>
                <c:pt idx="38">
                  <c:v>2.0625</c:v>
                </c:pt>
                <c:pt idx="39">
                  <c:v>2.125</c:v>
                </c:pt>
                <c:pt idx="40">
                  <c:v>2.1875</c:v>
                </c:pt>
                <c:pt idx="41">
                  <c:v>2.25</c:v>
                </c:pt>
                <c:pt idx="42">
                  <c:v>2.3125</c:v>
                </c:pt>
                <c:pt idx="43">
                  <c:v>2.359375</c:v>
                </c:pt>
                <c:pt idx="44">
                  <c:v>2.421875</c:v>
                </c:pt>
                <c:pt idx="45">
                  <c:v>2.484375</c:v>
                </c:pt>
                <c:pt idx="46">
                  <c:v>2.546875</c:v>
                </c:pt>
                <c:pt idx="47">
                  <c:v>2.59375</c:v>
                </c:pt>
                <c:pt idx="48">
                  <c:v>2.65625</c:v>
                </c:pt>
                <c:pt idx="49">
                  <c:v>2.703125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F-46D3-A150-58AE11B1C5CD}"/>
            </c:ext>
          </c:extLst>
        </c:ser>
        <c:ser>
          <c:idx val="1"/>
          <c:order val="3"/>
          <c:tx>
            <c:strRef>
              <c:f>spam_data!$O$2</c:f>
              <c:strCache>
                <c:ptCount val="1"/>
                <c:pt idx="0">
                  <c:v>DWM-NB(2.58)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spam_data!$O$3:$O$102</c:f>
              <c:numCache>
                <c:formatCode>General</c:formatCode>
                <c:ptCount val="100"/>
                <c:pt idx="0">
                  <c:v>4.6875E-2</c:v>
                </c:pt>
                <c:pt idx="1">
                  <c:v>0.109375</c:v>
                </c:pt>
                <c:pt idx="2">
                  <c:v>0.171875</c:v>
                </c:pt>
                <c:pt idx="3">
                  <c:v>0.203125</c:v>
                </c:pt>
                <c:pt idx="4">
                  <c:v>0.21875</c:v>
                </c:pt>
                <c:pt idx="5">
                  <c:v>0.25</c:v>
                </c:pt>
                <c:pt idx="6">
                  <c:v>0.265625</c:v>
                </c:pt>
                <c:pt idx="7">
                  <c:v>0.28125</c:v>
                </c:pt>
                <c:pt idx="8">
                  <c:v>0.3125</c:v>
                </c:pt>
                <c:pt idx="9">
                  <c:v>0.359375</c:v>
                </c:pt>
                <c:pt idx="10">
                  <c:v>0.4375</c:v>
                </c:pt>
                <c:pt idx="11">
                  <c:v>0.484375</c:v>
                </c:pt>
                <c:pt idx="12">
                  <c:v>0.515625</c:v>
                </c:pt>
                <c:pt idx="13">
                  <c:v>0.546875</c:v>
                </c:pt>
                <c:pt idx="14">
                  <c:v>0.625</c:v>
                </c:pt>
                <c:pt idx="15">
                  <c:v>0.703125</c:v>
                </c:pt>
                <c:pt idx="16">
                  <c:v>0.734375</c:v>
                </c:pt>
                <c:pt idx="17">
                  <c:v>0.796875</c:v>
                </c:pt>
                <c:pt idx="18">
                  <c:v>0.859375</c:v>
                </c:pt>
                <c:pt idx="19">
                  <c:v>0.90625</c:v>
                </c:pt>
                <c:pt idx="20">
                  <c:v>1.046875</c:v>
                </c:pt>
                <c:pt idx="21">
                  <c:v>1.328125</c:v>
                </c:pt>
                <c:pt idx="22">
                  <c:v>1.53125</c:v>
                </c:pt>
                <c:pt idx="23">
                  <c:v>1.59375</c:v>
                </c:pt>
                <c:pt idx="24">
                  <c:v>1.671875</c:v>
                </c:pt>
                <c:pt idx="25">
                  <c:v>1.71875</c:v>
                </c:pt>
                <c:pt idx="26">
                  <c:v>1.75</c:v>
                </c:pt>
                <c:pt idx="27">
                  <c:v>1.765625</c:v>
                </c:pt>
                <c:pt idx="28">
                  <c:v>1.796875</c:v>
                </c:pt>
                <c:pt idx="29">
                  <c:v>1.8125</c:v>
                </c:pt>
                <c:pt idx="30">
                  <c:v>1.828125</c:v>
                </c:pt>
                <c:pt idx="31">
                  <c:v>1.859375</c:v>
                </c:pt>
                <c:pt idx="32">
                  <c:v>1.890625</c:v>
                </c:pt>
                <c:pt idx="33">
                  <c:v>1.9375</c:v>
                </c:pt>
                <c:pt idx="34">
                  <c:v>1.96875</c:v>
                </c:pt>
                <c:pt idx="35">
                  <c:v>2</c:v>
                </c:pt>
                <c:pt idx="36">
                  <c:v>2.03125</c:v>
                </c:pt>
                <c:pt idx="37">
                  <c:v>2.078125</c:v>
                </c:pt>
                <c:pt idx="38">
                  <c:v>2.140625</c:v>
                </c:pt>
                <c:pt idx="39">
                  <c:v>2.1875</c:v>
                </c:pt>
                <c:pt idx="40">
                  <c:v>2.234375</c:v>
                </c:pt>
                <c:pt idx="41">
                  <c:v>2.28125</c:v>
                </c:pt>
                <c:pt idx="42">
                  <c:v>2.359375</c:v>
                </c:pt>
                <c:pt idx="43">
                  <c:v>2.40625</c:v>
                </c:pt>
                <c:pt idx="44">
                  <c:v>2.421875</c:v>
                </c:pt>
                <c:pt idx="45">
                  <c:v>2.46875</c:v>
                </c:pt>
                <c:pt idx="46">
                  <c:v>2.484375</c:v>
                </c:pt>
                <c:pt idx="47">
                  <c:v>2.515625</c:v>
                </c:pt>
                <c:pt idx="48">
                  <c:v>2.546875</c:v>
                </c:pt>
                <c:pt idx="49">
                  <c:v>2.578125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F-46D3-A150-58AE11B1C5CD}"/>
            </c:ext>
          </c:extLst>
        </c:ser>
        <c:ser>
          <c:idx val="3"/>
          <c:order val="4"/>
          <c:tx>
            <c:strRef>
              <c:f>spam_data!$P$2</c:f>
              <c:strCache>
                <c:ptCount val="1"/>
                <c:pt idx="0">
                  <c:v>DWM-HT(8.56)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spam_data!$A$3:$A$102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spam_data!$P$3:$P$102</c:f>
              <c:numCache>
                <c:formatCode>General</c:formatCode>
                <c:ptCount val="100"/>
                <c:pt idx="0">
                  <c:v>0.125</c:v>
                </c:pt>
                <c:pt idx="1">
                  <c:v>0.390625</c:v>
                </c:pt>
                <c:pt idx="2">
                  <c:v>0.484375</c:v>
                </c:pt>
                <c:pt idx="3">
                  <c:v>0.640625</c:v>
                </c:pt>
                <c:pt idx="4">
                  <c:v>0.8125</c:v>
                </c:pt>
                <c:pt idx="5">
                  <c:v>1.015625</c:v>
                </c:pt>
                <c:pt idx="6">
                  <c:v>1.171875</c:v>
                </c:pt>
                <c:pt idx="7">
                  <c:v>1.234375</c:v>
                </c:pt>
                <c:pt idx="8">
                  <c:v>1.40625</c:v>
                </c:pt>
                <c:pt idx="9">
                  <c:v>1.609375</c:v>
                </c:pt>
                <c:pt idx="10">
                  <c:v>1.90625</c:v>
                </c:pt>
                <c:pt idx="11">
                  <c:v>2.171875</c:v>
                </c:pt>
                <c:pt idx="12">
                  <c:v>2.34375</c:v>
                </c:pt>
                <c:pt idx="13">
                  <c:v>2.5625</c:v>
                </c:pt>
                <c:pt idx="14">
                  <c:v>2.953125</c:v>
                </c:pt>
                <c:pt idx="15">
                  <c:v>3.265625</c:v>
                </c:pt>
                <c:pt idx="16">
                  <c:v>3.46875</c:v>
                </c:pt>
                <c:pt idx="17">
                  <c:v>3.84375</c:v>
                </c:pt>
                <c:pt idx="18">
                  <c:v>4.125</c:v>
                </c:pt>
                <c:pt idx="19">
                  <c:v>4.484375</c:v>
                </c:pt>
                <c:pt idx="20">
                  <c:v>4.84375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6.03125</c:v>
                </c:pt>
                <c:pt idx="25">
                  <c:v>6.125</c:v>
                </c:pt>
                <c:pt idx="26">
                  <c:v>6.171875</c:v>
                </c:pt>
                <c:pt idx="27">
                  <c:v>6.203125</c:v>
                </c:pt>
                <c:pt idx="28">
                  <c:v>6.25</c:v>
                </c:pt>
                <c:pt idx="29">
                  <c:v>6.28125</c:v>
                </c:pt>
                <c:pt idx="30">
                  <c:v>6.328125</c:v>
                </c:pt>
                <c:pt idx="31">
                  <c:v>6.390625</c:v>
                </c:pt>
                <c:pt idx="32">
                  <c:v>6.546875</c:v>
                </c:pt>
                <c:pt idx="33">
                  <c:v>6.625</c:v>
                </c:pt>
                <c:pt idx="34">
                  <c:v>6.734375</c:v>
                </c:pt>
                <c:pt idx="35">
                  <c:v>6.875</c:v>
                </c:pt>
                <c:pt idx="36">
                  <c:v>6.96875</c:v>
                </c:pt>
                <c:pt idx="37">
                  <c:v>7.109375</c:v>
                </c:pt>
                <c:pt idx="38">
                  <c:v>7.328125</c:v>
                </c:pt>
                <c:pt idx="39">
                  <c:v>7.4375</c:v>
                </c:pt>
                <c:pt idx="40">
                  <c:v>7.578125</c:v>
                </c:pt>
                <c:pt idx="41">
                  <c:v>7.734375</c:v>
                </c:pt>
                <c:pt idx="42">
                  <c:v>7.828125</c:v>
                </c:pt>
                <c:pt idx="43">
                  <c:v>8.015625</c:v>
                </c:pt>
                <c:pt idx="44">
                  <c:v>8.125</c:v>
                </c:pt>
                <c:pt idx="45">
                  <c:v>8.203125</c:v>
                </c:pt>
                <c:pt idx="46">
                  <c:v>8.265625</c:v>
                </c:pt>
                <c:pt idx="47">
                  <c:v>8.4375</c:v>
                </c:pt>
                <c:pt idx="48">
                  <c:v>8.484375</c:v>
                </c:pt>
                <c:pt idx="49">
                  <c:v>8.5625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F-46D3-A150-58AE11B1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5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SEA (</a:t>
            </a:r>
            <a:r>
              <a:rPr lang="en-US" baseline="0"/>
              <a:t>Abrupt Drifts)</a:t>
            </a:r>
            <a:endParaRPr lang="en-US"/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'SEA Sudden'!$R$2</c:f>
              <c:strCache>
                <c:ptCount val="1"/>
                <c:pt idx="0">
                  <c:v>HDWM(7.7)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Sudden'!$R$3:$R$102</c:f>
              <c:numCache>
                <c:formatCode>General</c:formatCode>
                <c:ptCount val="100"/>
                <c:pt idx="0">
                  <c:v>4.6875E-2</c:v>
                </c:pt>
                <c:pt idx="1">
                  <c:v>7.8125E-2</c:v>
                </c:pt>
                <c:pt idx="2">
                  <c:v>0.125</c:v>
                </c:pt>
                <c:pt idx="3">
                  <c:v>0.171875</c:v>
                </c:pt>
                <c:pt idx="4">
                  <c:v>0.1875</c:v>
                </c:pt>
                <c:pt idx="5">
                  <c:v>0.21875</c:v>
                </c:pt>
                <c:pt idx="6">
                  <c:v>0.234375</c:v>
                </c:pt>
                <c:pt idx="7">
                  <c:v>0.265625</c:v>
                </c:pt>
                <c:pt idx="8">
                  <c:v>0.296875</c:v>
                </c:pt>
                <c:pt idx="9">
                  <c:v>0.34375</c:v>
                </c:pt>
                <c:pt idx="10">
                  <c:v>0.390625</c:v>
                </c:pt>
                <c:pt idx="11">
                  <c:v>0.4375</c:v>
                </c:pt>
                <c:pt idx="12">
                  <c:v>0.5</c:v>
                </c:pt>
                <c:pt idx="13">
                  <c:v>0.578125</c:v>
                </c:pt>
                <c:pt idx="14">
                  <c:v>0.671875</c:v>
                </c:pt>
                <c:pt idx="15">
                  <c:v>0.75</c:v>
                </c:pt>
                <c:pt idx="16">
                  <c:v>0.828125</c:v>
                </c:pt>
                <c:pt idx="17">
                  <c:v>0.921875</c:v>
                </c:pt>
                <c:pt idx="18">
                  <c:v>1.03125</c:v>
                </c:pt>
                <c:pt idx="19">
                  <c:v>1.15625</c:v>
                </c:pt>
                <c:pt idx="20">
                  <c:v>1.265625</c:v>
                </c:pt>
                <c:pt idx="21">
                  <c:v>1.390625</c:v>
                </c:pt>
                <c:pt idx="22">
                  <c:v>1.515625</c:v>
                </c:pt>
                <c:pt idx="23">
                  <c:v>1.640625</c:v>
                </c:pt>
                <c:pt idx="24">
                  <c:v>1.796875</c:v>
                </c:pt>
                <c:pt idx="25">
                  <c:v>1.90625</c:v>
                </c:pt>
                <c:pt idx="26">
                  <c:v>1.984375</c:v>
                </c:pt>
                <c:pt idx="27">
                  <c:v>2.046875</c:v>
                </c:pt>
                <c:pt idx="28">
                  <c:v>2.078125</c:v>
                </c:pt>
                <c:pt idx="29">
                  <c:v>2.109375</c:v>
                </c:pt>
                <c:pt idx="30">
                  <c:v>2.15625</c:v>
                </c:pt>
                <c:pt idx="31">
                  <c:v>2.203125</c:v>
                </c:pt>
                <c:pt idx="32">
                  <c:v>2.25</c:v>
                </c:pt>
                <c:pt idx="33">
                  <c:v>2.3125</c:v>
                </c:pt>
                <c:pt idx="34">
                  <c:v>2.359375</c:v>
                </c:pt>
                <c:pt idx="35">
                  <c:v>2.421875</c:v>
                </c:pt>
                <c:pt idx="36">
                  <c:v>2.484375</c:v>
                </c:pt>
                <c:pt idx="37">
                  <c:v>2.5625</c:v>
                </c:pt>
                <c:pt idx="38">
                  <c:v>2.640625</c:v>
                </c:pt>
                <c:pt idx="39">
                  <c:v>2.71875</c:v>
                </c:pt>
                <c:pt idx="40">
                  <c:v>2.796875</c:v>
                </c:pt>
                <c:pt idx="41">
                  <c:v>2.859375</c:v>
                </c:pt>
                <c:pt idx="42">
                  <c:v>2.953125</c:v>
                </c:pt>
                <c:pt idx="43">
                  <c:v>3.03125</c:v>
                </c:pt>
                <c:pt idx="44">
                  <c:v>3.125</c:v>
                </c:pt>
                <c:pt idx="45">
                  <c:v>3.203125</c:v>
                </c:pt>
                <c:pt idx="46">
                  <c:v>3.296875</c:v>
                </c:pt>
                <c:pt idx="47">
                  <c:v>3.40625</c:v>
                </c:pt>
                <c:pt idx="48">
                  <c:v>3.5</c:v>
                </c:pt>
                <c:pt idx="49">
                  <c:v>3.59375</c:v>
                </c:pt>
                <c:pt idx="50">
                  <c:v>3.703125</c:v>
                </c:pt>
                <c:pt idx="51">
                  <c:v>3.8125</c:v>
                </c:pt>
                <c:pt idx="52">
                  <c:v>3.921875</c:v>
                </c:pt>
                <c:pt idx="53">
                  <c:v>4.03125</c:v>
                </c:pt>
                <c:pt idx="54">
                  <c:v>4.140625</c:v>
                </c:pt>
                <c:pt idx="55">
                  <c:v>4.265625</c:v>
                </c:pt>
                <c:pt idx="56">
                  <c:v>4.375</c:v>
                </c:pt>
                <c:pt idx="57">
                  <c:v>4.46875</c:v>
                </c:pt>
                <c:pt idx="58">
                  <c:v>4.546875</c:v>
                </c:pt>
                <c:pt idx="59">
                  <c:v>4.640625</c:v>
                </c:pt>
                <c:pt idx="60">
                  <c:v>4.75</c:v>
                </c:pt>
                <c:pt idx="61">
                  <c:v>4.84375</c:v>
                </c:pt>
                <c:pt idx="62">
                  <c:v>4.9375</c:v>
                </c:pt>
                <c:pt idx="63">
                  <c:v>5.015625</c:v>
                </c:pt>
                <c:pt idx="64">
                  <c:v>5.109375</c:v>
                </c:pt>
                <c:pt idx="65">
                  <c:v>5.203125</c:v>
                </c:pt>
                <c:pt idx="66">
                  <c:v>5.296875</c:v>
                </c:pt>
                <c:pt idx="67">
                  <c:v>5.40625</c:v>
                </c:pt>
                <c:pt idx="68">
                  <c:v>5.5</c:v>
                </c:pt>
                <c:pt idx="69">
                  <c:v>5.59375</c:v>
                </c:pt>
                <c:pt idx="70">
                  <c:v>5.6875</c:v>
                </c:pt>
                <c:pt idx="71">
                  <c:v>5.78125</c:v>
                </c:pt>
                <c:pt idx="72">
                  <c:v>5.859375</c:v>
                </c:pt>
                <c:pt idx="73">
                  <c:v>5.953125</c:v>
                </c:pt>
                <c:pt idx="74">
                  <c:v>6.046875</c:v>
                </c:pt>
                <c:pt idx="75">
                  <c:v>6.09375</c:v>
                </c:pt>
                <c:pt idx="76">
                  <c:v>6.140625</c:v>
                </c:pt>
                <c:pt idx="77">
                  <c:v>6.203125</c:v>
                </c:pt>
                <c:pt idx="78">
                  <c:v>6.234375</c:v>
                </c:pt>
                <c:pt idx="79">
                  <c:v>6.28125</c:v>
                </c:pt>
                <c:pt idx="80">
                  <c:v>6.328125</c:v>
                </c:pt>
                <c:pt idx="81">
                  <c:v>6.375</c:v>
                </c:pt>
                <c:pt idx="82">
                  <c:v>6.421875</c:v>
                </c:pt>
                <c:pt idx="83">
                  <c:v>6.484375</c:v>
                </c:pt>
                <c:pt idx="84">
                  <c:v>6.546875</c:v>
                </c:pt>
                <c:pt idx="85">
                  <c:v>6.59375</c:v>
                </c:pt>
                <c:pt idx="86">
                  <c:v>6.65625</c:v>
                </c:pt>
                <c:pt idx="87">
                  <c:v>6.734375</c:v>
                </c:pt>
                <c:pt idx="88">
                  <c:v>6.8125</c:v>
                </c:pt>
                <c:pt idx="89">
                  <c:v>6.875</c:v>
                </c:pt>
                <c:pt idx="90">
                  <c:v>6.953125</c:v>
                </c:pt>
                <c:pt idx="91">
                  <c:v>7.046875</c:v>
                </c:pt>
                <c:pt idx="92">
                  <c:v>7.125</c:v>
                </c:pt>
                <c:pt idx="93">
                  <c:v>7.203125</c:v>
                </c:pt>
                <c:pt idx="94">
                  <c:v>7.296875</c:v>
                </c:pt>
                <c:pt idx="95">
                  <c:v>7.375</c:v>
                </c:pt>
                <c:pt idx="96">
                  <c:v>7.453125</c:v>
                </c:pt>
                <c:pt idx="97">
                  <c:v>7.53125</c:v>
                </c:pt>
                <c:pt idx="98">
                  <c:v>7.625</c:v>
                </c:pt>
                <c:pt idx="99">
                  <c:v>7.703125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C-49C2-87EE-F0751D919DA0}"/>
            </c:ext>
          </c:extLst>
        </c:ser>
        <c:ser>
          <c:idx val="11"/>
          <c:order val="1"/>
          <c:tx>
            <c:strRef>
              <c:f>'SEA Sudden'!$N$2</c:f>
              <c:strCache>
                <c:ptCount val="1"/>
                <c:pt idx="0">
                  <c:v>ARF(15.08)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Sudden'!$N$3:$N$102</c:f>
              <c:numCache>
                <c:formatCode>General</c:formatCode>
                <c:ptCount val="100"/>
                <c:pt idx="0">
                  <c:v>9.375E-2</c:v>
                </c:pt>
                <c:pt idx="1">
                  <c:v>0.171875</c:v>
                </c:pt>
                <c:pt idx="2">
                  <c:v>0.265625</c:v>
                </c:pt>
                <c:pt idx="3">
                  <c:v>0.34375</c:v>
                </c:pt>
                <c:pt idx="4">
                  <c:v>0.4375</c:v>
                </c:pt>
                <c:pt idx="5">
                  <c:v>0.53125</c:v>
                </c:pt>
                <c:pt idx="6">
                  <c:v>0.625</c:v>
                </c:pt>
                <c:pt idx="7">
                  <c:v>0.734375</c:v>
                </c:pt>
                <c:pt idx="8">
                  <c:v>0.828125</c:v>
                </c:pt>
                <c:pt idx="9">
                  <c:v>0.9375</c:v>
                </c:pt>
                <c:pt idx="10">
                  <c:v>1.0625</c:v>
                </c:pt>
                <c:pt idx="11">
                  <c:v>1.1875</c:v>
                </c:pt>
                <c:pt idx="12">
                  <c:v>1.3125</c:v>
                </c:pt>
                <c:pt idx="13">
                  <c:v>1.453125</c:v>
                </c:pt>
                <c:pt idx="14">
                  <c:v>1.578125</c:v>
                </c:pt>
                <c:pt idx="15">
                  <c:v>1.703125</c:v>
                </c:pt>
                <c:pt idx="16">
                  <c:v>1.84375</c:v>
                </c:pt>
                <c:pt idx="17">
                  <c:v>1.984375</c:v>
                </c:pt>
                <c:pt idx="18">
                  <c:v>2.125</c:v>
                </c:pt>
                <c:pt idx="19">
                  <c:v>2.28125</c:v>
                </c:pt>
                <c:pt idx="20">
                  <c:v>2.421875</c:v>
                </c:pt>
                <c:pt idx="21">
                  <c:v>2.59375</c:v>
                </c:pt>
                <c:pt idx="22">
                  <c:v>2.75</c:v>
                </c:pt>
                <c:pt idx="23">
                  <c:v>2.90625</c:v>
                </c:pt>
                <c:pt idx="24">
                  <c:v>3.09375</c:v>
                </c:pt>
                <c:pt idx="25">
                  <c:v>3.34375</c:v>
                </c:pt>
                <c:pt idx="26">
                  <c:v>3.421875</c:v>
                </c:pt>
                <c:pt idx="27">
                  <c:v>3.5</c:v>
                </c:pt>
                <c:pt idx="28">
                  <c:v>3.59375</c:v>
                </c:pt>
                <c:pt idx="29">
                  <c:v>3.671875</c:v>
                </c:pt>
                <c:pt idx="30">
                  <c:v>3.765625</c:v>
                </c:pt>
                <c:pt idx="31">
                  <c:v>3.859375</c:v>
                </c:pt>
                <c:pt idx="32">
                  <c:v>3.96875</c:v>
                </c:pt>
                <c:pt idx="33">
                  <c:v>4.078125</c:v>
                </c:pt>
                <c:pt idx="34">
                  <c:v>4.1875</c:v>
                </c:pt>
                <c:pt idx="35">
                  <c:v>4.296875</c:v>
                </c:pt>
                <c:pt idx="36">
                  <c:v>4.390625</c:v>
                </c:pt>
                <c:pt idx="37">
                  <c:v>4.515625</c:v>
                </c:pt>
                <c:pt idx="38">
                  <c:v>4.640625</c:v>
                </c:pt>
                <c:pt idx="39">
                  <c:v>4.765625</c:v>
                </c:pt>
                <c:pt idx="40">
                  <c:v>4.890625</c:v>
                </c:pt>
                <c:pt idx="41">
                  <c:v>5.03125</c:v>
                </c:pt>
                <c:pt idx="42">
                  <c:v>5.171875</c:v>
                </c:pt>
                <c:pt idx="43">
                  <c:v>5.3125</c:v>
                </c:pt>
                <c:pt idx="44">
                  <c:v>5.46875</c:v>
                </c:pt>
                <c:pt idx="45">
                  <c:v>5.609375</c:v>
                </c:pt>
                <c:pt idx="46">
                  <c:v>5.765625</c:v>
                </c:pt>
                <c:pt idx="47">
                  <c:v>5.921875</c:v>
                </c:pt>
                <c:pt idx="48">
                  <c:v>6.078125</c:v>
                </c:pt>
                <c:pt idx="49">
                  <c:v>6.234375</c:v>
                </c:pt>
                <c:pt idx="50">
                  <c:v>6.40625</c:v>
                </c:pt>
                <c:pt idx="51">
                  <c:v>6.59375</c:v>
                </c:pt>
                <c:pt idx="52">
                  <c:v>6.78125</c:v>
                </c:pt>
                <c:pt idx="53">
                  <c:v>6.984375</c:v>
                </c:pt>
                <c:pt idx="54">
                  <c:v>7.1875</c:v>
                </c:pt>
                <c:pt idx="55">
                  <c:v>7.375</c:v>
                </c:pt>
                <c:pt idx="56">
                  <c:v>7.5625</c:v>
                </c:pt>
                <c:pt idx="57">
                  <c:v>7.75</c:v>
                </c:pt>
                <c:pt idx="58">
                  <c:v>7.953125</c:v>
                </c:pt>
                <c:pt idx="59">
                  <c:v>8.15625</c:v>
                </c:pt>
                <c:pt idx="60">
                  <c:v>8.375</c:v>
                </c:pt>
                <c:pt idx="61">
                  <c:v>8.578125</c:v>
                </c:pt>
                <c:pt idx="62">
                  <c:v>8.78125</c:v>
                </c:pt>
                <c:pt idx="63">
                  <c:v>9</c:v>
                </c:pt>
                <c:pt idx="64">
                  <c:v>9.234375</c:v>
                </c:pt>
                <c:pt idx="65">
                  <c:v>9.453125</c:v>
                </c:pt>
                <c:pt idx="66">
                  <c:v>9.671875</c:v>
                </c:pt>
                <c:pt idx="67">
                  <c:v>9.90625</c:v>
                </c:pt>
                <c:pt idx="68">
                  <c:v>10.15625</c:v>
                </c:pt>
                <c:pt idx="69">
                  <c:v>10.390625</c:v>
                </c:pt>
                <c:pt idx="70">
                  <c:v>10.640625</c:v>
                </c:pt>
                <c:pt idx="71">
                  <c:v>10.90625</c:v>
                </c:pt>
                <c:pt idx="72">
                  <c:v>11.15625</c:v>
                </c:pt>
                <c:pt idx="73">
                  <c:v>11.4375</c:v>
                </c:pt>
                <c:pt idx="74">
                  <c:v>11.6875</c:v>
                </c:pt>
                <c:pt idx="75">
                  <c:v>12.09375</c:v>
                </c:pt>
                <c:pt idx="76">
                  <c:v>12.171875</c:v>
                </c:pt>
                <c:pt idx="77">
                  <c:v>12.265625</c:v>
                </c:pt>
                <c:pt idx="78">
                  <c:v>12.34375</c:v>
                </c:pt>
                <c:pt idx="79">
                  <c:v>12.421875</c:v>
                </c:pt>
                <c:pt idx="80">
                  <c:v>12.53125</c:v>
                </c:pt>
                <c:pt idx="81">
                  <c:v>12.625</c:v>
                </c:pt>
                <c:pt idx="82">
                  <c:v>12.71875</c:v>
                </c:pt>
                <c:pt idx="83">
                  <c:v>12.828125</c:v>
                </c:pt>
                <c:pt idx="84">
                  <c:v>12.953125</c:v>
                </c:pt>
                <c:pt idx="85">
                  <c:v>13.0625</c:v>
                </c:pt>
                <c:pt idx="86">
                  <c:v>13.1875</c:v>
                </c:pt>
                <c:pt idx="87">
                  <c:v>13.3125</c:v>
                </c:pt>
                <c:pt idx="88">
                  <c:v>13.4375</c:v>
                </c:pt>
                <c:pt idx="89">
                  <c:v>13.578125</c:v>
                </c:pt>
                <c:pt idx="90">
                  <c:v>13.703125</c:v>
                </c:pt>
                <c:pt idx="91">
                  <c:v>13.84375</c:v>
                </c:pt>
                <c:pt idx="92">
                  <c:v>14</c:v>
                </c:pt>
                <c:pt idx="93">
                  <c:v>14.140625</c:v>
                </c:pt>
                <c:pt idx="94">
                  <c:v>14.28125</c:v>
                </c:pt>
                <c:pt idx="95">
                  <c:v>14.4375</c:v>
                </c:pt>
                <c:pt idx="96">
                  <c:v>14.59375</c:v>
                </c:pt>
                <c:pt idx="97">
                  <c:v>14.75</c:v>
                </c:pt>
                <c:pt idx="98">
                  <c:v>14.90625</c:v>
                </c:pt>
                <c:pt idx="99">
                  <c:v>15.078125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AC-49C2-87EE-F0751D919DA0}"/>
            </c:ext>
          </c:extLst>
        </c:ser>
        <c:ser>
          <c:idx val="12"/>
          <c:order val="2"/>
          <c:tx>
            <c:strRef>
              <c:f>'SEA Sudden'!$Q$2</c:f>
              <c:strCache>
                <c:ptCount val="1"/>
                <c:pt idx="0">
                  <c:v>WMA(0.84)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Sudden'!$Q$3:$Q$102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3.125E-2</c:v>
                </c:pt>
                <c:pt idx="5">
                  <c:v>3.125E-2</c:v>
                </c:pt>
                <c:pt idx="6">
                  <c:v>3.125E-2</c:v>
                </c:pt>
                <c:pt idx="7">
                  <c:v>4.6875E-2</c:v>
                </c:pt>
                <c:pt idx="8">
                  <c:v>4.6875E-2</c:v>
                </c:pt>
                <c:pt idx="9">
                  <c:v>4.6875E-2</c:v>
                </c:pt>
                <c:pt idx="10">
                  <c:v>6.25E-2</c:v>
                </c:pt>
                <c:pt idx="11">
                  <c:v>6.25E-2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9.375E-2</c:v>
                </c:pt>
                <c:pt idx="16">
                  <c:v>9.375E-2</c:v>
                </c:pt>
                <c:pt idx="17">
                  <c:v>0.109375</c:v>
                </c:pt>
                <c:pt idx="18">
                  <c:v>0.109375</c:v>
                </c:pt>
                <c:pt idx="19">
                  <c:v>0.109375</c:v>
                </c:pt>
                <c:pt idx="20">
                  <c:v>0.125</c:v>
                </c:pt>
                <c:pt idx="21">
                  <c:v>0.140625</c:v>
                </c:pt>
                <c:pt idx="22">
                  <c:v>0.140625</c:v>
                </c:pt>
                <c:pt idx="23">
                  <c:v>0.140625</c:v>
                </c:pt>
                <c:pt idx="24">
                  <c:v>0.15625</c:v>
                </c:pt>
                <c:pt idx="25">
                  <c:v>0.15625</c:v>
                </c:pt>
                <c:pt idx="26">
                  <c:v>0.171875</c:v>
                </c:pt>
                <c:pt idx="27">
                  <c:v>0.171875</c:v>
                </c:pt>
                <c:pt idx="28">
                  <c:v>0.1875</c:v>
                </c:pt>
                <c:pt idx="29">
                  <c:v>0.1875</c:v>
                </c:pt>
                <c:pt idx="30">
                  <c:v>0.203125</c:v>
                </c:pt>
                <c:pt idx="31">
                  <c:v>0.203125</c:v>
                </c:pt>
                <c:pt idx="32">
                  <c:v>0.21875</c:v>
                </c:pt>
                <c:pt idx="33">
                  <c:v>0.21875</c:v>
                </c:pt>
                <c:pt idx="34">
                  <c:v>0.234375</c:v>
                </c:pt>
                <c:pt idx="35">
                  <c:v>0.234375</c:v>
                </c:pt>
                <c:pt idx="36">
                  <c:v>0.25</c:v>
                </c:pt>
                <c:pt idx="37">
                  <c:v>0.25</c:v>
                </c:pt>
                <c:pt idx="38">
                  <c:v>0.265625</c:v>
                </c:pt>
                <c:pt idx="39">
                  <c:v>0.28125</c:v>
                </c:pt>
                <c:pt idx="40">
                  <c:v>0.28125</c:v>
                </c:pt>
                <c:pt idx="41">
                  <c:v>0.296875</c:v>
                </c:pt>
                <c:pt idx="42">
                  <c:v>0.296875</c:v>
                </c:pt>
                <c:pt idx="43">
                  <c:v>0.3125</c:v>
                </c:pt>
                <c:pt idx="44">
                  <c:v>0.3125</c:v>
                </c:pt>
                <c:pt idx="45">
                  <c:v>0.328125</c:v>
                </c:pt>
                <c:pt idx="46">
                  <c:v>0.328125</c:v>
                </c:pt>
                <c:pt idx="47">
                  <c:v>0.34375</c:v>
                </c:pt>
                <c:pt idx="48">
                  <c:v>0.359375</c:v>
                </c:pt>
                <c:pt idx="49">
                  <c:v>0.359375</c:v>
                </c:pt>
                <c:pt idx="50">
                  <c:v>0.375</c:v>
                </c:pt>
                <c:pt idx="51">
                  <c:v>0.375</c:v>
                </c:pt>
                <c:pt idx="52">
                  <c:v>0.390625</c:v>
                </c:pt>
                <c:pt idx="53">
                  <c:v>0.390625</c:v>
                </c:pt>
                <c:pt idx="54">
                  <c:v>0.40625</c:v>
                </c:pt>
                <c:pt idx="55">
                  <c:v>0.40625</c:v>
                </c:pt>
                <c:pt idx="56">
                  <c:v>0.421875</c:v>
                </c:pt>
                <c:pt idx="57">
                  <c:v>0.421875</c:v>
                </c:pt>
                <c:pt idx="58">
                  <c:v>0.4375</c:v>
                </c:pt>
                <c:pt idx="59">
                  <c:v>0.453125</c:v>
                </c:pt>
                <c:pt idx="60">
                  <c:v>0.453125</c:v>
                </c:pt>
                <c:pt idx="61">
                  <c:v>0.46875</c:v>
                </c:pt>
                <c:pt idx="62">
                  <c:v>0.46875</c:v>
                </c:pt>
                <c:pt idx="63">
                  <c:v>0.484375</c:v>
                </c:pt>
                <c:pt idx="64">
                  <c:v>0.5</c:v>
                </c:pt>
                <c:pt idx="65">
                  <c:v>0.5</c:v>
                </c:pt>
                <c:pt idx="66">
                  <c:v>0.515625</c:v>
                </c:pt>
                <c:pt idx="67">
                  <c:v>0.515625</c:v>
                </c:pt>
                <c:pt idx="68">
                  <c:v>0.53125</c:v>
                </c:pt>
                <c:pt idx="69">
                  <c:v>0.53125</c:v>
                </c:pt>
                <c:pt idx="70">
                  <c:v>0.546875</c:v>
                </c:pt>
                <c:pt idx="71">
                  <c:v>0.546875</c:v>
                </c:pt>
                <c:pt idx="72">
                  <c:v>0.5625</c:v>
                </c:pt>
                <c:pt idx="73">
                  <c:v>0.578125</c:v>
                </c:pt>
                <c:pt idx="74">
                  <c:v>0.578125</c:v>
                </c:pt>
                <c:pt idx="75">
                  <c:v>0.59375</c:v>
                </c:pt>
                <c:pt idx="76">
                  <c:v>0.609375</c:v>
                </c:pt>
                <c:pt idx="77">
                  <c:v>0.609375</c:v>
                </c:pt>
                <c:pt idx="78">
                  <c:v>0.625</c:v>
                </c:pt>
                <c:pt idx="79">
                  <c:v>0.625</c:v>
                </c:pt>
                <c:pt idx="80">
                  <c:v>0.640625</c:v>
                </c:pt>
                <c:pt idx="81">
                  <c:v>0.65625</c:v>
                </c:pt>
                <c:pt idx="82">
                  <c:v>0.65625</c:v>
                </c:pt>
                <c:pt idx="83">
                  <c:v>0.671875</c:v>
                </c:pt>
                <c:pt idx="84">
                  <c:v>0.6875</c:v>
                </c:pt>
                <c:pt idx="85">
                  <c:v>0.6875</c:v>
                </c:pt>
                <c:pt idx="86">
                  <c:v>0.703125</c:v>
                </c:pt>
                <c:pt idx="87">
                  <c:v>0.71875</c:v>
                </c:pt>
                <c:pt idx="88">
                  <c:v>0.71875</c:v>
                </c:pt>
                <c:pt idx="89">
                  <c:v>0.734375</c:v>
                </c:pt>
                <c:pt idx="90">
                  <c:v>0.75</c:v>
                </c:pt>
                <c:pt idx="91">
                  <c:v>0.75</c:v>
                </c:pt>
                <c:pt idx="92">
                  <c:v>0.765625</c:v>
                </c:pt>
                <c:pt idx="93">
                  <c:v>0.78125</c:v>
                </c:pt>
                <c:pt idx="94">
                  <c:v>0.78125</c:v>
                </c:pt>
                <c:pt idx="95">
                  <c:v>0.796875</c:v>
                </c:pt>
                <c:pt idx="96">
                  <c:v>0.8125</c:v>
                </c:pt>
                <c:pt idx="97">
                  <c:v>0.828125</c:v>
                </c:pt>
                <c:pt idx="98">
                  <c:v>0.84375</c:v>
                </c:pt>
                <c:pt idx="99">
                  <c:v>0.84375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AC-49C2-87EE-F0751D919DA0}"/>
            </c:ext>
          </c:extLst>
        </c:ser>
        <c:ser>
          <c:idx val="1"/>
          <c:order val="3"/>
          <c:tx>
            <c:strRef>
              <c:f>'SEA Sudden'!$O$2</c:f>
              <c:strCache>
                <c:ptCount val="1"/>
                <c:pt idx="0">
                  <c:v>DWM-NB(3.59)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Sudden'!$O$3:$O$102</c:f>
              <c:numCache>
                <c:formatCode>General</c:formatCode>
                <c:ptCount val="100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  <c:pt idx="6">
                  <c:v>6.25E-2</c:v>
                </c:pt>
                <c:pt idx="7">
                  <c:v>6.25E-2</c:v>
                </c:pt>
                <c:pt idx="8">
                  <c:v>9.375E-2</c:v>
                </c:pt>
                <c:pt idx="9">
                  <c:v>0.109375</c:v>
                </c:pt>
                <c:pt idx="10">
                  <c:v>0.125</c:v>
                </c:pt>
                <c:pt idx="11">
                  <c:v>0.15625</c:v>
                </c:pt>
                <c:pt idx="12">
                  <c:v>0.171875</c:v>
                </c:pt>
                <c:pt idx="13">
                  <c:v>0.203125</c:v>
                </c:pt>
                <c:pt idx="14">
                  <c:v>0.234375</c:v>
                </c:pt>
                <c:pt idx="15">
                  <c:v>0.265625</c:v>
                </c:pt>
                <c:pt idx="16">
                  <c:v>0.296875</c:v>
                </c:pt>
                <c:pt idx="17">
                  <c:v>0.328125</c:v>
                </c:pt>
                <c:pt idx="18">
                  <c:v>0.359375</c:v>
                </c:pt>
                <c:pt idx="19">
                  <c:v>0.390625</c:v>
                </c:pt>
                <c:pt idx="20">
                  <c:v>0.4375</c:v>
                </c:pt>
                <c:pt idx="21">
                  <c:v>0.46875</c:v>
                </c:pt>
                <c:pt idx="22">
                  <c:v>0.515625</c:v>
                </c:pt>
                <c:pt idx="23">
                  <c:v>0.5625</c:v>
                </c:pt>
                <c:pt idx="24">
                  <c:v>0.609375</c:v>
                </c:pt>
                <c:pt idx="25">
                  <c:v>0.65625</c:v>
                </c:pt>
                <c:pt idx="26">
                  <c:v>0.6875</c:v>
                </c:pt>
                <c:pt idx="27">
                  <c:v>0.703125</c:v>
                </c:pt>
                <c:pt idx="28">
                  <c:v>0.71875</c:v>
                </c:pt>
                <c:pt idx="29">
                  <c:v>0.734375</c:v>
                </c:pt>
                <c:pt idx="30">
                  <c:v>0.75</c:v>
                </c:pt>
                <c:pt idx="31">
                  <c:v>0.765625</c:v>
                </c:pt>
                <c:pt idx="32">
                  <c:v>0.78125</c:v>
                </c:pt>
                <c:pt idx="33">
                  <c:v>0.8125</c:v>
                </c:pt>
                <c:pt idx="34">
                  <c:v>0.828125</c:v>
                </c:pt>
                <c:pt idx="35">
                  <c:v>0.859375</c:v>
                </c:pt>
                <c:pt idx="36">
                  <c:v>0.890625</c:v>
                </c:pt>
                <c:pt idx="37">
                  <c:v>0.921875</c:v>
                </c:pt>
                <c:pt idx="38">
                  <c:v>0.96875</c:v>
                </c:pt>
                <c:pt idx="39">
                  <c:v>1</c:v>
                </c:pt>
                <c:pt idx="40">
                  <c:v>1.03125</c:v>
                </c:pt>
                <c:pt idx="41">
                  <c:v>1.078125</c:v>
                </c:pt>
                <c:pt idx="42">
                  <c:v>1.109375</c:v>
                </c:pt>
                <c:pt idx="43">
                  <c:v>1.15625</c:v>
                </c:pt>
                <c:pt idx="44">
                  <c:v>1.203125</c:v>
                </c:pt>
                <c:pt idx="45">
                  <c:v>1.234375</c:v>
                </c:pt>
                <c:pt idx="46">
                  <c:v>1.28125</c:v>
                </c:pt>
                <c:pt idx="47">
                  <c:v>1.328125</c:v>
                </c:pt>
                <c:pt idx="48">
                  <c:v>1.375</c:v>
                </c:pt>
                <c:pt idx="49">
                  <c:v>1.4375</c:v>
                </c:pt>
                <c:pt idx="50">
                  <c:v>1.484375</c:v>
                </c:pt>
                <c:pt idx="51">
                  <c:v>1.53125</c:v>
                </c:pt>
                <c:pt idx="52">
                  <c:v>1.59375</c:v>
                </c:pt>
                <c:pt idx="53">
                  <c:v>1.640625</c:v>
                </c:pt>
                <c:pt idx="54">
                  <c:v>1.703125</c:v>
                </c:pt>
                <c:pt idx="55">
                  <c:v>1.765625</c:v>
                </c:pt>
                <c:pt idx="56">
                  <c:v>1.8125</c:v>
                </c:pt>
                <c:pt idx="57">
                  <c:v>1.875</c:v>
                </c:pt>
                <c:pt idx="58">
                  <c:v>1.921875</c:v>
                </c:pt>
                <c:pt idx="59">
                  <c:v>1.96875</c:v>
                </c:pt>
                <c:pt idx="60">
                  <c:v>2.015625</c:v>
                </c:pt>
                <c:pt idx="61">
                  <c:v>2.078125</c:v>
                </c:pt>
                <c:pt idx="62">
                  <c:v>2.125</c:v>
                </c:pt>
                <c:pt idx="63">
                  <c:v>2.15625</c:v>
                </c:pt>
                <c:pt idx="64">
                  <c:v>2.203125</c:v>
                </c:pt>
                <c:pt idx="65">
                  <c:v>2.265625</c:v>
                </c:pt>
                <c:pt idx="66">
                  <c:v>2.3125</c:v>
                </c:pt>
                <c:pt idx="67">
                  <c:v>2.359375</c:v>
                </c:pt>
                <c:pt idx="68">
                  <c:v>2.421875</c:v>
                </c:pt>
                <c:pt idx="69">
                  <c:v>2.46875</c:v>
                </c:pt>
                <c:pt idx="70">
                  <c:v>2.515625</c:v>
                </c:pt>
                <c:pt idx="71">
                  <c:v>2.5625</c:v>
                </c:pt>
                <c:pt idx="72">
                  <c:v>2.609375</c:v>
                </c:pt>
                <c:pt idx="73">
                  <c:v>2.65625</c:v>
                </c:pt>
                <c:pt idx="74">
                  <c:v>2.703125</c:v>
                </c:pt>
                <c:pt idx="75">
                  <c:v>2.734375</c:v>
                </c:pt>
                <c:pt idx="76">
                  <c:v>2.75</c:v>
                </c:pt>
                <c:pt idx="77">
                  <c:v>2.78125</c:v>
                </c:pt>
                <c:pt idx="78">
                  <c:v>2.8125</c:v>
                </c:pt>
                <c:pt idx="79">
                  <c:v>2.828125</c:v>
                </c:pt>
                <c:pt idx="80">
                  <c:v>2.859375</c:v>
                </c:pt>
                <c:pt idx="81">
                  <c:v>2.875</c:v>
                </c:pt>
                <c:pt idx="82">
                  <c:v>2.90625</c:v>
                </c:pt>
                <c:pt idx="83">
                  <c:v>2.9375</c:v>
                </c:pt>
                <c:pt idx="84">
                  <c:v>2.96875</c:v>
                </c:pt>
                <c:pt idx="85">
                  <c:v>3</c:v>
                </c:pt>
                <c:pt idx="86">
                  <c:v>3.03125</c:v>
                </c:pt>
                <c:pt idx="87">
                  <c:v>3.078125</c:v>
                </c:pt>
                <c:pt idx="88">
                  <c:v>3.109375</c:v>
                </c:pt>
                <c:pt idx="89">
                  <c:v>3.15625</c:v>
                </c:pt>
                <c:pt idx="90">
                  <c:v>3.1875</c:v>
                </c:pt>
                <c:pt idx="91">
                  <c:v>3.234375</c:v>
                </c:pt>
                <c:pt idx="92">
                  <c:v>3.28125</c:v>
                </c:pt>
                <c:pt idx="93">
                  <c:v>3.328125</c:v>
                </c:pt>
                <c:pt idx="94">
                  <c:v>3.375</c:v>
                </c:pt>
                <c:pt idx="95">
                  <c:v>3.421875</c:v>
                </c:pt>
                <c:pt idx="96">
                  <c:v>3.453125</c:v>
                </c:pt>
                <c:pt idx="97">
                  <c:v>3.5</c:v>
                </c:pt>
                <c:pt idx="98">
                  <c:v>3.546875</c:v>
                </c:pt>
                <c:pt idx="99">
                  <c:v>3.59375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C-49C2-87EE-F0751D919DA0}"/>
            </c:ext>
          </c:extLst>
        </c:ser>
        <c:ser>
          <c:idx val="3"/>
          <c:order val="4"/>
          <c:tx>
            <c:strRef>
              <c:f>'SEA Sudden'!$P$2</c:f>
              <c:strCache>
                <c:ptCount val="1"/>
                <c:pt idx="0">
                  <c:v>DWM-HT(4.92)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'SEA Sudden'!$A$3:$A$102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'SEA Sudden'!$P$3:$P$102</c:f>
              <c:numCache>
                <c:formatCode>General</c:formatCode>
                <c:ptCount val="100"/>
                <c:pt idx="0">
                  <c:v>3.125E-2</c:v>
                </c:pt>
                <c:pt idx="1">
                  <c:v>4.6875E-2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0.171875</c:v>
                </c:pt>
                <c:pt idx="6">
                  <c:v>0.203125</c:v>
                </c:pt>
                <c:pt idx="7">
                  <c:v>0.21875</c:v>
                </c:pt>
                <c:pt idx="8">
                  <c:v>0.25</c:v>
                </c:pt>
                <c:pt idx="9">
                  <c:v>0.296875</c:v>
                </c:pt>
                <c:pt idx="10">
                  <c:v>0.34375</c:v>
                </c:pt>
                <c:pt idx="11">
                  <c:v>0.40625</c:v>
                </c:pt>
                <c:pt idx="12">
                  <c:v>0.4375</c:v>
                </c:pt>
                <c:pt idx="13">
                  <c:v>0.484375</c:v>
                </c:pt>
                <c:pt idx="14">
                  <c:v>0.53125</c:v>
                </c:pt>
                <c:pt idx="15">
                  <c:v>0.578125</c:v>
                </c:pt>
                <c:pt idx="16">
                  <c:v>0.625</c:v>
                </c:pt>
                <c:pt idx="17">
                  <c:v>0.671875</c:v>
                </c:pt>
                <c:pt idx="18">
                  <c:v>0.71875</c:v>
                </c:pt>
                <c:pt idx="19">
                  <c:v>0.765625</c:v>
                </c:pt>
                <c:pt idx="20">
                  <c:v>0.84375</c:v>
                </c:pt>
                <c:pt idx="21">
                  <c:v>0.953125</c:v>
                </c:pt>
                <c:pt idx="22">
                  <c:v>1.0625</c:v>
                </c:pt>
                <c:pt idx="23">
                  <c:v>1.140625</c:v>
                </c:pt>
                <c:pt idx="24">
                  <c:v>1.21875</c:v>
                </c:pt>
                <c:pt idx="25">
                  <c:v>1.28125</c:v>
                </c:pt>
                <c:pt idx="26">
                  <c:v>1.328125</c:v>
                </c:pt>
                <c:pt idx="27">
                  <c:v>1.359375</c:v>
                </c:pt>
                <c:pt idx="28">
                  <c:v>1.375</c:v>
                </c:pt>
                <c:pt idx="29">
                  <c:v>1.40625</c:v>
                </c:pt>
                <c:pt idx="30">
                  <c:v>1.453125</c:v>
                </c:pt>
                <c:pt idx="31">
                  <c:v>1.5</c:v>
                </c:pt>
                <c:pt idx="32">
                  <c:v>1.53125</c:v>
                </c:pt>
                <c:pt idx="33">
                  <c:v>1.5625</c:v>
                </c:pt>
                <c:pt idx="34">
                  <c:v>1.609375</c:v>
                </c:pt>
                <c:pt idx="35">
                  <c:v>1.640625</c:v>
                </c:pt>
                <c:pt idx="36">
                  <c:v>1.671875</c:v>
                </c:pt>
                <c:pt idx="37">
                  <c:v>1.703125</c:v>
                </c:pt>
                <c:pt idx="38">
                  <c:v>1.734375</c:v>
                </c:pt>
                <c:pt idx="39">
                  <c:v>1.78125</c:v>
                </c:pt>
                <c:pt idx="40">
                  <c:v>1.828125</c:v>
                </c:pt>
                <c:pt idx="41">
                  <c:v>1.859375</c:v>
                </c:pt>
                <c:pt idx="42">
                  <c:v>1.90625</c:v>
                </c:pt>
                <c:pt idx="43">
                  <c:v>1.9375</c:v>
                </c:pt>
                <c:pt idx="44">
                  <c:v>1.984375</c:v>
                </c:pt>
                <c:pt idx="45">
                  <c:v>2.046875</c:v>
                </c:pt>
                <c:pt idx="46">
                  <c:v>2.109375</c:v>
                </c:pt>
                <c:pt idx="47">
                  <c:v>2.15625</c:v>
                </c:pt>
                <c:pt idx="48">
                  <c:v>2.203125</c:v>
                </c:pt>
                <c:pt idx="49">
                  <c:v>2.265625</c:v>
                </c:pt>
                <c:pt idx="50">
                  <c:v>2.3125</c:v>
                </c:pt>
                <c:pt idx="51">
                  <c:v>2.375</c:v>
                </c:pt>
                <c:pt idx="52">
                  <c:v>2.4375</c:v>
                </c:pt>
                <c:pt idx="53">
                  <c:v>2.5</c:v>
                </c:pt>
                <c:pt idx="54">
                  <c:v>2.546875</c:v>
                </c:pt>
                <c:pt idx="55">
                  <c:v>2.59375</c:v>
                </c:pt>
                <c:pt idx="56">
                  <c:v>2.625</c:v>
                </c:pt>
                <c:pt idx="57">
                  <c:v>2.65625</c:v>
                </c:pt>
                <c:pt idx="58">
                  <c:v>2.6875</c:v>
                </c:pt>
                <c:pt idx="59">
                  <c:v>2.734375</c:v>
                </c:pt>
                <c:pt idx="60">
                  <c:v>2.78125</c:v>
                </c:pt>
                <c:pt idx="61">
                  <c:v>2.828125</c:v>
                </c:pt>
                <c:pt idx="62">
                  <c:v>2.875</c:v>
                </c:pt>
                <c:pt idx="63">
                  <c:v>2.90625</c:v>
                </c:pt>
                <c:pt idx="64">
                  <c:v>2.953125</c:v>
                </c:pt>
                <c:pt idx="65">
                  <c:v>3</c:v>
                </c:pt>
                <c:pt idx="66">
                  <c:v>3.0625</c:v>
                </c:pt>
                <c:pt idx="67">
                  <c:v>3.125</c:v>
                </c:pt>
                <c:pt idx="68">
                  <c:v>3.1875</c:v>
                </c:pt>
                <c:pt idx="69">
                  <c:v>3.25</c:v>
                </c:pt>
                <c:pt idx="70">
                  <c:v>3.28125</c:v>
                </c:pt>
                <c:pt idx="71">
                  <c:v>3.328125</c:v>
                </c:pt>
                <c:pt idx="72">
                  <c:v>3.375</c:v>
                </c:pt>
                <c:pt idx="73">
                  <c:v>3.421875</c:v>
                </c:pt>
                <c:pt idx="74">
                  <c:v>3.453125</c:v>
                </c:pt>
                <c:pt idx="75">
                  <c:v>3.5</c:v>
                </c:pt>
                <c:pt idx="76">
                  <c:v>3.546875</c:v>
                </c:pt>
                <c:pt idx="77">
                  <c:v>3.59375</c:v>
                </c:pt>
                <c:pt idx="78">
                  <c:v>3.625</c:v>
                </c:pt>
                <c:pt idx="79">
                  <c:v>3.6875</c:v>
                </c:pt>
                <c:pt idx="80">
                  <c:v>3.734375</c:v>
                </c:pt>
                <c:pt idx="81">
                  <c:v>3.765625</c:v>
                </c:pt>
                <c:pt idx="82">
                  <c:v>3.8125</c:v>
                </c:pt>
                <c:pt idx="83">
                  <c:v>3.859375</c:v>
                </c:pt>
                <c:pt idx="84">
                  <c:v>3.921875</c:v>
                </c:pt>
                <c:pt idx="85">
                  <c:v>3.96875</c:v>
                </c:pt>
                <c:pt idx="86">
                  <c:v>4.03125</c:v>
                </c:pt>
                <c:pt idx="87">
                  <c:v>4.109375</c:v>
                </c:pt>
                <c:pt idx="88">
                  <c:v>4.171875</c:v>
                </c:pt>
                <c:pt idx="89">
                  <c:v>4.21875</c:v>
                </c:pt>
                <c:pt idx="90">
                  <c:v>4.296875</c:v>
                </c:pt>
                <c:pt idx="91">
                  <c:v>4.375</c:v>
                </c:pt>
                <c:pt idx="92">
                  <c:v>4.4375</c:v>
                </c:pt>
                <c:pt idx="93">
                  <c:v>4.515625</c:v>
                </c:pt>
                <c:pt idx="94">
                  <c:v>4.59375</c:v>
                </c:pt>
                <c:pt idx="95">
                  <c:v>4.671875</c:v>
                </c:pt>
                <c:pt idx="96">
                  <c:v>4.75</c:v>
                </c:pt>
                <c:pt idx="97">
                  <c:v>4.796875</c:v>
                </c:pt>
                <c:pt idx="98">
                  <c:v>4.859375</c:v>
                </c:pt>
                <c:pt idx="99">
                  <c:v>4.921875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AC-49C2-87EE-F0751D91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Sensor!$F$2</c:f>
              <c:strCache>
                <c:ptCount val="1"/>
                <c:pt idx="0">
                  <c:v>HDWM(91.75%)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Sensor!$F$3:$F$102</c:f>
              <c:numCache>
                <c:formatCode>General</c:formatCode>
                <c:ptCount val="100"/>
                <c:pt idx="0">
                  <c:v>82.6</c:v>
                </c:pt>
                <c:pt idx="1">
                  <c:v>99</c:v>
                </c:pt>
                <c:pt idx="2">
                  <c:v>99.1</c:v>
                </c:pt>
                <c:pt idx="3">
                  <c:v>95.199999999999989</c:v>
                </c:pt>
                <c:pt idx="4">
                  <c:v>96.2</c:v>
                </c:pt>
                <c:pt idx="5">
                  <c:v>95</c:v>
                </c:pt>
                <c:pt idx="6">
                  <c:v>97.399999999999991</c:v>
                </c:pt>
                <c:pt idx="7">
                  <c:v>98.4</c:v>
                </c:pt>
                <c:pt idx="8">
                  <c:v>99.6</c:v>
                </c:pt>
                <c:pt idx="9">
                  <c:v>98.5</c:v>
                </c:pt>
                <c:pt idx="10">
                  <c:v>96</c:v>
                </c:pt>
                <c:pt idx="11">
                  <c:v>97</c:v>
                </c:pt>
                <c:pt idx="12">
                  <c:v>96.6</c:v>
                </c:pt>
                <c:pt idx="13">
                  <c:v>97.1</c:v>
                </c:pt>
                <c:pt idx="14">
                  <c:v>99.1</c:v>
                </c:pt>
                <c:pt idx="15">
                  <c:v>99.5</c:v>
                </c:pt>
                <c:pt idx="16">
                  <c:v>99.2</c:v>
                </c:pt>
                <c:pt idx="17">
                  <c:v>99.3</c:v>
                </c:pt>
                <c:pt idx="18">
                  <c:v>96</c:v>
                </c:pt>
                <c:pt idx="19">
                  <c:v>85.2</c:v>
                </c:pt>
                <c:pt idx="20">
                  <c:v>96.8</c:v>
                </c:pt>
                <c:pt idx="21">
                  <c:v>80.7</c:v>
                </c:pt>
                <c:pt idx="22">
                  <c:v>76</c:v>
                </c:pt>
                <c:pt idx="23">
                  <c:v>82</c:v>
                </c:pt>
                <c:pt idx="24">
                  <c:v>80</c:v>
                </c:pt>
                <c:pt idx="25">
                  <c:v>83.2</c:v>
                </c:pt>
                <c:pt idx="26">
                  <c:v>79.800000000000011</c:v>
                </c:pt>
                <c:pt idx="27">
                  <c:v>89.1</c:v>
                </c:pt>
                <c:pt idx="28">
                  <c:v>91.2</c:v>
                </c:pt>
                <c:pt idx="29">
                  <c:v>92.7</c:v>
                </c:pt>
                <c:pt idx="30">
                  <c:v>81.599999999999994</c:v>
                </c:pt>
                <c:pt idx="31">
                  <c:v>91.8</c:v>
                </c:pt>
                <c:pt idx="32">
                  <c:v>88.3</c:v>
                </c:pt>
                <c:pt idx="33">
                  <c:v>93.600000000000009</c:v>
                </c:pt>
                <c:pt idx="34">
                  <c:v>90.3</c:v>
                </c:pt>
                <c:pt idx="35">
                  <c:v>92.2</c:v>
                </c:pt>
                <c:pt idx="36">
                  <c:v>92.800000000000011</c:v>
                </c:pt>
                <c:pt idx="37">
                  <c:v>92</c:v>
                </c:pt>
                <c:pt idx="38">
                  <c:v>94.699999999999989</c:v>
                </c:pt>
                <c:pt idx="39">
                  <c:v>91.8</c:v>
                </c:pt>
                <c:pt idx="40">
                  <c:v>92.800000000000011</c:v>
                </c:pt>
                <c:pt idx="41">
                  <c:v>90.2</c:v>
                </c:pt>
                <c:pt idx="42">
                  <c:v>88.3</c:v>
                </c:pt>
                <c:pt idx="43">
                  <c:v>85.6</c:v>
                </c:pt>
                <c:pt idx="44">
                  <c:v>84.3</c:v>
                </c:pt>
                <c:pt idx="45">
                  <c:v>79</c:v>
                </c:pt>
                <c:pt idx="46">
                  <c:v>90.5</c:v>
                </c:pt>
                <c:pt idx="47">
                  <c:v>94.3</c:v>
                </c:pt>
                <c:pt idx="48">
                  <c:v>82.899999999999991</c:v>
                </c:pt>
                <c:pt idx="49">
                  <c:v>82.5</c:v>
                </c:pt>
                <c:pt idx="50">
                  <c:v>87.1</c:v>
                </c:pt>
                <c:pt idx="51">
                  <c:v>79.3</c:v>
                </c:pt>
                <c:pt idx="52">
                  <c:v>93.300000000000011</c:v>
                </c:pt>
                <c:pt idx="53">
                  <c:v>92.4</c:v>
                </c:pt>
                <c:pt idx="54">
                  <c:v>89.3</c:v>
                </c:pt>
                <c:pt idx="55">
                  <c:v>81.100000000000009</c:v>
                </c:pt>
                <c:pt idx="56">
                  <c:v>86</c:v>
                </c:pt>
                <c:pt idx="57">
                  <c:v>90.100000000000009</c:v>
                </c:pt>
                <c:pt idx="58">
                  <c:v>67.100000000000009</c:v>
                </c:pt>
                <c:pt idx="59">
                  <c:v>78.400000000000006</c:v>
                </c:pt>
                <c:pt idx="60">
                  <c:v>82.5</c:v>
                </c:pt>
                <c:pt idx="61">
                  <c:v>88.1</c:v>
                </c:pt>
                <c:pt idx="62">
                  <c:v>94.899999999999991</c:v>
                </c:pt>
                <c:pt idx="63">
                  <c:v>94.899999999999991</c:v>
                </c:pt>
                <c:pt idx="64">
                  <c:v>94.3</c:v>
                </c:pt>
                <c:pt idx="65">
                  <c:v>98.4</c:v>
                </c:pt>
                <c:pt idx="66">
                  <c:v>96.6</c:v>
                </c:pt>
                <c:pt idx="67">
                  <c:v>97.399999999999991</c:v>
                </c:pt>
                <c:pt idx="68">
                  <c:v>96.7</c:v>
                </c:pt>
                <c:pt idx="69">
                  <c:v>96.899999999999991</c:v>
                </c:pt>
                <c:pt idx="70">
                  <c:v>92.600000000000009</c:v>
                </c:pt>
                <c:pt idx="71">
                  <c:v>91.7</c:v>
                </c:pt>
                <c:pt idx="72">
                  <c:v>91.9</c:v>
                </c:pt>
                <c:pt idx="73">
                  <c:v>89.2</c:v>
                </c:pt>
                <c:pt idx="74">
                  <c:v>92.9</c:v>
                </c:pt>
                <c:pt idx="75">
                  <c:v>98.2</c:v>
                </c:pt>
                <c:pt idx="76">
                  <c:v>93.100000000000009</c:v>
                </c:pt>
                <c:pt idx="77">
                  <c:v>96.3</c:v>
                </c:pt>
                <c:pt idx="78">
                  <c:v>93.2</c:v>
                </c:pt>
                <c:pt idx="79">
                  <c:v>89.9</c:v>
                </c:pt>
                <c:pt idx="80">
                  <c:v>90.2</c:v>
                </c:pt>
                <c:pt idx="81">
                  <c:v>99.5</c:v>
                </c:pt>
                <c:pt idx="82">
                  <c:v>99.2</c:v>
                </c:pt>
                <c:pt idx="83">
                  <c:v>92.600000000000009</c:v>
                </c:pt>
                <c:pt idx="84">
                  <c:v>98.7</c:v>
                </c:pt>
                <c:pt idx="85">
                  <c:v>95.399999999999991</c:v>
                </c:pt>
                <c:pt idx="86">
                  <c:v>91.4</c:v>
                </c:pt>
                <c:pt idx="87">
                  <c:v>91.100000000000009</c:v>
                </c:pt>
                <c:pt idx="88">
                  <c:v>96.1</c:v>
                </c:pt>
                <c:pt idx="89">
                  <c:v>96.8</c:v>
                </c:pt>
                <c:pt idx="90">
                  <c:v>95.3</c:v>
                </c:pt>
                <c:pt idx="91">
                  <c:v>91.5</c:v>
                </c:pt>
                <c:pt idx="92">
                  <c:v>93.2</c:v>
                </c:pt>
                <c:pt idx="93">
                  <c:v>92.7</c:v>
                </c:pt>
                <c:pt idx="94">
                  <c:v>92.800000000000011</c:v>
                </c:pt>
                <c:pt idx="95">
                  <c:v>97.8</c:v>
                </c:pt>
                <c:pt idx="96">
                  <c:v>99.5</c:v>
                </c:pt>
                <c:pt idx="97">
                  <c:v>99.3</c:v>
                </c:pt>
                <c:pt idx="98">
                  <c:v>98.3</c:v>
                </c:pt>
                <c:pt idx="99">
                  <c:v>93.300000000000011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F-45CF-B96D-7889D7BACF29}"/>
            </c:ext>
          </c:extLst>
        </c:ser>
        <c:ser>
          <c:idx val="18"/>
          <c:order val="1"/>
          <c:tx>
            <c:strRef>
              <c:f>Sensor!$B$2</c:f>
              <c:strCache>
                <c:ptCount val="1"/>
                <c:pt idx="0">
                  <c:v>ARF(90.54%)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Sensor!$B$3:$B$102</c:f>
              <c:numCache>
                <c:formatCode>General</c:formatCode>
                <c:ptCount val="100"/>
                <c:pt idx="0">
                  <c:v>82.5</c:v>
                </c:pt>
                <c:pt idx="1">
                  <c:v>97.2</c:v>
                </c:pt>
                <c:pt idx="2">
                  <c:v>99.2</c:v>
                </c:pt>
                <c:pt idx="3">
                  <c:v>97.899999999999906</c:v>
                </c:pt>
                <c:pt idx="4">
                  <c:v>93.7</c:v>
                </c:pt>
                <c:pt idx="5">
                  <c:v>91.6</c:v>
                </c:pt>
                <c:pt idx="6">
                  <c:v>92.6</c:v>
                </c:pt>
                <c:pt idx="7">
                  <c:v>95.899999999999906</c:v>
                </c:pt>
                <c:pt idx="8">
                  <c:v>97.899999999999906</c:v>
                </c:pt>
                <c:pt idx="9">
                  <c:v>99.3</c:v>
                </c:pt>
                <c:pt idx="10">
                  <c:v>97.6</c:v>
                </c:pt>
                <c:pt idx="11">
                  <c:v>98.5</c:v>
                </c:pt>
                <c:pt idx="12">
                  <c:v>99</c:v>
                </c:pt>
                <c:pt idx="13">
                  <c:v>99.7</c:v>
                </c:pt>
                <c:pt idx="14">
                  <c:v>99.6</c:v>
                </c:pt>
                <c:pt idx="15">
                  <c:v>99.7</c:v>
                </c:pt>
                <c:pt idx="16">
                  <c:v>99</c:v>
                </c:pt>
                <c:pt idx="17">
                  <c:v>99.7</c:v>
                </c:pt>
                <c:pt idx="18">
                  <c:v>98.6</c:v>
                </c:pt>
                <c:pt idx="19">
                  <c:v>92.6</c:v>
                </c:pt>
                <c:pt idx="20">
                  <c:v>89.7</c:v>
                </c:pt>
                <c:pt idx="21">
                  <c:v>73.8</c:v>
                </c:pt>
                <c:pt idx="22">
                  <c:v>66.900000000000006</c:v>
                </c:pt>
                <c:pt idx="23">
                  <c:v>72.599999999999994</c:v>
                </c:pt>
                <c:pt idx="24">
                  <c:v>78.7</c:v>
                </c:pt>
                <c:pt idx="25">
                  <c:v>77.400000000000006</c:v>
                </c:pt>
                <c:pt idx="26">
                  <c:v>79.099999999999994</c:v>
                </c:pt>
                <c:pt idx="27">
                  <c:v>89.1</c:v>
                </c:pt>
                <c:pt idx="28">
                  <c:v>85.9</c:v>
                </c:pt>
                <c:pt idx="29">
                  <c:v>83.7</c:v>
                </c:pt>
                <c:pt idx="30">
                  <c:v>81.899999999999906</c:v>
                </c:pt>
                <c:pt idx="31">
                  <c:v>79.599999999999994</c:v>
                </c:pt>
                <c:pt idx="32">
                  <c:v>82.199999999999903</c:v>
                </c:pt>
                <c:pt idx="33">
                  <c:v>81.699999999999903</c:v>
                </c:pt>
                <c:pt idx="34">
                  <c:v>79.099999999999994</c:v>
                </c:pt>
                <c:pt idx="35">
                  <c:v>77</c:v>
                </c:pt>
                <c:pt idx="36">
                  <c:v>84.899999999999906</c:v>
                </c:pt>
                <c:pt idx="37">
                  <c:v>91.1</c:v>
                </c:pt>
                <c:pt idx="38">
                  <c:v>91.6</c:v>
                </c:pt>
                <c:pt idx="39">
                  <c:v>93.899999999999906</c:v>
                </c:pt>
                <c:pt idx="40">
                  <c:v>93.7</c:v>
                </c:pt>
                <c:pt idx="41">
                  <c:v>93</c:v>
                </c:pt>
                <c:pt idx="42">
                  <c:v>89.9</c:v>
                </c:pt>
                <c:pt idx="43">
                  <c:v>87.8</c:v>
                </c:pt>
                <c:pt idx="44">
                  <c:v>81.099999999999994</c:v>
                </c:pt>
                <c:pt idx="45">
                  <c:v>74.7</c:v>
                </c:pt>
                <c:pt idx="46">
                  <c:v>55.1</c:v>
                </c:pt>
                <c:pt idx="47">
                  <c:v>87.1</c:v>
                </c:pt>
                <c:pt idx="48">
                  <c:v>88.5</c:v>
                </c:pt>
                <c:pt idx="49">
                  <c:v>88.7</c:v>
                </c:pt>
                <c:pt idx="50">
                  <c:v>86</c:v>
                </c:pt>
                <c:pt idx="51">
                  <c:v>90.8</c:v>
                </c:pt>
                <c:pt idx="52">
                  <c:v>91.9</c:v>
                </c:pt>
                <c:pt idx="53">
                  <c:v>89.6</c:v>
                </c:pt>
                <c:pt idx="54">
                  <c:v>81.899999999999906</c:v>
                </c:pt>
                <c:pt idx="55">
                  <c:v>73</c:v>
                </c:pt>
                <c:pt idx="56">
                  <c:v>68.2</c:v>
                </c:pt>
                <c:pt idx="57">
                  <c:v>81.699999999999903</c:v>
                </c:pt>
                <c:pt idx="58">
                  <c:v>70.199999999999903</c:v>
                </c:pt>
                <c:pt idx="59">
                  <c:v>69.199999999999903</c:v>
                </c:pt>
                <c:pt idx="60">
                  <c:v>84.2</c:v>
                </c:pt>
                <c:pt idx="61">
                  <c:v>91.7</c:v>
                </c:pt>
                <c:pt idx="62">
                  <c:v>96.8</c:v>
                </c:pt>
                <c:pt idx="63">
                  <c:v>98.1</c:v>
                </c:pt>
                <c:pt idx="64">
                  <c:v>99</c:v>
                </c:pt>
                <c:pt idx="65">
                  <c:v>98.3</c:v>
                </c:pt>
                <c:pt idx="66">
                  <c:v>96.1</c:v>
                </c:pt>
                <c:pt idx="67">
                  <c:v>97.899999999999906</c:v>
                </c:pt>
                <c:pt idx="68">
                  <c:v>97.899999999999906</c:v>
                </c:pt>
                <c:pt idx="69">
                  <c:v>96.1</c:v>
                </c:pt>
                <c:pt idx="70">
                  <c:v>93.899999999999906</c:v>
                </c:pt>
                <c:pt idx="71">
                  <c:v>94</c:v>
                </c:pt>
                <c:pt idx="72">
                  <c:v>93.899999999999906</c:v>
                </c:pt>
                <c:pt idx="73">
                  <c:v>95.1</c:v>
                </c:pt>
                <c:pt idx="74">
                  <c:v>93.7</c:v>
                </c:pt>
                <c:pt idx="75">
                  <c:v>96.3</c:v>
                </c:pt>
                <c:pt idx="76">
                  <c:v>89.8</c:v>
                </c:pt>
                <c:pt idx="77">
                  <c:v>95.399999999999906</c:v>
                </c:pt>
                <c:pt idx="78">
                  <c:v>92.8</c:v>
                </c:pt>
                <c:pt idx="79">
                  <c:v>95.7</c:v>
                </c:pt>
                <c:pt idx="80">
                  <c:v>98</c:v>
                </c:pt>
                <c:pt idx="81">
                  <c:v>96.899999999999906</c:v>
                </c:pt>
                <c:pt idx="82">
                  <c:v>96.1</c:v>
                </c:pt>
                <c:pt idx="83">
                  <c:v>92.6</c:v>
                </c:pt>
                <c:pt idx="84">
                  <c:v>93</c:v>
                </c:pt>
                <c:pt idx="85">
                  <c:v>97</c:v>
                </c:pt>
                <c:pt idx="86">
                  <c:v>96.2</c:v>
                </c:pt>
                <c:pt idx="87">
                  <c:v>96.2</c:v>
                </c:pt>
                <c:pt idx="88">
                  <c:v>96.8</c:v>
                </c:pt>
                <c:pt idx="89">
                  <c:v>98.3</c:v>
                </c:pt>
                <c:pt idx="90">
                  <c:v>99.2</c:v>
                </c:pt>
                <c:pt idx="91">
                  <c:v>96.5</c:v>
                </c:pt>
                <c:pt idx="92">
                  <c:v>96.399999999999906</c:v>
                </c:pt>
                <c:pt idx="93">
                  <c:v>97.399999999999906</c:v>
                </c:pt>
                <c:pt idx="94">
                  <c:v>98.2</c:v>
                </c:pt>
                <c:pt idx="95">
                  <c:v>99.4</c:v>
                </c:pt>
                <c:pt idx="96">
                  <c:v>98.1</c:v>
                </c:pt>
                <c:pt idx="97">
                  <c:v>98.9</c:v>
                </c:pt>
                <c:pt idx="98">
                  <c:v>99.3</c:v>
                </c:pt>
                <c:pt idx="99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F-45CF-B96D-7889D7BACF29}"/>
            </c:ext>
          </c:extLst>
        </c:ser>
        <c:ser>
          <c:idx val="10"/>
          <c:order val="2"/>
          <c:tx>
            <c:strRef>
              <c:f>Sensor!$C$2</c:f>
              <c:strCache>
                <c:ptCount val="1"/>
                <c:pt idx="0">
                  <c:v>DWM-NB(90.79%)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Sensor!$C$3:$C$102</c:f>
              <c:numCache>
                <c:formatCode>General</c:formatCode>
                <c:ptCount val="100"/>
                <c:pt idx="0">
                  <c:v>79.400000000000006</c:v>
                </c:pt>
                <c:pt idx="1">
                  <c:v>99</c:v>
                </c:pt>
                <c:pt idx="2">
                  <c:v>99.1</c:v>
                </c:pt>
                <c:pt idx="3">
                  <c:v>95.399999999999906</c:v>
                </c:pt>
                <c:pt idx="4">
                  <c:v>96.3</c:v>
                </c:pt>
                <c:pt idx="5">
                  <c:v>94.899999999999906</c:v>
                </c:pt>
                <c:pt idx="6">
                  <c:v>97.7</c:v>
                </c:pt>
                <c:pt idx="7">
                  <c:v>98.9</c:v>
                </c:pt>
                <c:pt idx="8">
                  <c:v>99.3</c:v>
                </c:pt>
                <c:pt idx="9">
                  <c:v>98.6</c:v>
                </c:pt>
                <c:pt idx="10">
                  <c:v>96.2</c:v>
                </c:pt>
                <c:pt idx="11">
                  <c:v>96.899999999999906</c:v>
                </c:pt>
                <c:pt idx="12">
                  <c:v>94.8</c:v>
                </c:pt>
                <c:pt idx="13">
                  <c:v>93.4</c:v>
                </c:pt>
                <c:pt idx="14">
                  <c:v>98.9</c:v>
                </c:pt>
                <c:pt idx="15">
                  <c:v>99.6</c:v>
                </c:pt>
                <c:pt idx="16">
                  <c:v>99.2</c:v>
                </c:pt>
                <c:pt idx="17">
                  <c:v>99.3</c:v>
                </c:pt>
                <c:pt idx="18">
                  <c:v>95.899999999999906</c:v>
                </c:pt>
                <c:pt idx="19">
                  <c:v>82.5</c:v>
                </c:pt>
                <c:pt idx="20">
                  <c:v>95.5</c:v>
                </c:pt>
                <c:pt idx="21">
                  <c:v>81.399999999999906</c:v>
                </c:pt>
                <c:pt idx="22">
                  <c:v>81.2</c:v>
                </c:pt>
                <c:pt idx="23">
                  <c:v>85.5</c:v>
                </c:pt>
                <c:pt idx="24">
                  <c:v>75.3</c:v>
                </c:pt>
                <c:pt idx="25">
                  <c:v>83.399999999999906</c:v>
                </c:pt>
                <c:pt idx="26">
                  <c:v>75.599999999999994</c:v>
                </c:pt>
                <c:pt idx="27">
                  <c:v>84.899999999999906</c:v>
                </c:pt>
                <c:pt idx="28">
                  <c:v>89.1</c:v>
                </c:pt>
                <c:pt idx="29">
                  <c:v>92.7</c:v>
                </c:pt>
                <c:pt idx="30">
                  <c:v>80.8</c:v>
                </c:pt>
                <c:pt idx="31">
                  <c:v>88.6</c:v>
                </c:pt>
                <c:pt idx="32">
                  <c:v>83</c:v>
                </c:pt>
                <c:pt idx="33">
                  <c:v>93.6</c:v>
                </c:pt>
                <c:pt idx="34">
                  <c:v>89.3</c:v>
                </c:pt>
                <c:pt idx="35">
                  <c:v>92</c:v>
                </c:pt>
                <c:pt idx="36">
                  <c:v>92.4</c:v>
                </c:pt>
                <c:pt idx="37">
                  <c:v>91.3</c:v>
                </c:pt>
                <c:pt idx="38">
                  <c:v>94.3</c:v>
                </c:pt>
                <c:pt idx="39">
                  <c:v>90.3</c:v>
                </c:pt>
                <c:pt idx="40">
                  <c:v>91.5</c:v>
                </c:pt>
                <c:pt idx="41">
                  <c:v>90.9</c:v>
                </c:pt>
                <c:pt idx="42">
                  <c:v>89.8</c:v>
                </c:pt>
                <c:pt idx="43">
                  <c:v>83.8</c:v>
                </c:pt>
                <c:pt idx="44">
                  <c:v>82.1</c:v>
                </c:pt>
                <c:pt idx="45">
                  <c:v>79.3</c:v>
                </c:pt>
                <c:pt idx="46">
                  <c:v>89.6</c:v>
                </c:pt>
                <c:pt idx="47">
                  <c:v>93.7</c:v>
                </c:pt>
                <c:pt idx="48">
                  <c:v>81.099999999999994</c:v>
                </c:pt>
                <c:pt idx="49">
                  <c:v>80.8</c:v>
                </c:pt>
                <c:pt idx="50">
                  <c:v>87</c:v>
                </c:pt>
                <c:pt idx="51">
                  <c:v>77.900000000000006</c:v>
                </c:pt>
                <c:pt idx="52">
                  <c:v>93.4</c:v>
                </c:pt>
                <c:pt idx="53">
                  <c:v>91.2</c:v>
                </c:pt>
                <c:pt idx="54">
                  <c:v>88</c:v>
                </c:pt>
                <c:pt idx="55">
                  <c:v>79.2</c:v>
                </c:pt>
                <c:pt idx="56">
                  <c:v>83.8</c:v>
                </c:pt>
                <c:pt idx="57">
                  <c:v>89.2</c:v>
                </c:pt>
                <c:pt idx="58">
                  <c:v>73.7</c:v>
                </c:pt>
                <c:pt idx="59">
                  <c:v>81.5</c:v>
                </c:pt>
                <c:pt idx="60">
                  <c:v>75.3</c:v>
                </c:pt>
                <c:pt idx="61">
                  <c:v>86.7</c:v>
                </c:pt>
                <c:pt idx="62">
                  <c:v>93.4</c:v>
                </c:pt>
                <c:pt idx="63">
                  <c:v>92.7</c:v>
                </c:pt>
                <c:pt idx="64">
                  <c:v>92.1</c:v>
                </c:pt>
                <c:pt idx="65">
                  <c:v>97.1</c:v>
                </c:pt>
                <c:pt idx="66">
                  <c:v>95</c:v>
                </c:pt>
                <c:pt idx="67">
                  <c:v>97.6</c:v>
                </c:pt>
                <c:pt idx="68">
                  <c:v>95.399999999999906</c:v>
                </c:pt>
                <c:pt idx="69">
                  <c:v>96.2</c:v>
                </c:pt>
                <c:pt idx="70">
                  <c:v>93.7</c:v>
                </c:pt>
                <c:pt idx="71">
                  <c:v>92</c:v>
                </c:pt>
                <c:pt idx="72">
                  <c:v>92.3</c:v>
                </c:pt>
                <c:pt idx="73">
                  <c:v>87.5</c:v>
                </c:pt>
                <c:pt idx="74">
                  <c:v>89</c:v>
                </c:pt>
                <c:pt idx="75">
                  <c:v>98.2</c:v>
                </c:pt>
                <c:pt idx="76">
                  <c:v>90.3</c:v>
                </c:pt>
                <c:pt idx="77">
                  <c:v>93.8</c:v>
                </c:pt>
                <c:pt idx="78">
                  <c:v>94.5</c:v>
                </c:pt>
                <c:pt idx="79">
                  <c:v>89.7</c:v>
                </c:pt>
                <c:pt idx="80">
                  <c:v>88.1</c:v>
                </c:pt>
                <c:pt idx="81">
                  <c:v>92.8</c:v>
                </c:pt>
                <c:pt idx="82">
                  <c:v>99.4</c:v>
                </c:pt>
                <c:pt idx="83">
                  <c:v>94.6</c:v>
                </c:pt>
                <c:pt idx="84">
                  <c:v>98.7</c:v>
                </c:pt>
                <c:pt idx="85">
                  <c:v>93.8</c:v>
                </c:pt>
                <c:pt idx="86">
                  <c:v>86.6</c:v>
                </c:pt>
                <c:pt idx="87">
                  <c:v>90.2</c:v>
                </c:pt>
                <c:pt idx="88">
                  <c:v>94</c:v>
                </c:pt>
                <c:pt idx="89">
                  <c:v>96.7</c:v>
                </c:pt>
                <c:pt idx="90">
                  <c:v>94.8</c:v>
                </c:pt>
                <c:pt idx="91">
                  <c:v>90</c:v>
                </c:pt>
                <c:pt idx="92">
                  <c:v>86.9</c:v>
                </c:pt>
                <c:pt idx="93">
                  <c:v>91.4</c:v>
                </c:pt>
                <c:pt idx="94">
                  <c:v>93.5</c:v>
                </c:pt>
                <c:pt idx="95">
                  <c:v>97</c:v>
                </c:pt>
                <c:pt idx="96">
                  <c:v>98.5</c:v>
                </c:pt>
                <c:pt idx="97">
                  <c:v>99.4</c:v>
                </c:pt>
                <c:pt idx="98">
                  <c:v>98.4</c:v>
                </c:pt>
                <c:pt idx="99">
                  <c:v>88.2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FF-45CF-B96D-7889D7BACF29}"/>
            </c:ext>
          </c:extLst>
        </c:ser>
        <c:ser>
          <c:idx val="11"/>
          <c:order val="3"/>
          <c:tx>
            <c:strRef>
              <c:f>Sensor!$D$2</c:f>
              <c:strCache>
                <c:ptCount val="1"/>
                <c:pt idx="0">
                  <c:v>DWM-HT(90.96%)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Sensor!$D$3:$D$102</c:f>
              <c:numCache>
                <c:formatCode>General</c:formatCode>
                <c:ptCount val="100"/>
                <c:pt idx="0">
                  <c:v>79.400000000000006</c:v>
                </c:pt>
                <c:pt idx="1">
                  <c:v>99</c:v>
                </c:pt>
                <c:pt idx="2">
                  <c:v>99.1</c:v>
                </c:pt>
                <c:pt idx="3">
                  <c:v>95.399999999999906</c:v>
                </c:pt>
                <c:pt idx="4">
                  <c:v>96.3</c:v>
                </c:pt>
                <c:pt idx="5">
                  <c:v>94.899999999999906</c:v>
                </c:pt>
                <c:pt idx="6">
                  <c:v>97.7</c:v>
                </c:pt>
                <c:pt idx="7">
                  <c:v>98.9</c:v>
                </c:pt>
                <c:pt idx="8">
                  <c:v>99.3</c:v>
                </c:pt>
                <c:pt idx="9">
                  <c:v>98.6</c:v>
                </c:pt>
                <c:pt idx="10">
                  <c:v>96.2</c:v>
                </c:pt>
                <c:pt idx="11">
                  <c:v>96.899999999999906</c:v>
                </c:pt>
                <c:pt idx="12">
                  <c:v>94.8</c:v>
                </c:pt>
                <c:pt idx="13">
                  <c:v>93.4</c:v>
                </c:pt>
                <c:pt idx="14">
                  <c:v>98.9</c:v>
                </c:pt>
                <c:pt idx="15">
                  <c:v>99.6</c:v>
                </c:pt>
                <c:pt idx="16">
                  <c:v>99.2</c:v>
                </c:pt>
                <c:pt idx="17">
                  <c:v>99.3</c:v>
                </c:pt>
                <c:pt idx="18">
                  <c:v>95.899999999999906</c:v>
                </c:pt>
                <c:pt idx="19">
                  <c:v>82.5</c:v>
                </c:pt>
                <c:pt idx="20">
                  <c:v>95.5</c:v>
                </c:pt>
                <c:pt idx="21">
                  <c:v>81.5</c:v>
                </c:pt>
                <c:pt idx="22">
                  <c:v>81.2</c:v>
                </c:pt>
                <c:pt idx="23">
                  <c:v>85.5</c:v>
                </c:pt>
                <c:pt idx="24">
                  <c:v>75.2</c:v>
                </c:pt>
                <c:pt idx="25">
                  <c:v>83.399999999999906</c:v>
                </c:pt>
                <c:pt idx="26">
                  <c:v>75.599999999999994</c:v>
                </c:pt>
                <c:pt idx="27">
                  <c:v>84.899999999999906</c:v>
                </c:pt>
                <c:pt idx="28">
                  <c:v>89.1</c:v>
                </c:pt>
                <c:pt idx="29">
                  <c:v>92.7</c:v>
                </c:pt>
                <c:pt idx="30">
                  <c:v>80.8</c:v>
                </c:pt>
                <c:pt idx="31">
                  <c:v>88.6</c:v>
                </c:pt>
                <c:pt idx="32">
                  <c:v>83</c:v>
                </c:pt>
                <c:pt idx="33">
                  <c:v>93.6</c:v>
                </c:pt>
                <c:pt idx="34">
                  <c:v>89.3</c:v>
                </c:pt>
                <c:pt idx="35">
                  <c:v>92</c:v>
                </c:pt>
                <c:pt idx="36">
                  <c:v>92.4</c:v>
                </c:pt>
                <c:pt idx="37">
                  <c:v>91.3</c:v>
                </c:pt>
                <c:pt idx="38">
                  <c:v>94.3</c:v>
                </c:pt>
                <c:pt idx="39">
                  <c:v>90.3</c:v>
                </c:pt>
                <c:pt idx="40">
                  <c:v>91.5</c:v>
                </c:pt>
                <c:pt idx="41">
                  <c:v>90.9</c:v>
                </c:pt>
                <c:pt idx="42">
                  <c:v>89.8</c:v>
                </c:pt>
                <c:pt idx="43">
                  <c:v>83.8</c:v>
                </c:pt>
                <c:pt idx="44">
                  <c:v>82.1</c:v>
                </c:pt>
                <c:pt idx="45">
                  <c:v>79.3</c:v>
                </c:pt>
                <c:pt idx="46">
                  <c:v>89.6</c:v>
                </c:pt>
                <c:pt idx="47">
                  <c:v>93.7</c:v>
                </c:pt>
                <c:pt idx="48">
                  <c:v>81.099999999999994</c:v>
                </c:pt>
                <c:pt idx="49">
                  <c:v>80.8</c:v>
                </c:pt>
                <c:pt idx="50">
                  <c:v>87</c:v>
                </c:pt>
                <c:pt idx="51">
                  <c:v>77.900000000000006</c:v>
                </c:pt>
                <c:pt idx="52">
                  <c:v>93.4</c:v>
                </c:pt>
                <c:pt idx="53">
                  <c:v>91.2</c:v>
                </c:pt>
                <c:pt idx="54">
                  <c:v>88</c:v>
                </c:pt>
                <c:pt idx="55">
                  <c:v>79.2</c:v>
                </c:pt>
                <c:pt idx="56">
                  <c:v>83.8</c:v>
                </c:pt>
                <c:pt idx="57">
                  <c:v>89.2</c:v>
                </c:pt>
                <c:pt idx="58">
                  <c:v>73.7</c:v>
                </c:pt>
                <c:pt idx="59">
                  <c:v>81.5</c:v>
                </c:pt>
                <c:pt idx="60">
                  <c:v>75.3</c:v>
                </c:pt>
                <c:pt idx="61">
                  <c:v>86.7</c:v>
                </c:pt>
                <c:pt idx="62">
                  <c:v>93.4</c:v>
                </c:pt>
                <c:pt idx="63">
                  <c:v>92.7</c:v>
                </c:pt>
                <c:pt idx="64">
                  <c:v>92.1</c:v>
                </c:pt>
                <c:pt idx="65">
                  <c:v>96.6</c:v>
                </c:pt>
                <c:pt idx="66">
                  <c:v>96.5</c:v>
                </c:pt>
                <c:pt idx="67">
                  <c:v>97.6</c:v>
                </c:pt>
                <c:pt idx="68">
                  <c:v>95.7</c:v>
                </c:pt>
                <c:pt idx="69">
                  <c:v>97.2</c:v>
                </c:pt>
                <c:pt idx="70">
                  <c:v>93.1</c:v>
                </c:pt>
                <c:pt idx="71">
                  <c:v>92</c:v>
                </c:pt>
                <c:pt idx="72">
                  <c:v>92.3</c:v>
                </c:pt>
                <c:pt idx="73">
                  <c:v>87.5</c:v>
                </c:pt>
                <c:pt idx="74">
                  <c:v>90.1</c:v>
                </c:pt>
                <c:pt idx="75">
                  <c:v>98</c:v>
                </c:pt>
                <c:pt idx="76">
                  <c:v>91</c:v>
                </c:pt>
                <c:pt idx="77">
                  <c:v>93</c:v>
                </c:pt>
                <c:pt idx="78">
                  <c:v>94.3</c:v>
                </c:pt>
                <c:pt idx="79">
                  <c:v>89</c:v>
                </c:pt>
                <c:pt idx="80">
                  <c:v>89.7</c:v>
                </c:pt>
                <c:pt idx="81">
                  <c:v>99.4</c:v>
                </c:pt>
                <c:pt idx="82">
                  <c:v>99</c:v>
                </c:pt>
                <c:pt idx="83">
                  <c:v>90.9</c:v>
                </c:pt>
                <c:pt idx="84">
                  <c:v>97.8</c:v>
                </c:pt>
                <c:pt idx="85">
                  <c:v>94.8</c:v>
                </c:pt>
                <c:pt idx="86">
                  <c:v>91.2</c:v>
                </c:pt>
                <c:pt idx="87">
                  <c:v>89.9</c:v>
                </c:pt>
                <c:pt idx="88">
                  <c:v>94</c:v>
                </c:pt>
                <c:pt idx="89">
                  <c:v>96.7</c:v>
                </c:pt>
                <c:pt idx="90">
                  <c:v>94.8</c:v>
                </c:pt>
                <c:pt idx="91">
                  <c:v>90.4</c:v>
                </c:pt>
                <c:pt idx="92">
                  <c:v>89.3</c:v>
                </c:pt>
                <c:pt idx="93">
                  <c:v>91.2</c:v>
                </c:pt>
                <c:pt idx="94">
                  <c:v>93.5</c:v>
                </c:pt>
                <c:pt idx="95">
                  <c:v>97</c:v>
                </c:pt>
                <c:pt idx="96">
                  <c:v>98.2</c:v>
                </c:pt>
                <c:pt idx="97">
                  <c:v>99.4</c:v>
                </c:pt>
                <c:pt idx="98">
                  <c:v>98.4</c:v>
                </c:pt>
                <c:pt idx="99">
                  <c:v>93.2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FF-45CF-B96D-7889D7BACF29}"/>
            </c:ext>
          </c:extLst>
        </c:ser>
        <c:ser>
          <c:idx val="12"/>
          <c:order val="4"/>
          <c:tx>
            <c:strRef>
              <c:f>Sensor!$E$2</c:f>
              <c:strCache>
                <c:ptCount val="1"/>
                <c:pt idx="0">
                  <c:v>WMA(72.86%)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Sensor!$E$3:$E$102</c:f>
              <c:numCache>
                <c:formatCode>General</c:formatCode>
                <c:ptCount val="100"/>
                <c:pt idx="0">
                  <c:v>82</c:v>
                </c:pt>
                <c:pt idx="1">
                  <c:v>98.2</c:v>
                </c:pt>
                <c:pt idx="2">
                  <c:v>99</c:v>
                </c:pt>
                <c:pt idx="3">
                  <c:v>95</c:v>
                </c:pt>
                <c:pt idx="4">
                  <c:v>95.899999999999906</c:v>
                </c:pt>
                <c:pt idx="5">
                  <c:v>94.3</c:v>
                </c:pt>
                <c:pt idx="6">
                  <c:v>95</c:v>
                </c:pt>
                <c:pt idx="7">
                  <c:v>93.3</c:v>
                </c:pt>
                <c:pt idx="8">
                  <c:v>93.899999999999906</c:v>
                </c:pt>
                <c:pt idx="9">
                  <c:v>94</c:v>
                </c:pt>
                <c:pt idx="10">
                  <c:v>84.1</c:v>
                </c:pt>
                <c:pt idx="11">
                  <c:v>85.7</c:v>
                </c:pt>
                <c:pt idx="12">
                  <c:v>84.7</c:v>
                </c:pt>
                <c:pt idx="13">
                  <c:v>84.3</c:v>
                </c:pt>
                <c:pt idx="14">
                  <c:v>85</c:v>
                </c:pt>
                <c:pt idx="15">
                  <c:v>79.7</c:v>
                </c:pt>
                <c:pt idx="16">
                  <c:v>76.5</c:v>
                </c:pt>
                <c:pt idx="17">
                  <c:v>76</c:v>
                </c:pt>
                <c:pt idx="18">
                  <c:v>90.2</c:v>
                </c:pt>
                <c:pt idx="19">
                  <c:v>93.899999999999906</c:v>
                </c:pt>
                <c:pt idx="20">
                  <c:v>95.8</c:v>
                </c:pt>
                <c:pt idx="21">
                  <c:v>76.7</c:v>
                </c:pt>
                <c:pt idx="22">
                  <c:v>47</c:v>
                </c:pt>
                <c:pt idx="23">
                  <c:v>35.9</c:v>
                </c:pt>
                <c:pt idx="24">
                  <c:v>26</c:v>
                </c:pt>
                <c:pt idx="25">
                  <c:v>83.5</c:v>
                </c:pt>
                <c:pt idx="26">
                  <c:v>77.099999999999994</c:v>
                </c:pt>
                <c:pt idx="27">
                  <c:v>68.3</c:v>
                </c:pt>
                <c:pt idx="28">
                  <c:v>52.2</c:v>
                </c:pt>
                <c:pt idx="29">
                  <c:v>45</c:v>
                </c:pt>
                <c:pt idx="30">
                  <c:v>54.1</c:v>
                </c:pt>
                <c:pt idx="31">
                  <c:v>93.4</c:v>
                </c:pt>
                <c:pt idx="32">
                  <c:v>86.4</c:v>
                </c:pt>
                <c:pt idx="33">
                  <c:v>81.8</c:v>
                </c:pt>
                <c:pt idx="34">
                  <c:v>68.599999999999994</c:v>
                </c:pt>
                <c:pt idx="35">
                  <c:v>71.5</c:v>
                </c:pt>
                <c:pt idx="36">
                  <c:v>73.3</c:v>
                </c:pt>
                <c:pt idx="37">
                  <c:v>75.7</c:v>
                </c:pt>
                <c:pt idx="38">
                  <c:v>75.400000000000006</c:v>
                </c:pt>
                <c:pt idx="39">
                  <c:v>76.2</c:v>
                </c:pt>
                <c:pt idx="40">
                  <c:v>71.8</c:v>
                </c:pt>
                <c:pt idx="41">
                  <c:v>73.5</c:v>
                </c:pt>
                <c:pt idx="42">
                  <c:v>67.7</c:v>
                </c:pt>
                <c:pt idx="43">
                  <c:v>60.199999999999903</c:v>
                </c:pt>
                <c:pt idx="44">
                  <c:v>58.699999999999903</c:v>
                </c:pt>
                <c:pt idx="45">
                  <c:v>46</c:v>
                </c:pt>
                <c:pt idx="46">
                  <c:v>38.200000000000003</c:v>
                </c:pt>
                <c:pt idx="47">
                  <c:v>36.6</c:v>
                </c:pt>
                <c:pt idx="48">
                  <c:v>37.299999999999997</c:v>
                </c:pt>
                <c:pt idx="49">
                  <c:v>42.5</c:v>
                </c:pt>
                <c:pt idx="50">
                  <c:v>38.5</c:v>
                </c:pt>
                <c:pt idx="51">
                  <c:v>73.400000000000006</c:v>
                </c:pt>
                <c:pt idx="52">
                  <c:v>72.2</c:v>
                </c:pt>
                <c:pt idx="53">
                  <c:v>70.5</c:v>
                </c:pt>
                <c:pt idx="54">
                  <c:v>59.3</c:v>
                </c:pt>
                <c:pt idx="55">
                  <c:v>49.7</c:v>
                </c:pt>
                <c:pt idx="56">
                  <c:v>42.1</c:v>
                </c:pt>
                <c:pt idx="57">
                  <c:v>47.3</c:v>
                </c:pt>
                <c:pt idx="58">
                  <c:v>72.8</c:v>
                </c:pt>
                <c:pt idx="59">
                  <c:v>55</c:v>
                </c:pt>
                <c:pt idx="60">
                  <c:v>50.9</c:v>
                </c:pt>
                <c:pt idx="61">
                  <c:v>48.699999999999903</c:v>
                </c:pt>
                <c:pt idx="62">
                  <c:v>46.8</c:v>
                </c:pt>
                <c:pt idx="63">
                  <c:v>45.9</c:v>
                </c:pt>
                <c:pt idx="64">
                  <c:v>53.2</c:v>
                </c:pt>
                <c:pt idx="65">
                  <c:v>73.599999999999994</c:v>
                </c:pt>
                <c:pt idx="66">
                  <c:v>74.900000000000006</c:v>
                </c:pt>
                <c:pt idx="67">
                  <c:v>73.7</c:v>
                </c:pt>
                <c:pt idx="68">
                  <c:v>96.5</c:v>
                </c:pt>
                <c:pt idx="69">
                  <c:v>94.399999999999906</c:v>
                </c:pt>
                <c:pt idx="70">
                  <c:v>91.4</c:v>
                </c:pt>
                <c:pt idx="71">
                  <c:v>89.2</c:v>
                </c:pt>
                <c:pt idx="72">
                  <c:v>91</c:v>
                </c:pt>
                <c:pt idx="73">
                  <c:v>88.4</c:v>
                </c:pt>
                <c:pt idx="74">
                  <c:v>88.4</c:v>
                </c:pt>
                <c:pt idx="75">
                  <c:v>87.7</c:v>
                </c:pt>
                <c:pt idx="76">
                  <c:v>84.399999999999906</c:v>
                </c:pt>
                <c:pt idx="77">
                  <c:v>83.1</c:v>
                </c:pt>
                <c:pt idx="78">
                  <c:v>91</c:v>
                </c:pt>
                <c:pt idx="79">
                  <c:v>93.1</c:v>
                </c:pt>
                <c:pt idx="80">
                  <c:v>93.899999999999906</c:v>
                </c:pt>
                <c:pt idx="81">
                  <c:v>91</c:v>
                </c:pt>
                <c:pt idx="82">
                  <c:v>89.8</c:v>
                </c:pt>
                <c:pt idx="83">
                  <c:v>78.2</c:v>
                </c:pt>
                <c:pt idx="84">
                  <c:v>84.6</c:v>
                </c:pt>
                <c:pt idx="85">
                  <c:v>78.599999999999994</c:v>
                </c:pt>
                <c:pt idx="86">
                  <c:v>72.3</c:v>
                </c:pt>
                <c:pt idx="87">
                  <c:v>70.899999999999906</c:v>
                </c:pt>
                <c:pt idx="88">
                  <c:v>67.7</c:v>
                </c:pt>
                <c:pt idx="89">
                  <c:v>65.2</c:v>
                </c:pt>
                <c:pt idx="90">
                  <c:v>62.6</c:v>
                </c:pt>
                <c:pt idx="91">
                  <c:v>64.400000000000006</c:v>
                </c:pt>
                <c:pt idx="92">
                  <c:v>62.2</c:v>
                </c:pt>
                <c:pt idx="93">
                  <c:v>60.9</c:v>
                </c:pt>
                <c:pt idx="94">
                  <c:v>62.7</c:v>
                </c:pt>
                <c:pt idx="95">
                  <c:v>76.7</c:v>
                </c:pt>
                <c:pt idx="96">
                  <c:v>77.3</c:v>
                </c:pt>
                <c:pt idx="97">
                  <c:v>76</c:v>
                </c:pt>
                <c:pt idx="98">
                  <c:v>74.099999999999994</c:v>
                </c:pt>
                <c:pt idx="99">
                  <c:v>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FF-45CF-B96D-7889D7BACF29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A1FF-45CF-B96D-7889D7BACF29}"/>
              </c:ext>
            </c:extLst>
          </c:dPt>
          <c:xVal>
            <c:numRef>
              <c:f>Sensor!$AD$9:$AD$10</c:f>
              <c:numCache>
                <c:formatCode>General</c:formatCode>
                <c:ptCount val="2"/>
              </c:numCache>
            </c:numRef>
          </c:xVal>
          <c:yVal>
            <c:numRef>
              <c:f>Sensor!$AE$9:$AE$10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1FF-45CF-B96D-7889D7BACF29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A1FF-45CF-B96D-7889D7BACF29}"/>
              </c:ext>
            </c:extLst>
          </c:dPt>
          <c:xVal>
            <c:numRef>
              <c:f>Sensor!$AD$13:$AD$14</c:f>
              <c:numCache>
                <c:formatCode>General</c:formatCode>
                <c:ptCount val="2"/>
              </c:numCache>
            </c:numRef>
          </c:xVal>
          <c:yVal>
            <c:numRef>
              <c:f>Sensor!$AE$9:$AE$10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A1FF-45CF-B96D-7889D7BACF29}"/>
            </c:ext>
          </c:extLst>
        </c:ser>
        <c:ser>
          <c:idx val="8"/>
          <c:order val="7"/>
          <c:tx>
            <c:strRef>
              <c:f>Sensor!$AD$8</c:f>
              <c:strCache>
                <c:ptCount val="1"/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A1FF-45CF-B96D-7889D7BACF29}"/>
              </c:ext>
            </c:extLst>
          </c:dPt>
          <c:xVal>
            <c:numRef>
              <c:f>Sensor!$AD$21:$AD$22</c:f>
              <c:numCache>
                <c:formatCode>General</c:formatCode>
                <c:ptCount val="2"/>
              </c:numCache>
            </c:numRef>
          </c:xVal>
          <c:yVal>
            <c:numRef>
              <c:f>Sensor!$AE$9:$AE$10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A1FF-45CF-B96D-7889D7BACF29}"/>
            </c:ext>
          </c:extLst>
        </c:ser>
        <c:ser>
          <c:idx val="2"/>
          <c:order val="8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F-A1FF-45CF-B96D-7889D7BACF29}"/>
              </c:ext>
            </c:extLst>
          </c:dPt>
          <c:xVal>
            <c:numRef>
              <c:f>Sensor!$AD$24:$AD$25</c:f>
              <c:numCache>
                <c:formatCode>General</c:formatCode>
                <c:ptCount val="2"/>
              </c:numCache>
            </c:numRef>
          </c:xVal>
          <c:yVal>
            <c:numRef>
              <c:f>Sensor!$AE$9:$AE$10</c:f>
              <c:numCache>
                <c:formatCode>General</c:formatCode>
                <c:ptCount val="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A1FF-45CF-B96D-7889D7BA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Sensor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51501534888784062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Sensor!$I$2</c:f>
              <c:strCache>
                <c:ptCount val="1"/>
                <c:pt idx="0">
                  <c:v>HDWM(11.86)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Sensor!$I$3:$I$102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9</c:v>
                </c:pt>
                <c:pt idx="21">
                  <c:v>14</c:v>
                </c:pt>
                <c:pt idx="22">
                  <c:v>19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21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6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13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16</c:v>
                </c:pt>
                <c:pt idx="45">
                  <c:v>21</c:v>
                </c:pt>
                <c:pt idx="46">
                  <c:v>13</c:v>
                </c:pt>
                <c:pt idx="47">
                  <c:v>13</c:v>
                </c:pt>
                <c:pt idx="48">
                  <c:v>19</c:v>
                </c:pt>
                <c:pt idx="49">
                  <c:v>25</c:v>
                </c:pt>
                <c:pt idx="50">
                  <c:v>26</c:v>
                </c:pt>
                <c:pt idx="51">
                  <c:v>16</c:v>
                </c:pt>
                <c:pt idx="52">
                  <c:v>13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12</c:v>
                </c:pt>
                <c:pt idx="74">
                  <c:v>15</c:v>
                </c:pt>
                <c:pt idx="75">
                  <c:v>15</c:v>
                </c:pt>
                <c:pt idx="76">
                  <c:v>12</c:v>
                </c:pt>
                <c:pt idx="77">
                  <c:v>11</c:v>
                </c:pt>
                <c:pt idx="78">
                  <c:v>10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13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16</c:v>
                </c:pt>
                <c:pt idx="92">
                  <c:v>17</c:v>
                </c:pt>
                <c:pt idx="93">
                  <c:v>15</c:v>
                </c:pt>
                <c:pt idx="94">
                  <c:v>14</c:v>
                </c:pt>
                <c:pt idx="95">
                  <c:v>12</c:v>
                </c:pt>
                <c:pt idx="96">
                  <c:v>10</c:v>
                </c:pt>
                <c:pt idx="97">
                  <c:v>9</c:v>
                </c:pt>
                <c:pt idx="98">
                  <c:v>7</c:v>
                </c:pt>
                <c:pt idx="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8-456B-8591-1BDEE3B51E52}"/>
            </c:ext>
          </c:extLst>
        </c:ser>
        <c:ser>
          <c:idx val="1"/>
          <c:order val="1"/>
          <c:tx>
            <c:strRef>
              <c:f>Sensor!$H$2</c:f>
              <c:strCache>
                <c:ptCount val="1"/>
                <c:pt idx="0">
                  <c:v>DWM-NB(7.79)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11</c:v>
                </c:pt>
                <c:pt idx="45">
                  <c:v>16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19</c:v>
                </c:pt>
                <c:pt idx="50">
                  <c:v>20</c:v>
                </c:pt>
                <c:pt idx="51">
                  <c:v>12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8-456B-8591-1BDEE3B51E52}"/>
            </c:ext>
          </c:extLst>
        </c:ser>
        <c:ser>
          <c:idx val="3"/>
          <c:order val="2"/>
          <c:tx>
            <c:strRef>
              <c:f>Sensor!$J$2</c:f>
              <c:strCache>
                <c:ptCount val="1"/>
                <c:pt idx="0">
                  <c:v>DWM-HT(8.12)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Sensor!$J$3:$J$102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11</c:v>
                </c:pt>
                <c:pt idx="45">
                  <c:v>16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19</c:v>
                </c:pt>
                <c:pt idx="50">
                  <c:v>20</c:v>
                </c:pt>
                <c:pt idx="51">
                  <c:v>12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12</c:v>
                </c:pt>
                <c:pt idx="75">
                  <c:v>12</c:v>
                </c:pt>
                <c:pt idx="76">
                  <c:v>10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8-456B-8591-1BDEE3B5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8338-456B-8591-1BDEE3B51E52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Sensor!$AD$9:$AD$10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Sensor!$AE$9:$AE$10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338-456B-8591-1BDEE3B51E5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8338-456B-8591-1BDEE3B51E5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38-456B-8591-1BDEE3B51E5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8338-456B-8591-1BDEE3B51E5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38-456B-8591-1BDEE3B51E5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8338-456B-8591-1BDEE3B51E52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8338-456B-8591-1BDEE3B51E5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Sensor!$AD$13:$AD$14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338-456B-8591-1BDEE3B51E52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</a:t>
            </a: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Sensor!$R$2</c:f>
              <c:strCache>
                <c:ptCount val="1"/>
                <c:pt idx="0">
                  <c:v>HDWM(84.56)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Sensor!$R$3:$R$102</c:f>
              <c:numCache>
                <c:formatCode>General</c:formatCode>
                <c:ptCount val="100"/>
                <c:pt idx="0">
                  <c:v>0.453125</c:v>
                </c:pt>
                <c:pt idx="1">
                  <c:v>0.953125</c:v>
                </c:pt>
                <c:pt idx="2">
                  <c:v>1.40625</c:v>
                </c:pt>
                <c:pt idx="3">
                  <c:v>1.9375</c:v>
                </c:pt>
                <c:pt idx="4">
                  <c:v>2.59375</c:v>
                </c:pt>
                <c:pt idx="5">
                  <c:v>3.34375</c:v>
                </c:pt>
                <c:pt idx="6">
                  <c:v>4.296875</c:v>
                </c:pt>
                <c:pt idx="7">
                  <c:v>5.4375</c:v>
                </c:pt>
                <c:pt idx="8">
                  <c:v>6.46875</c:v>
                </c:pt>
                <c:pt idx="9">
                  <c:v>7.453125</c:v>
                </c:pt>
                <c:pt idx="10">
                  <c:v>8.390625</c:v>
                </c:pt>
                <c:pt idx="11">
                  <c:v>9.375</c:v>
                </c:pt>
                <c:pt idx="12">
                  <c:v>10.53125</c:v>
                </c:pt>
                <c:pt idx="13">
                  <c:v>11.75</c:v>
                </c:pt>
                <c:pt idx="14">
                  <c:v>12.984375</c:v>
                </c:pt>
                <c:pt idx="15">
                  <c:v>14.015625</c:v>
                </c:pt>
                <c:pt idx="16">
                  <c:v>15.015625</c:v>
                </c:pt>
                <c:pt idx="17">
                  <c:v>15.9375</c:v>
                </c:pt>
                <c:pt idx="18">
                  <c:v>16.703125</c:v>
                </c:pt>
                <c:pt idx="19">
                  <c:v>17.703125</c:v>
                </c:pt>
                <c:pt idx="20">
                  <c:v>18.546875</c:v>
                </c:pt>
                <c:pt idx="21">
                  <c:v>19.484375</c:v>
                </c:pt>
                <c:pt idx="22">
                  <c:v>20.75</c:v>
                </c:pt>
                <c:pt idx="23">
                  <c:v>22.171875</c:v>
                </c:pt>
                <c:pt idx="24">
                  <c:v>23.84375</c:v>
                </c:pt>
                <c:pt idx="25">
                  <c:v>25.171875</c:v>
                </c:pt>
                <c:pt idx="26">
                  <c:v>26.46875</c:v>
                </c:pt>
                <c:pt idx="27">
                  <c:v>27.421875</c:v>
                </c:pt>
                <c:pt idx="28">
                  <c:v>28.15625</c:v>
                </c:pt>
                <c:pt idx="29">
                  <c:v>28.765625</c:v>
                </c:pt>
                <c:pt idx="30">
                  <c:v>29.390625</c:v>
                </c:pt>
                <c:pt idx="31">
                  <c:v>30.015625</c:v>
                </c:pt>
                <c:pt idx="32">
                  <c:v>30.78125</c:v>
                </c:pt>
                <c:pt idx="33">
                  <c:v>31.5625</c:v>
                </c:pt>
                <c:pt idx="34">
                  <c:v>32.40625</c:v>
                </c:pt>
                <c:pt idx="35">
                  <c:v>33.03125</c:v>
                </c:pt>
                <c:pt idx="36">
                  <c:v>33.734375</c:v>
                </c:pt>
                <c:pt idx="37">
                  <c:v>34.640625</c:v>
                </c:pt>
                <c:pt idx="38">
                  <c:v>35.5625</c:v>
                </c:pt>
                <c:pt idx="39">
                  <c:v>36.703125</c:v>
                </c:pt>
                <c:pt idx="40">
                  <c:v>37.984375</c:v>
                </c:pt>
                <c:pt idx="41">
                  <c:v>39.203125</c:v>
                </c:pt>
                <c:pt idx="42">
                  <c:v>40.578125</c:v>
                </c:pt>
                <c:pt idx="43">
                  <c:v>41.984375</c:v>
                </c:pt>
                <c:pt idx="44">
                  <c:v>43.34375</c:v>
                </c:pt>
                <c:pt idx="45">
                  <c:v>44.671875</c:v>
                </c:pt>
                <c:pt idx="46">
                  <c:v>45.8125</c:v>
                </c:pt>
                <c:pt idx="47">
                  <c:v>46.90625</c:v>
                </c:pt>
                <c:pt idx="48">
                  <c:v>48.109375</c:v>
                </c:pt>
                <c:pt idx="49">
                  <c:v>49.671875</c:v>
                </c:pt>
                <c:pt idx="50">
                  <c:v>51.59375</c:v>
                </c:pt>
                <c:pt idx="51">
                  <c:v>53.09375</c:v>
                </c:pt>
                <c:pt idx="52">
                  <c:v>54.09375</c:v>
                </c:pt>
                <c:pt idx="53">
                  <c:v>54.953125</c:v>
                </c:pt>
                <c:pt idx="54">
                  <c:v>55.671875</c:v>
                </c:pt>
                <c:pt idx="55">
                  <c:v>56.359375</c:v>
                </c:pt>
                <c:pt idx="56">
                  <c:v>57.0625</c:v>
                </c:pt>
                <c:pt idx="57">
                  <c:v>57.6875</c:v>
                </c:pt>
                <c:pt idx="58">
                  <c:v>58.34375</c:v>
                </c:pt>
                <c:pt idx="59">
                  <c:v>59.078125</c:v>
                </c:pt>
                <c:pt idx="60">
                  <c:v>59.8125</c:v>
                </c:pt>
                <c:pt idx="61">
                  <c:v>60.515625</c:v>
                </c:pt>
                <c:pt idx="62">
                  <c:v>61.140625</c:v>
                </c:pt>
                <c:pt idx="63">
                  <c:v>61.625</c:v>
                </c:pt>
                <c:pt idx="64">
                  <c:v>62.125</c:v>
                </c:pt>
                <c:pt idx="65">
                  <c:v>62.703125</c:v>
                </c:pt>
                <c:pt idx="66">
                  <c:v>63.265625</c:v>
                </c:pt>
                <c:pt idx="67">
                  <c:v>63.8125</c:v>
                </c:pt>
                <c:pt idx="68">
                  <c:v>64.5</c:v>
                </c:pt>
                <c:pt idx="69">
                  <c:v>65.171875</c:v>
                </c:pt>
                <c:pt idx="70">
                  <c:v>65.8125</c:v>
                </c:pt>
                <c:pt idx="71">
                  <c:v>66.375</c:v>
                </c:pt>
                <c:pt idx="72">
                  <c:v>66.90625</c:v>
                </c:pt>
                <c:pt idx="73">
                  <c:v>67.5</c:v>
                </c:pt>
                <c:pt idx="74">
                  <c:v>68.296875</c:v>
                </c:pt>
                <c:pt idx="75">
                  <c:v>69.25</c:v>
                </c:pt>
                <c:pt idx="76">
                  <c:v>70.109375</c:v>
                </c:pt>
                <c:pt idx="77">
                  <c:v>70.796875</c:v>
                </c:pt>
                <c:pt idx="78">
                  <c:v>71.421875</c:v>
                </c:pt>
                <c:pt idx="79">
                  <c:v>72.109375</c:v>
                </c:pt>
                <c:pt idx="80">
                  <c:v>72.625</c:v>
                </c:pt>
                <c:pt idx="81">
                  <c:v>73.15625</c:v>
                </c:pt>
                <c:pt idx="82">
                  <c:v>73.671875</c:v>
                </c:pt>
                <c:pt idx="83">
                  <c:v>74.234375</c:v>
                </c:pt>
                <c:pt idx="84">
                  <c:v>74.8125</c:v>
                </c:pt>
                <c:pt idx="85">
                  <c:v>75.421875</c:v>
                </c:pt>
                <c:pt idx="86">
                  <c:v>76.09375</c:v>
                </c:pt>
                <c:pt idx="87">
                  <c:v>76.75</c:v>
                </c:pt>
                <c:pt idx="88">
                  <c:v>77.5</c:v>
                </c:pt>
                <c:pt idx="89">
                  <c:v>78.125</c:v>
                </c:pt>
                <c:pt idx="90">
                  <c:v>78.8125</c:v>
                </c:pt>
                <c:pt idx="91">
                  <c:v>79.515625</c:v>
                </c:pt>
                <c:pt idx="92">
                  <c:v>80.375</c:v>
                </c:pt>
                <c:pt idx="93">
                  <c:v>81.171875</c:v>
                </c:pt>
                <c:pt idx="94">
                  <c:v>81.859375</c:v>
                </c:pt>
                <c:pt idx="95">
                  <c:v>82.609375</c:v>
                </c:pt>
                <c:pt idx="96">
                  <c:v>83.234375</c:v>
                </c:pt>
                <c:pt idx="97">
                  <c:v>83.75</c:v>
                </c:pt>
                <c:pt idx="98">
                  <c:v>84.15625</c:v>
                </c:pt>
                <c:pt idx="99">
                  <c:v>84.5625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E-45B5-9705-6676A7712DD4}"/>
            </c:ext>
          </c:extLst>
        </c:ser>
        <c:ser>
          <c:idx val="11"/>
          <c:order val="1"/>
          <c:tx>
            <c:strRef>
              <c:f>Sensor!$N$2</c:f>
              <c:strCache>
                <c:ptCount val="1"/>
                <c:pt idx="0">
                  <c:v>ARF(19.97)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Sensor!$N$3:$N$102</c:f>
              <c:numCache>
                <c:formatCode>General</c:formatCode>
                <c:ptCount val="100"/>
                <c:pt idx="0">
                  <c:v>0.21875</c:v>
                </c:pt>
                <c:pt idx="1">
                  <c:v>0.421875</c:v>
                </c:pt>
                <c:pt idx="2">
                  <c:v>0.609375</c:v>
                </c:pt>
                <c:pt idx="3">
                  <c:v>0.8125</c:v>
                </c:pt>
                <c:pt idx="4">
                  <c:v>1.03125</c:v>
                </c:pt>
                <c:pt idx="5">
                  <c:v>1.25</c:v>
                </c:pt>
                <c:pt idx="6">
                  <c:v>1.46875</c:v>
                </c:pt>
                <c:pt idx="7">
                  <c:v>1.6875</c:v>
                </c:pt>
                <c:pt idx="8">
                  <c:v>1.890625</c:v>
                </c:pt>
                <c:pt idx="9">
                  <c:v>2.078125</c:v>
                </c:pt>
                <c:pt idx="10">
                  <c:v>2.28125</c:v>
                </c:pt>
                <c:pt idx="11">
                  <c:v>2.453125</c:v>
                </c:pt>
                <c:pt idx="12">
                  <c:v>2.640625</c:v>
                </c:pt>
                <c:pt idx="13">
                  <c:v>2.8125</c:v>
                </c:pt>
                <c:pt idx="14">
                  <c:v>2.984375</c:v>
                </c:pt>
                <c:pt idx="15">
                  <c:v>3.171875</c:v>
                </c:pt>
                <c:pt idx="16">
                  <c:v>3.328125</c:v>
                </c:pt>
                <c:pt idx="17">
                  <c:v>3.484375</c:v>
                </c:pt>
                <c:pt idx="18">
                  <c:v>3.65625</c:v>
                </c:pt>
                <c:pt idx="19">
                  <c:v>3.875</c:v>
                </c:pt>
                <c:pt idx="20">
                  <c:v>4.109375</c:v>
                </c:pt>
                <c:pt idx="21">
                  <c:v>4.390625</c:v>
                </c:pt>
                <c:pt idx="22">
                  <c:v>4.640625</c:v>
                </c:pt>
                <c:pt idx="23">
                  <c:v>4.921875</c:v>
                </c:pt>
                <c:pt idx="24">
                  <c:v>5.140625</c:v>
                </c:pt>
                <c:pt idx="25">
                  <c:v>5.375</c:v>
                </c:pt>
                <c:pt idx="26">
                  <c:v>5.609375</c:v>
                </c:pt>
                <c:pt idx="27">
                  <c:v>5.8125</c:v>
                </c:pt>
                <c:pt idx="28">
                  <c:v>6.046875</c:v>
                </c:pt>
                <c:pt idx="29">
                  <c:v>6.28125</c:v>
                </c:pt>
                <c:pt idx="30">
                  <c:v>6.515625</c:v>
                </c:pt>
                <c:pt idx="31">
                  <c:v>6.75</c:v>
                </c:pt>
                <c:pt idx="32">
                  <c:v>6.984375</c:v>
                </c:pt>
                <c:pt idx="33">
                  <c:v>7.21875</c:v>
                </c:pt>
                <c:pt idx="34">
                  <c:v>7.421875</c:v>
                </c:pt>
                <c:pt idx="35">
                  <c:v>7.640625</c:v>
                </c:pt>
                <c:pt idx="36">
                  <c:v>7.828125</c:v>
                </c:pt>
                <c:pt idx="37">
                  <c:v>8</c:v>
                </c:pt>
                <c:pt idx="38">
                  <c:v>8.171875</c:v>
                </c:pt>
                <c:pt idx="39">
                  <c:v>8.3125</c:v>
                </c:pt>
                <c:pt idx="40">
                  <c:v>8.46875</c:v>
                </c:pt>
                <c:pt idx="41">
                  <c:v>8.65625</c:v>
                </c:pt>
                <c:pt idx="42">
                  <c:v>8.84375</c:v>
                </c:pt>
                <c:pt idx="43">
                  <c:v>9.046875</c:v>
                </c:pt>
                <c:pt idx="44">
                  <c:v>9.265625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10.203125</c:v>
                </c:pt>
                <c:pt idx="49">
                  <c:v>10.421875</c:v>
                </c:pt>
                <c:pt idx="50">
                  <c:v>10.625</c:v>
                </c:pt>
                <c:pt idx="51">
                  <c:v>10.84375</c:v>
                </c:pt>
                <c:pt idx="52">
                  <c:v>11.078125</c:v>
                </c:pt>
                <c:pt idx="53">
                  <c:v>11.3125</c:v>
                </c:pt>
                <c:pt idx="54">
                  <c:v>11.5625</c:v>
                </c:pt>
                <c:pt idx="55">
                  <c:v>11.828125</c:v>
                </c:pt>
                <c:pt idx="56">
                  <c:v>12.09375</c:v>
                </c:pt>
                <c:pt idx="57">
                  <c:v>12.328125</c:v>
                </c:pt>
                <c:pt idx="58">
                  <c:v>12.578125</c:v>
                </c:pt>
                <c:pt idx="59">
                  <c:v>12.875</c:v>
                </c:pt>
                <c:pt idx="60">
                  <c:v>13.125</c:v>
                </c:pt>
                <c:pt idx="61">
                  <c:v>13.34375</c:v>
                </c:pt>
                <c:pt idx="62">
                  <c:v>13.515625</c:v>
                </c:pt>
                <c:pt idx="63">
                  <c:v>13.65625</c:v>
                </c:pt>
                <c:pt idx="64">
                  <c:v>13.796875</c:v>
                </c:pt>
                <c:pt idx="65">
                  <c:v>13.953125</c:v>
                </c:pt>
                <c:pt idx="66">
                  <c:v>14.109375</c:v>
                </c:pt>
                <c:pt idx="67">
                  <c:v>14.28125</c:v>
                </c:pt>
                <c:pt idx="68">
                  <c:v>14.4375</c:v>
                </c:pt>
                <c:pt idx="69">
                  <c:v>14.609375</c:v>
                </c:pt>
                <c:pt idx="70">
                  <c:v>14.78125</c:v>
                </c:pt>
                <c:pt idx="71">
                  <c:v>14.953125</c:v>
                </c:pt>
                <c:pt idx="72">
                  <c:v>15.140625</c:v>
                </c:pt>
                <c:pt idx="73">
                  <c:v>15.3125</c:v>
                </c:pt>
                <c:pt idx="74">
                  <c:v>15.484375</c:v>
                </c:pt>
                <c:pt idx="75">
                  <c:v>15.671875</c:v>
                </c:pt>
                <c:pt idx="76">
                  <c:v>15.859375</c:v>
                </c:pt>
                <c:pt idx="77">
                  <c:v>16.0625</c:v>
                </c:pt>
                <c:pt idx="78">
                  <c:v>16.265625</c:v>
                </c:pt>
                <c:pt idx="79">
                  <c:v>16.5</c:v>
                </c:pt>
                <c:pt idx="80">
                  <c:v>16.6875</c:v>
                </c:pt>
                <c:pt idx="81">
                  <c:v>16.90625</c:v>
                </c:pt>
                <c:pt idx="82">
                  <c:v>17.109375</c:v>
                </c:pt>
                <c:pt idx="83">
                  <c:v>17.3125</c:v>
                </c:pt>
                <c:pt idx="84">
                  <c:v>17.5</c:v>
                </c:pt>
                <c:pt idx="85">
                  <c:v>17.6875</c:v>
                </c:pt>
                <c:pt idx="86">
                  <c:v>17.875</c:v>
                </c:pt>
                <c:pt idx="87">
                  <c:v>18.046875</c:v>
                </c:pt>
                <c:pt idx="88">
                  <c:v>18.1875</c:v>
                </c:pt>
                <c:pt idx="89">
                  <c:v>18.328125</c:v>
                </c:pt>
                <c:pt idx="90">
                  <c:v>18.46875</c:v>
                </c:pt>
                <c:pt idx="91">
                  <c:v>18.625</c:v>
                </c:pt>
                <c:pt idx="92">
                  <c:v>18.78125</c:v>
                </c:pt>
                <c:pt idx="93">
                  <c:v>18.953125</c:v>
                </c:pt>
                <c:pt idx="94">
                  <c:v>19.140625</c:v>
                </c:pt>
                <c:pt idx="95">
                  <c:v>19.3125</c:v>
                </c:pt>
                <c:pt idx="96">
                  <c:v>19.484375</c:v>
                </c:pt>
                <c:pt idx="97">
                  <c:v>19.65625</c:v>
                </c:pt>
                <c:pt idx="98">
                  <c:v>19.8125</c:v>
                </c:pt>
                <c:pt idx="99">
                  <c:v>19.96875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E-45B5-9705-6676A7712DD4}"/>
            </c:ext>
          </c:extLst>
        </c:ser>
        <c:ser>
          <c:idx val="12"/>
          <c:order val="2"/>
          <c:tx>
            <c:strRef>
              <c:f>Sensor!$Q$2</c:f>
              <c:strCache>
                <c:ptCount val="1"/>
                <c:pt idx="0">
                  <c:v>WMA(9.86)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Sensor!$Q$3:$Q$102</c:f>
              <c:numCache>
                <c:formatCode>General</c:formatCode>
                <c:ptCount val="100"/>
                <c:pt idx="0">
                  <c:v>0.125</c:v>
                </c:pt>
                <c:pt idx="1">
                  <c:v>0.234375</c:v>
                </c:pt>
                <c:pt idx="2">
                  <c:v>0.359375</c:v>
                </c:pt>
                <c:pt idx="3">
                  <c:v>0.484375</c:v>
                </c:pt>
                <c:pt idx="4">
                  <c:v>0.609375</c:v>
                </c:pt>
                <c:pt idx="5">
                  <c:v>0.734375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1.390625</c:v>
                </c:pt>
                <c:pt idx="11">
                  <c:v>1.5</c:v>
                </c:pt>
                <c:pt idx="12">
                  <c:v>1.625</c:v>
                </c:pt>
                <c:pt idx="13">
                  <c:v>1.765625</c:v>
                </c:pt>
                <c:pt idx="14">
                  <c:v>1.890625</c:v>
                </c:pt>
                <c:pt idx="15">
                  <c:v>2.015625</c:v>
                </c:pt>
                <c:pt idx="16">
                  <c:v>2.140625</c:v>
                </c:pt>
                <c:pt idx="17">
                  <c:v>2.265625</c:v>
                </c:pt>
                <c:pt idx="18">
                  <c:v>2.359375</c:v>
                </c:pt>
                <c:pt idx="19">
                  <c:v>2.46875</c:v>
                </c:pt>
                <c:pt idx="20">
                  <c:v>2.578125</c:v>
                </c:pt>
                <c:pt idx="21">
                  <c:v>2.71875</c:v>
                </c:pt>
                <c:pt idx="22">
                  <c:v>2.84375</c:v>
                </c:pt>
                <c:pt idx="23">
                  <c:v>2.953125</c:v>
                </c:pt>
                <c:pt idx="24">
                  <c:v>3.078125</c:v>
                </c:pt>
                <c:pt idx="25">
                  <c:v>3.21875</c:v>
                </c:pt>
                <c:pt idx="26">
                  <c:v>3.328125</c:v>
                </c:pt>
                <c:pt idx="27">
                  <c:v>3.4375</c:v>
                </c:pt>
                <c:pt idx="28">
                  <c:v>3.5625</c:v>
                </c:pt>
                <c:pt idx="29">
                  <c:v>3.6875</c:v>
                </c:pt>
                <c:pt idx="30">
                  <c:v>3.796875</c:v>
                </c:pt>
                <c:pt idx="31">
                  <c:v>3.921875</c:v>
                </c:pt>
                <c:pt idx="32">
                  <c:v>4.015625</c:v>
                </c:pt>
                <c:pt idx="33">
                  <c:v>4.109375</c:v>
                </c:pt>
                <c:pt idx="34">
                  <c:v>4.1875</c:v>
                </c:pt>
                <c:pt idx="35">
                  <c:v>4.28125</c:v>
                </c:pt>
                <c:pt idx="36">
                  <c:v>4.359375</c:v>
                </c:pt>
                <c:pt idx="37">
                  <c:v>4.453125</c:v>
                </c:pt>
                <c:pt idx="38">
                  <c:v>4.53125</c:v>
                </c:pt>
                <c:pt idx="39">
                  <c:v>4.625</c:v>
                </c:pt>
                <c:pt idx="40">
                  <c:v>4.71875</c:v>
                </c:pt>
                <c:pt idx="41">
                  <c:v>4.796875</c:v>
                </c:pt>
                <c:pt idx="42">
                  <c:v>4.875</c:v>
                </c:pt>
                <c:pt idx="43">
                  <c:v>4.96875</c:v>
                </c:pt>
                <c:pt idx="44">
                  <c:v>5.078125</c:v>
                </c:pt>
                <c:pt idx="45">
                  <c:v>5.171875</c:v>
                </c:pt>
                <c:pt idx="46">
                  <c:v>5.265625</c:v>
                </c:pt>
                <c:pt idx="47">
                  <c:v>5.359375</c:v>
                </c:pt>
                <c:pt idx="48">
                  <c:v>5.46875</c:v>
                </c:pt>
                <c:pt idx="49">
                  <c:v>5.578125</c:v>
                </c:pt>
                <c:pt idx="50">
                  <c:v>5.6875</c:v>
                </c:pt>
                <c:pt idx="51">
                  <c:v>5.765625</c:v>
                </c:pt>
                <c:pt idx="52">
                  <c:v>5.859375</c:v>
                </c:pt>
                <c:pt idx="53">
                  <c:v>5.9375</c:v>
                </c:pt>
                <c:pt idx="54">
                  <c:v>6.046875</c:v>
                </c:pt>
                <c:pt idx="55">
                  <c:v>6.15625</c:v>
                </c:pt>
                <c:pt idx="56">
                  <c:v>6.265625</c:v>
                </c:pt>
                <c:pt idx="57">
                  <c:v>6.359375</c:v>
                </c:pt>
                <c:pt idx="58">
                  <c:v>6.46875</c:v>
                </c:pt>
                <c:pt idx="59">
                  <c:v>6.578125</c:v>
                </c:pt>
                <c:pt idx="60">
                  <c:v>6.671875</c:v>
                </c:pt>
                <c:pt idx="61">
                  <c:v>6.78125</c:v>
                </c:pt>
                <c:pt idx="62">
                  <c:v>6.890625</c:v>
                </c:pt>
                <c:pt idx="63">
                  <c:v>7</c:v>
                </c:pt>
                <c:pt idx="64">
                  <c:v>7.109375</c:v>
                </c:pt>
                <c:pt idx="65">
                  <c:v>7.1875</c:v>
                </c:pt>
                <c:pt idx="66">
                  <c:v>7.28125</c:v>
                </c:pt>
                <c:pt idx="67">
                  <c:v>7.359375</c:v>
                </c:pt>
                <c:pt idx="68">
                  <c:v>7.4375</c:v>
                </c:pt>
                <c:pt idx="69">
                  <c:v>7.5</c:v>
                </c:pt>
                <c:pt idx="70">
                  <c:v>7.578125</c:v>
                </c:pt>
                <c:pt idx="71">
                  <c:v>7.65625</c:v>
                </c:pt>
                <c:pt idx="72">
                  <c:v>7.734375</c:v>
                </c:pt>
                <c:pt idx="73">
                  <c:v>7.8125</c:v>
                </c:pt>
                <c:pt idx="74">
                  <c:v>7.890625</c:v>
                </c:pt>
                <c:pt idx="75">
                  <c:v>7.953125</c:v>
                </c:pt>
                <c:pt idx="76">
                  <c:v>8.046875</c:v>
                </c:pt>
                <c:pt idx="77">
                  <c:v>8.125</c:v>
                </c:pt>
                <c:pt idx="78">
                  <c:v>8.1875</c:v>
                </c:pt>
                <c:pt idx="79">
                  <c:v>8.265625</c:v>
                </c:pt>
                <c:pt idx="80">
                  <c:v>8.34375</c:v>
                </c:pt>
                <c:pt idx="81">
                  <c:v>8.4375</c:v>
                </c:pt>
                <c:pt idx="82">
                  <c:v>8.5</c:v>
                </c:pt>
                <c:pt idx="83">
                  <c:v>8.578125</c:v>
                </c:pt>
                <c:pt idx="84">
                  <c:v>8.671875</c:v>
                </c:pt>
                <c:pt idx="85">
                  <c:v>8.75</c:v>
                </c:pt>
                <c:pt idx="86">
                  <c:v>8.828125</c:v>
                </c:pt>
                <c:pt idx="87">
                  <c:v>8.90625</c:v>
                </c:pt>
                <c:pt idx="88">
                  <c:v>9</c:v>
                </c:pt>
                <c:pt idx="89">
                  <c:v>9.078125</c:v>
                </c:pt>
                <c:pt idx="90">
                  <c:v>9.171875</c:v>
                </c:pt>
                <c:pt idx="91">
                  <c:v>9.25</c:v>
                </c:pt>
                <c:pt idx="92">
                  <c:v>9.328125</c:v>
                </c:pt>
                <c:pt idx="93">
                  <c:v>9.40625</c:v>
                </c:pt>
                <c:pt idx="94">
                  <c:v>9.484375</c:v>
                </c:pt>
                <c:pt idx="95">
                  <c:v>9.5625</c:v>
                </c:pt>
                <c:pt idx="96">
                  <c:v>9.640625</c:v>
                </c:pt>
                <c:pt idx="97">
                  <c:v>9.71875</c:v>
                </c:pt>
                <c:pt idx="98">
                  <c:v>9.78125</c:v>
                </c:pt>
                <c:pt idx="99">
                  <c:v>9.859375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6E-45B5-9705-6676A7712DD4}"/>
            </c:ext>
          </c:extLst>
        </c:ser>
        <c:ser>
          <c:idx val="1"/>
          <c:order val="3"/>
          <c:tx>
            <c:strRef>
              <c:f>Sensor!$O$2</c:f>
              <c:strCache>
                <c:ptCount val="1"/>
                <c:pt idx="0">
                  <c:v>DWM-NB(25.47)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Sensor!$O$3:$O$102</c:f>
              <c:numCache>
                <c:formatCode>General</c:formatCode>
                <c:ptCount val="100"/>
                <c:pt idx="0">
                  <c:v>0.125</c:v>
                </c:pt>
                <c:pt idx="1">
                  <c:v>0.265625</c:v>
                </c:pt>
                <c:pt idx="2">
                  <c:v>0.40625</c:v>
                </c:pt>
                <c:pt idx="3">
                  <c:v>0.578125</c:v>
                </c:pt>
                <c:pt idx="4">
                  <c:v>0.796875</c:v>
                </c:pt>
                <c:pt idx="5">
                  <c:v>1.046875</c:v>
                </c:pt>
                <c:pt idx="6">
                  <c:v>1.390625</c:v>
                </c:pt>
                <c:pt idx="7">
                  <c:v>1.71875</c:v>
                </c:pt>
                <c:pt idx="8">
                  <c:v>2.046875</c:v>
                </c:pt>
                <c:pt idx="9">
                  <c:v>2.375</c:v>
                </c:pt>
                <c:pt idx="10">
                  <c:v>2.6875</c:v>
                </c:pt>
                <c:pt idx="11">
                  <c:v>2.96875</c:v>
                </c:pt>
                <c:pt idx="12">
                  <c:v>3.296875</c:v>
                </c:pt>
                <c:pt idx="13">
                  <c:v>3.640625</c:v>
                </c:pt>
                <c:pt idx="14">
                  <c:v>4</c:v>
                </c:pt>
                <c:pt idx="15">
                  <c:v>4.3125</c:v>
                </c:pt>
                <c:pt idx="16">
                  <c:v>4.5625</c:v>
                </c:pt>
                <c:pt idx="17">
                  <c:v>4.796875</c:v>
                </c:pt>
                <c:pt idx="18">
                  <c:v>5</c:v>
                </c:pt>
                <c:pt idx="19">
                  <c:v>5.28125</c:v>
                </c:pt>
                <c:pt idx="20">
                  <c:v>5.625</c:v>
                </c:pt>
                <c:pt idx="21">
                  <c:v>5.84375</c:v>
                </c:pt>
                <c:pt idx="22">
                  <c:v>6.140625</c:v>
                </c:pt>
                <c:pt idx="23">
                  <c:v>6.515625</c:v>
                </c:pt>
                <c:pt idx="24">
                  <c:v>6.890625</c:v>
                </c:pt>
                <c:pt idx="25">
                  <c:v>7.234375</c:v>
                </c:pt>
                <c:pt idx="26">
                  <c:v>7.546875</c:v>
                </c:pt>
                <c:pt idx="27">
                  <c:v>7.765625</c:v>
                </c:pt>
                <c:pt idx="28">
                  <c:v>7.96875</c:v>
                </c:pt>
                <c:pt idx="29">
                  <c:v>8.15625</c:v>
                </c:pt>
                <c:pt idx="30">
                  <c:v>8.359375</c:v>
                </c:pt>
                <c:pt idx="31">
                  <c:v>8.578125</c:v>
                </c:pt>
                <c:pt idx="32">
                  <c:v>8.84375</c:v>
                </c:pt>
                <c:pt idx="33">
                  <c:v>9.1875</c:v>
                </c:pt>
                <c:pt idx="34">
                  <c:v>9.453125</c:v>
                </c:pt>
                <c:pt idx="35">
                  <c:v>9.6875</c:v>
                </c:pt>
                <c:pt idx="36">
                  <c:v>9.90625</c:v>
                </c:pt>
                <c:pt idx="37">
                  <c:v>10.1875</c:v>
                </c:pt>
                <c:pt idx="38">
                  <c:v>10.484375</c:v>
                </c:pt>
                <c:pt idx="39">
                  <c:v>10.8125</c:v>
                </c:pt>
                <c:pt idx="40">
                  <c:v>11.1875</c:v>
                </c:pt>
                <c:pt idx="41">
                  <c:v>11.546875</c:v>
                </c:pt>
                <c:pt idx="42">
                  <c:v>11.890625</c:v>
                </c:pt>
                <c:pt idx="43">
                  <c:v>12.25</c:v>
                </c:pt>
                <c:pt idx="44">
                  <c:v>12.59375</c:v>
                </c:pt>
                <c:pt idx="45">
                  <c:v>13.015625</c:v>
                </c:pt>
                <c:pt idx="46">
                  <c:v>13.40625</c:v>
                </c:pt>
                <c:pt idx="47">
                  <c:v>13.796875</c:v>
                </c:pt>
                <c:pt idx="48">
                  <c:v>14.21875</c:v>
                </c:pt>
                <c:pt idx="49">
                  <c:v>14.703125</c:v>
                </c:pt>
                <c:pt idx="50">
                  <c:v>15.359375</c:v>
                </c:pt>
                <c:pt idx="51">
                  <c:v>15.828125</c:v>
                </c:pt>
                <c:pt idx="52">
                  <c:v>16.140625</c:v>
                </c:pt>
                <c:pt idx="53">
                  <c:v>16.421875</c:v>
                </c:pt>
                <c:pt idx="54">
                  <c:v>16.640625</c:v>
                </c:pt>
                <c:pt idx="55">
                  <c:v>16.828125</c:v>
                </c:pt>
                <c:pt idx="56">
                  <c:v>17.046875</c:v>
                </c:pt>
                <c:pt idx="57">
                  <c:v>17.234375</c:v>
                </c:pt>
                <c:pt idx="58">
                  <c:v>17.34375</c:v>
                </c:pt>
                <c:pt idx="59">
                  <c:v>17.46875</c:v>
                </c:pt>
                <c:pt idx="60">
                  <c:v>17.609375</c:v>
                </c:pt>
                <c:pt idx="61">
                  <c:v>17.765625</c:v>
                </c:pt>
                <c:pt idx="62">
                  <c:v>17.921875</c:v>
                </c:pt>
                <c:pt idx="63">
                  <c:v>18.046875</c:v>
                </c:pt>
                <c:pt idx="64">
                  <c:v>18.171875</c:v>
                </c:pt>
                <c:pt idx="65">
                  <c:v>18.34375</c:v>
                </c:pt>
                <c:pt idx="66">
                  <c:v>18.5</c:v>
                </c:pt>
                <c:pt idx="67">
                  <c:v>18.6875</c:v>
                </c:pt>
                <c:pt idx="68">
                  <c:v>18.875</c:v>
                </c:pt>
                <c:pt idx="69">
                  <c:v>19.09375</c:v>
                </c:pt>
                <c:pt idx="70">
                  <c:v>19.3125</c:v>
                </c:pt>
                <c:pt idx="71">
                  <c:v>19.515625</c:v>
                </c:pt>
                <c:pt idx="72">
                  <c:v>19.6875</c:v>
                </c:pt>
                <c:pt idx="73">
                  <c:v>19.875</c:v>
                </c:pt>
                <c:pt idx="74">
                  <c:v>20.140625</c:v>
                </c:pt>
                <c:pt idx="75">
                  <c:v>20.453125</c:v>
                </c:pt>
                <c:pt idx="76">
                  <c:v>20.71875</c:v>
                </c:pt>
                <c:pt idx="77">
                  <c:v>21</c:v>
                </c:pt>
                <c:pt idx="78">
                  <c:v>21.265625</c:v>
                </c:pt>
                <c:pt idx="79">
                  <c:v>21.484375</c:v>
                </c:pt>
                <c:pt idx="80">
                  <c:v>21.671875</c:v>
                </c:pt>
                <c:pt idx="81">
                  <c:v>21.921875</c:v>
                </c:pt>
                <c:pt idx="82">
                  <c:v>22.140625</c:v>
                </c:pt>
                <c:pt idx="83">
                  <c:v>22.3125</c:v>
                </c:pt>
                <c:pt idx="84">
                  <c:v>22.46875</c:v>
                </c:pt>
                <c:pt idx="85">
                  <c:v>22.640625</c:v>
                </c:pt>
                <c:pt idx="86">
                  <c:v>22.828125</c:v>
                </c:pt>
                <c:pt idx="87">
                  <c:v>23.078125</c:v>
                </c:pt>
                <c:pt idx="88">
                  <c:v>23.375</c:v>
                </c:pt>
                <c:pt idx="89">
                  <c:v>23.609375</c:v>
                </c:pt>
                <c:pt idx="90">
                  <c:v>23.8125</c:v>
                </c:pt>
                <c:pt idx="91">
                  <c:v>24.03125</c:v>
                </c:pt>
                <c:pt idx="92">
                  <c:v>24.3125</c:v>
                </c:pt>
                <c:pt idx="93">
                  <c:v>24.546875</c:v>
                </c:pt>
                <c:pt idx="94">
                  <c:v>24.8125</c:v>
                </c:pt>
                <c:pt idx="95">
                  <c:v>25</c:v>
                </c:pt>
                <c:pt idx="96">
                  <c:v>25.15625</c:v>
                </c:pt>
                <c:pt idx="97">
                  <c:v>25.28125</c:v>
                </c:pt>
                <c:pt idx="98">
                  <c:v>25.375</c:v>
                </c:pt>
                <c:pt idx="99">
                  <c:v>25.46875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E-45B5-9705-6676A7712DD4}"/>
            </c:ext>
          </c:extLst>
        </c:ser>
        <c:ser>
          <c:idx val="3"/>
          <c:order val="4"/>
          <c:tx>
            <c:strRef>
              <c:f>Sensor!$P$2</c:f>
              <c:strCache>
                <c:ptCount val="1"/>
                <c:pt idx="0">
                  <c:v>DWM-HT(39.3)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Sensor!$A$3:$A$102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Sensor!$P$3:$P$102</c:f>
              <c:numCache>
                <c:formatCode>General</c:formatCode>
                <c:ptCount val="100"/>
                <c:pt idx="0">
                  <c:v>0.21875</c:v>
                </c:pt>
                <c:pt idx="1">
                  <c:v>0.453125</c:v>
                </c:pt>
                <c:pt idx="2">
                  <c:v>0.6875</c:v>
                </c:pt>
                <c:pt idx="3">
                  <c:v>0.953125</c:v>
                </c:pt>
                <c:pt idx="4">
                  <c:v>1.359375</c:v>
                </c:pt>
                <c:pt idx="5">
                  <c:v>1.796875</c:v>
                </c:pt>
                <c:pt idx="6">
                  <c:v>2.34375</c:v>
                </c:pt>
                <c:pt idx="7">
                  <c:v>2.875</c:v>
                </c:pt>
                <c:pt idx="8">
                  <c:v>3.390625</c:v>
                </c:pt>
                <c:pt idx="9">
                  <c:v>3.890625</c:v>
                </c:pt>
                <c:pt idx="10">
                  <c:v>4.375</c:v>
                </c:pt>
                <c:pt idx="11">
                  <c:v>4.8125</c:v>
                </c:pt>
                <c:pt idx="12">
                  <c:v>5.359375</c:v>
                </c:pt>
                <c:pt idx="13">
                  <c:v>5.890625</c:v>
                </c:pt>
                <c:pt idx="14">
                  <c:v>6.453125</c:v>
                </c:pt>
                <c:pt idx="15">
                  <c:v>6.890625</c:v>
                </c:pt>
                <c:pt idx="16">
                  <c:v>7.28125</c:v>
                </c:pt>
                <c:pt idx="17">
                  <c:v>7.640625</c:v>
                </c:pt>
                <c:pt idx="18">
                  <c:v>7.96875</c:v>
                </c:pt>
                <c:pt idx="19">
                  <c:v>8.40625</c:v>
                </c:pt>
                <c:pt idx="20">
                  <c:v>8.90625</c:v>
                </c:pt>
                <c:pt idx="21">
                  <c:v>9.25</c:v>
                </c:pt>
                <c:pt idx="22">
                  <c:v>9.734375</c:v>
                </c:pt>
                <c:pt idx="23">
                  <c:v>10.28125</c:v>
                </c:pt>
                <c:pt idx="24">
                  <c:v>10.890625</c:v>
                </c:pt>
                <c:pt idx="25">
                  <c:v>11.390625</c:v>
                </c:pt>
                <c:pt idx="26">
                  <c:v>11.890625</c:v>
                </c:pt>
                <c:pt idx="27">
                  <c:v>12.203125</c:v>
                </c:pt>
                <c:pt idx="28">
                  <c:v>12.53125</c:v>
                </c:pt>
                <c:pt idx="29">
                  <c:v>12.8125</c:v>
                </c:pt>
                <c:pt idx="30">
                  <c:v>13.125</c:v>
                </c:pt>
                <c:pt idx="31">
                  <c:v>13.46875</c:v>
                </c:pt>
                <c:pt idx="32">
                  <c:v>13.890625</c:v>
                </c:pt>
                <c:pt idx="33">
                  <c:v>14.40625</c:v>
                </c:pt>
                <c:pt idx="34">
                  <c:v>14.828125</c:v>
                </c:pt>
                <c:pt idx="35">
                  <c:v>15.1875</c:v>
                </c:pt>
                <c:pt idx="36">
                  <c:v>15.53125</c:v>
                </c:pt>
                <c:pt idx="37">
                  <c:v>15.9375</c:v>
                </c:pt>
                <c:pt idx="38">
                  <c:v>16.390625</c:v>
                </c:pt>
                <c:pt idx="39">
                  <c:v>16.90625</c:v>
                </c:pt>
                <c:pt idx="40">
                  <c:v>17.453125</c:v>
                </c:pt>
                <c:pt idx="41">
                  <c:v>18.015625</c:v>
                </c:pt>
                <c:pt idx="42">
                  <c:v>18.53125</c:v>
                </c:pt>
                <c:pt idx="43">
                  <c:v>19.125</c:v>
                </c:pt>
                <c:pt idx="44">
                  <c:v>19.640625</c:v>
                </c:pt>
                <c:pt idx="45">
                  <c:v>20.296875</c:v>
                </c:pt>
                <c:pt idx="46">
                  <c:v>20.875</c:v>
                </c:pt>
                <c:pt idx="47">
                  <c:v>21.5</c:v>
                </c:pt>
                <c:pt idx="48">
                  <c:v>22.140625</c:v>
                </c:pt>
                <c:pt idx="49">
                  <c:v>22.890625</c:v>
                </c:pt>
                <c:pt idx="50">
                  <c:v>23.890625</c:v>
                </c:pt>
                <c:pt idx="51">
                  <c:v>24.640625</c:v>
                </c:pt>
                <c:pt idx="52">
                  <c:v>25.109375</c:v>
                </c:pt>
                <c:pt idx="53">
                  <c:v>25.546875</c:v>
                </c:pt>
                <c:pt idx="54">
                  <c:v>25.875</c:v>
                </c:pt>
                <c:pt idx="55">
                  <c:v>26.171875</c:v>
                </c:pt>
                <c:pt idx="56">
                  <c:v>26.53125</c:v>
                </c:pt>
                <c:pt idx="57">
                  <c:v>26.796875</c:v>
                </c:pt>
                <c:pt idx="58">
                  <c:v>26.984375</c:v>
                </c:pt>
                <c:pt idx="59">
                  <c:v>27.15625</c:v>
                </c:pt>
                <c:pt idx="60">
                  <c:v>27.40625</c:v>
                </c:pt>
                <c:pt idx="61">
                  <c:v>27.640625</c:v>
                </c:pt>
                <c:pt idx="62">
                  <c:v>27.859375</c:v>
                </c:pt>
                <c:pt idx="63">
                  <c:v>28.046875</c:v>
                </c:pt>
                <c:pt idx="64">
                  <c:v>28.25</c:v>
                </c:pt>
                <c:pt idx="65">
                  <c:v>28.5</c:v>
                </c:pt>
                <c:pt idx="66">
                  <c:v>28.734375</c:v>
                </c:pt>
                <c:pt idx="67">
                  <c:v>28.9375</c:v>
                </c:pt>
                <c:pt idx="68">
                  <c:v>29.25</c:v>
                </c:pt>
                <c:pt idx="69">
                  <c:v>29.546875</c:v>
                </c:pt>
                <c:pt idx="70">
                  <c:v>29.828125</c:v>
                </c:pt>
                <c:pt idx="71">
                  <c:v>30.078125</c:v>
                </c:pt>
                <c:pt idx="72">
                  <c:v>30.3125</c:v>
                </c:pt>
                <c:pt idx="73">
                  <c:v>30.59375</c:v>
                </c:pt>
                <c:pt idx="74">
                  <c:v>30.984375</c:v>
                </c:pt>
                <c:pt idx="75">
                  <c:v>31.5</c:v>
                </c:pt>
                <c:pt idx="76">
                  <c:v>31.953125</c:v>
                </c:pt>
                <c:pt idx="77">
                  <c:v>32.375</c:v>
                </c:pt>
                <c:pt idx="78">
                  <c:v>32.703125</c:v>
                </c:pt>
                <c:pt idx="79">
                  <c:v>33.0625</c:v>
                </c:pt>
                <c:pt idx="80">
                  <c:v>33.328125</c:v>
                </c:pt>
                <c:pt idx="81">
                  <c:v>33.609375</c:v>
                </c:pt>
                <c:pt idx="82">
                  <c:v>33.84375</c:v>
                </c:pt>
                <c:pt idx="83">
                  <c:v>34.078125</c:v>
                </c:pt>
                <c:pt idx="84">
                  <c:v>34.359375</c:v>
                </c:pt>
                <c:pt idx="85">
                  <c:v>34.640625</c:v>
                </c:pt>
                <c:pt idx="86">
                  <c:v>34.984375</c:v>
                </c:pt>
                <c:pt idx="87">
                  <c:v>35.28125</c:v>
                </c:pt>
                <c:pt idx="88">
                  <c:v>35.65625</c:v>
                </c:pt>
                <c:pt idx="89">
                  <c:v>35.96875</c:v>
                </c:pt>
                <c:pt idx="90">
                  <c:v>36.3125</c:v>
                </c:pt>
                <c:pt idx="91">
                  <c:v>36.65625</c:v>
                </c:pt>
                <c:pt idx="92">
                  <c:v>37.09375</c:v>
                </c:pt>
                <c:pt idx="93">
                  <c:v>37.53125</c:v>
                </c:pt>
                <c:pt idx="94">
                  <c:v>37.90625</c:v>
                </c:pt>
                <c:pt idx="95">
                  <c:v>38.265625</c:v>
                </c:pt>
                <c:pt idx="96">
                  <c:v>38.59375</c:v>
                </c:pt>
                <c:pt idx="97">
                  <c:v>38.875</c:v>
                </c:pt>
                <c:pt idx="98">
                  <c:v>39.078125</c:v>
                </c:pt>
                <c:pt idx="99">
                  <c:v>39.296875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6E-45B5-9705-6676A771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CoverType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CovType!$F$2</c:f>
              <c:strCache>
                <c:ptCount val="1"/>
                <c:pt idx="0">
                  <c:v>HDWM(89.83%)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CovType!$F$3:$F$102</c:f>
              <c:numCache>
                <c:formatCode>General</c:formatCode>
                <c:ptCount val="100"/>
                <c:pt idx="0">
                  <c:v>70.099999999999994</c:v>
                </c:pt>
                <c:pt idx="1">
                  <c:v>77.400000000000006</c:v>
                </c:pt>
                <c:pt idx="2">
                  <c:v>73.099999999999994</c:v>
                </c:pt>
                <c:pt idx="3">
                  <c:v>81.100000000000009</c:v>
                </c:pt>
                <c:pt idx="4">
                  <c:v>78.2</c:v>
                </c:pt>
                <c:pt idx="5">
                  <c:v>71.399999999999991</c:v>
                </c:pt>
                <c:pt idx="6">
                  <c:v>67.7</c:v>
                </c:pt>
                <c:pt idx="7">
                  <c:v>74.599999999999994</c:v>
                </c:pt>
                <c:pt idx="8">
                  <c:v>73.5</c:v>
                </c:pt>
                <c:pt idx="9">
                  <c:v>77.900000000000006</c:v>
                </c:pt>
                <c:pt idx="10">
                  <c:v>74.3</c:v>
                </c:pt>
                <c:pt idx="11">
                  <c:v>75.400000000000006</c:v>
                </c:pt>
                <c:pt idx="12">
                  <c:v>73.8</c:v>
                </c:pt>
                <c:pt idx="13">
                  <c:v>67.100000000000009</c:v>
                </c:pt>
                <c:pt idx="14">
                  <c:v>74</c:v>
                </c:pt>
                <c:pt idx="15">
                  <c:v>89.9</c:v>
                </c:pt>
                <c:pt idx="16">
                  <c:v>79</c:v>
                </c:pt>
                <c:pt idx="17">
                  <c:v>85.3</c:v>
                </c:pt>
                <c:pt idx="18">
                  <c:v>89.8</c:v>
                </c:pt>
                <c:pt idx="19">
                  <c:v>82.8</c:v>
                </c:pt>
                <c:pt idx="20">
                  <c:v>90.2</c:v>
                </c:pt>
                <c:pt idx="21">
                  <c:v>97</c:v>
                </c:pt>
                <c:pt idx="22">
                  <c:v>94.6</c:v>
                </c:pt>
                <c:pt idx="23">
                  <c:v>86.2</c:v>
                </c:pt>
                <c:pt idx="24">
                  <c:v>87.6</c:v>
                </c:pt>
                <c:pt idx="25">
                  <c:v>88.7</c:v>
                </c:pt>
                <c:pt idx="26">
                  <c:v>90.600000000000009</c:v>
                </c:pt>
                <c:pt idx="27">
                  <c:v>85.3</c:v>
                </c:pt>
                <c:pt idx="28">
                  <c:v>86.9</c:v>
                </c:pt>
                <c:pt idx="29">
                  <c:v>85.8</c:v>
                </c:pt>
                <c:pt idx="30">
                  <c:v>82.199999999999989</c:v>
                </c:pt>
                <c:pt idx="31">
                  <c:v>81.399999999999991</c:v>
                </c:pt>
                <c:pt idx="32">
                  <c:v>81.2</c:v>
                </c:pt>
                <c:pt idx="33">
                  <c:v>82.699999999999989</c:v>
                </c:pt>
                <c:pt idx="34">
                  <c:v>88.5</c:v>
                </c:pt>
                <c:pt idx="35">
                  <c:v>84.899999999999991</c:v>
                </c:pt>
                <c:pt idx="36">
                  <c:v>92.300000000000011</c:v>
                </c:pt>
                <c:pt idx="37">
                  <c:v>94.6</c:v>
                </c:pt>
                <c:pt idx="38">
                  <c:v>98.7</c:v>
                </c:pt>
                <c:pt idx="39">
                  <c:v>99.4</c:v>
                </c:pt>
                <c:pt idx="40">
                  <c:v>99.6</c:v>
                </c:pt>
                <c:pt idx="41">
                  <c:v>98.2</c:v>
                </c:pt>
                <c:pt idx="42">
                  <c:v>97.3</c:v>
                </c:pt>
                <c:pt idx="43">
                  <c:v>97.399999999999991</c:v>
                </c:pt>
                <c:pt idx="44">
                  <c:v>95</c:v>
                </c:pt>
                <c:pt idx="45">
                  <c:v>98.1</c:v>
                </c:pt>
                <c:pt idx="46">
                  <c:v>97.8</c:v>
                </c:pt>
                <c:pt idx="47">
                  <c:v>99.3</c:v>
                </c:pt>
                <c:pt idx="48">
                  <c:v>98.7</c:v>
                </c:pt>
                <c:pt idx="49">
                  <c:v>99.4</c:v>
                </c:pt>
                <c:pt idx="50">
                  <c:v>98.9</c:v>
                </c:pt>
                <c:pt idx="51">
                  <c:v>99.4</c:v>
                </c:pt>
                <c:pt idx="52">
                  <c:v>97.3</c:v>
                </c:pt>
                <c:pt idx="53">
                  <c:v>98.3</c:v>
                </c:pt>
                <c:pt idx="54">
                  <c:v>96.3</c:v>
                </c:pt>
                <c:pt idx="55">
                  <c:v>95.899999999999991</c:v>
                </c:pt>
                <c:pt idx="56">
                  <c:v>95.5</c:v>
                </c:pt>
                <c:pt idx="57">
                  <c:v>93.600000000000009</c:v>
                </c:pt>
                <c:pt idx="58">
                  <c:v>87.1</c:v>
                </c:pt>
                <c:pt idx="59">
                  <c:v>93.2</c:v>
                </c:pt>
                <c:pt idx="60">
                  <c:v>94.8</c:v>
                </c:pt>
                <c:pt idx="61">
                  <c:v>91.600000000000009</c:v>
                </c:pt>
                <c:pt idx="62">
                  <c:v>88.2</c:v>
                </c:pt>
                <c:pt idx="63">
                  <c:v>90.5</c:v>
                </c:pt>
                <c:pt idx="64">
                  <c:v>92.9</c:v>
                </c:pt>
                <c:pt idx="65">
                  <c:v>92.4</c:v>
                </c:pt>
                <c:pt idx="66">
                  <c:v>91.600000000000009</c:v>
                </c:pt>
                <c:pt idx="67">
                  <c:v>96.3</c:v>
                </c:pt>
                <c:pt idx="68">
                  <c:v>96.7</c:v>
                </c:pt>
                <c:pt idx="69">
                  <c:v>98</c:v>
                </c:pt>
                <c:pt idx="70">
                  <c:v>95.199999999999989</c:v>
                </c:pt>
                <c:pt idx="71">
                  <c:v>93.300000000000011</c:v>
                </c:pt>
                <c:pt idx="72">
                  <c:v>90.100000000000009</c:v>
                </c:pt>
                <c:pt idx="73">
                  <c:v>93.300000000000011</c:v>
                </c:pt>
                <c:pt idx="74">
                  <c:v>91.5</c:v>
                </c:pt>
                <c:pt idx="75">
                  <c:v>90.600000000000009</c:v>
                </c:pt>
                <c:pt idx="76">
                  <c:v>90.3</c:v>
                </c:pt>
                <c:pt idx="77">
                  <c:v>91.600000000000009</c:v>
                </c:pt>
                <c:pt idx="78">
                  <c:v>93.5</c:v>
                </c:pt>
                <c:pt idx="79">
                  <c:v>93.7</c:v>
                </c:pt>
                <c:pt idx="80">
                  <c:v>89</c:v>
                </c:pt>
                <c:pt idx="81">
                  <c:v>93</c:v>
                </c:pt>
                <c:pt idx="82">
                  <c:v>95.8</c:v>
                </c:pt>
                <c:pt idx="83">
                  <c:v>95.899999999999991</c:v>
                </c:pt>
                <c:pt idx="84">
                  <c:v>92.800000000000011</c:v>
                </c:pt>
                <c:pt idx="85">
                  <c:v>91</c:v>
                </c:pt>
                <c:pt idx="86">
                  <c:v>93.899999999999991</c:v>
                </c:pt>
                <c:pt idx="87">
                  <c:v>88.8</c:v>
                </c:pt>
                <c:pt idx="88">
                  <c:v>94.1</c:v>
                </c:pt>
                <c:pt idx="89">
                  <c:v>94.699999999999989</c:v>
                </c:pt>
                <c:pt idx="90">
                  <c:v>88.7</c:v>
                </c:pt>
                <c:pt idx="91">
                  <c:v>94.699999999999989</c:v>
                </c:pt>
                <c:pt idx="92">
                  <c:v>96</c:v>
                </c:pt>
                <c:pt idx="93">
                  <c:v>98.1</c:v>
                </c:pt>
                <c:pt idx="94">
                  <c:v>98.2</c:v>
                </c:pt>
                <c:pt idx="95">
                  <c:v>96.1</c:v>
                </c:pt>
                <c:pt idx="96">
                  <c:v>94.199999999999989</c:v>
                </c:pt>
                <c:pt idx="97">
                  <c:v>94.1</c:v>
                </c:pt>
                <c:pt idx="98">
                  <c:v>93.8</c:v>
                </c:pt>
                <c:pt idx="99">
                  <c:v>92.800000000000011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3-48BB-AF20-DAE305A4A57A}"/>
            </c:ext>
          </c:extLst>
        </c:ser>
        <c:ser>
          <c:idx val="18"/>
          <c:order val="1"/>
          <c:tx>
            <c:strRef>
              <c:f>CovType!$B$2</c:f>
              <c:strCache>
                <c:ptCount val="1"/>
                <c:pt idx="0">
                  <c:v>ARF(90.28%)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CovType!$B$3:$B$102</c:f>
              <c:numCache>
                <c:formatCode>General</c:formatCode>
                <c:ptCount val="100"/>
                <c:pt idx="0">
                  <c:v>66.599999999999994</c:v>
                </c:pt>
                <c:pt idx="1">
                  <c:v>73</c:v>
                </c:pt>
                <c:pt idx="2">
                  <c:v>78.099999999999994</c:v>
                </c:pt>
                <c:pt idx="3">
                  <c:v>84.7</c:v>
                </c:pt>
                <c:pt idx="4">
                  <c:v>77.7</c:v>
                </c:pt>
                <c:pt idx="5">
                  <c:v>72.2</c:v>
                </c:pt>
                <c:pt idx="6">
                  <c:v>74.599999999999994</c:v>
                </c:pt>
                <c:pt idx="7">
                  <c:v>76.400000000000006</c:v>
                </c:pt>
                <c:pt idx="8">
                  <c:v>69.099999999999994</c:v>
                </c:pt>
                <c:pt idx="9">
                  <c:v>75.599999999999994</c:v>
                </c:pt>
                <c:pt idx="10">
                  <c:v>70</c:v>
                </c:pt>
                <c:pt idx="11">
                  <c:v>71</c:v>
                </c:pt>
                <c:pt idx="12">
                  <c:v>73.3</c:v>
                </c:pt>
                <c:pt idx="13">
                  <c:v>62.9</c:v>
                </c:pt>
                <c:pt idx="14">
                  <c:v>63</c:v>
                </c:pt>
                <c:pt idx="15">
                  <c:v>88.6</c:v>
                </c:pt>
                <c:pt idx="16">
                  <c:v>82</c:v>
                </c:pt>
                <c:pt idx="17">
                  <c:v>88.8</c:v>
                </c:pt>
                <c:pt idx="18">
                  <c:v>88.4</c:v>
                </c:pt>
                <c:pt idx="19">
                  <c:v>90.8</c:v>
                </c:pt>
                <c:pt idx="20">
                  <c:v>92.7</c:v>
                </c:pt>
                <c:pt idx="21">
                  <c:v>97.399999999999906</c:v>
                </c:pt>
                <c:pt idx="22">
                  <c:v>95.7</c:v>
                </c:pt>
                <c:pt idx="23">
                  <c:v>91.4</c:v>
                </c:pt>
                <c:pt idx="24">
                  <c:v>95.399999999999906</c:v>
                </c:pt>
                <c:pt idx="25">
                  <c:v>93.3</c:v>
                </c:pt>
                <c:pt idx="26">
                  <c:v>94.899999999999906</c:v>
                </c:pt>
                <c:pt idx="27">
                  <c:v>89.5</c:v>
                </c:pt>
                <c:pt idx="28">
                  <c:v>90.4</c:v>
                </c:pt>
                <c:pt idx="29">
                  <c:v>92.3</c:v>
                </c:pt>
                <c:pt idx="30">
                  <c:v>90.3</c:v>
                </c:pt>
                <c:pt idx="31">
                  <c:v>93.5</c:v>
                </c:pt>
                <c:pt idx="32">
                  <c:v>88.1</c:v>
                </c:pt>
                <c:pt idx="33">
                  <c:v>90.5</c:v>
                </c:pt>
                <c:pt idx="34">
                  <c:v>93.2</c:v>
                </c:pt>
                <c:pt idx="35">
                  <c:v>93.8</c:v>
                </c:pt>
                <c:pt idx="36">
                  <c:v>95.3</c:v>
                </c:pt>
                <c:pt idx="37">
                  <c:v>96.6</c:v>
                </c:pt>
                <c:pt idx="38">
                  <c:v>98.4</c:v>
                </c:pt>
                <c:pt idx="39">
                  <c:v>99.3</c:v>
                </c:pt>
                <c:pt idx="40">
                  <c:v>99.2</c:v>
                </c:pt>
                <c:pt idx="41">
                  <c:v>96.5</c:v>
                </c:pt>
                <c:pt idx="42">
                  <c:v>96.399999999999906</c:v>
                </c:pt>
                <c:pt idx="43">
                  <c:v>96.899999999999906</c:v>
                </c:pt>
                <c:pt idx="44">
                  <c:v>93.899999999999906</c:v>
                </c:pt>
                <c:pt idx="45">
                  <c:v>96.6</c:v>
                </c:pt>
                <c:pt idx="46">
                  <c:v>98</c:v>
                </c:pt>
                <c:pt idx="47">
                  <c:v>98.9</c:v>
                </c:pt>
                <c:pt idx="48">
                  <c:v>98.8</c:v>
                </c:pt>
                <c:pt idx="49">
                  <c:v>99.3</c:v>
                </c:pt>
                <c:pt idx="50">
                  <c:v>98.3</c:v>
                </c:pt>
                <c:pt idx="51">
                  <c:v>98.5</c:v>
                </c:pt>
                <c:pt idx="52">
                  <c:v>97</c:v>
                </c:pt>
                <c:pt idx="53">
                  <c:v>95.8</c:v>
                </c:pt>
                <c:pt idx="54">
                  <c:v>93.899999999999906</c:v>
                </c:pt>
                <c:pt idx="55">
                  <c:v>92.6</c:v>
                </c:pt>
                <c:pt idx="56">
                  <c:v>93</c:v>
                </c:pt>
                <c:pt idx="57">
                  <c:v>91.9</c:v>
                </c:pt>
                <c:pt idx="58">
                  <c:v>90.1</c:v>
                </c:pt>
                <c:pt idx="59">
                  <c:v>91.6</c:v>
                </c:pt>
                <c:pt idx="60">
                  <c:v>93.7</c:v>
                </c:pt>
                <c:pt idx="61">
                  <c:v>90.8</c:v>
                </c:pt>
                <c:pt idx="62">
                  <c:v>86.3</c:v>
                </c:pt>
                <c:pt idx="63">
                  <c:v>88.5</c:v>
                </c:pt>
                <c:pt idx="64">
                  <c:v>90.7</c:v>
                </c:pt>
                <c:pt idx="65">
                  <c:v>92.9</c:v>
                </c:pt>
                <c:pt idx="66">
                  <c:v>94.3</c:v>
                </c:pt>
                <c:pt idx="67">
                  <c:v>95.399999999999906</c:v>
                </c:pt>
                <c:pt idx="68">
                  <c:v>96.1</c:v>
                </c:pt>
                <c:pt idx="69">
                  <c:v>98.3</c:v>
                </c:pt>
                <c:pt idx="70">
                  <c:v>93.1</c:v>
                </c:pt>
                <c:pt idx="71">
                  <c:v>88.8</c:v>
                </c:pt>
                <c:pt idx="72">
                  <c:v>91.1</c:v>
                </c:pt>
                <c:pt idx="73">
                  <c:v>89.9</c:v>
                </c:pt>
                <c:pt idx="74">
                  <c:v>90.6</c:v>
                </c:pt>
                <c:pt idx="75">
                  <c:v>90.9</c:v>
                </c:pt>
                <c:pt idx="76">
                  <c:v>88.5</c:v>
                </c:pt>
                <c:pt idx="77">
                  <c:v>93.2</c:v>
                </c:pt>
                <c:pt idx="78">
                  <c:v>96</c:v>
                </c:pt>
                <c:pt idx="79">
                  <c:v>95.199999999999903</c:v>
                </c:pt>
                <c:pt idx="80">
                  <c:v>93.8</c:v>
                </c:pt>
                <c:pt idx="81">
                  <c:v>94.699999999999903</c:v>
                </c:pt>
                <c:pt idx="82">
                  <c:v>95.6</c:v>
                </c:pt>
                <c:pt idx="83">
                  <c:v>95.5</c:v>
                </c:pt>
                <c:pt idx="84">
                  <c:v>92</c:v>
                </c:pt>
                <c:pt idx="85">
                  <c:v>88.8</c:v>
                </c:pt>
                <c:pt idx="86">
                  <c:v>91.8</c:v>
                </c:pt>
                <c:pt idx="87">
                  <c:v>88.3</c:v>
                </c:pt>
                <c:pt idx="88">
                  <c:v>93.7</c:v>
                </c:pt>
                <c:pt idx="89">
                  <c:v>93.6</c:v>
                </c:pt>
                <c:pt idx="90">
                  <c:v>91.1</c:v>
                </c:pt>
                <c:pt idx="91">
                  <c:v>94.399999999999906</c:v>
                </c:pt>
                <c:pt idx="92">
                  <c:v>97.3</c:v>
                </c:pt>
                <c:pt idx="93">
                  <c:v>97.5</c:v>
                </c:pt>
                <c:pt idx="94">
                  <c:v>96.7</c:v>
                </c:pt>
                <c:pt idx="95">
                  <c:v>94.6</c:v>
                </c:pt>
                <c:pt idx="96">
                  <c:v>92.7</c:v>
                </c:pt>
                <c:pt idx="97">
                  <c:v>92</c:v>
                </c:pt>
                <c:pt idx="98">
                  <c:v>90.8</c:v>
                </c:pt>
                <c:pt idx="99">
                  <c:v>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3-48BB-AF20-DAE305A4A57A}"/>
            </c:ext>
          </c:extLst>
        </c:ser>
        <c:ser>
          <c:idx val="10"/>
          <c:order val="2"/>
          <c:tx>
            <c:strRef>
              <c:f>CovType!$C$2</c:f>
              <c:strCache>
                <c:ptCount val="1"/>
                <c:pt idx="0">
                  <c:v>DWM-NB(83.6%)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CovType!$C$3:$C$102</c:f>
              <c:numCache>
                <c:formatCode>General</c:formatCode>
                <c:ptCount val="100"/>
                <c:pt idx="0">
                  <c:v>70.399999999999906</c:v>
                </c:pt>
                <c:pt idx="1">
                  <c:v>77.400000000000006</c:v>
                </c:pt>
                <c:pt idx="2">
                  <c:v>73.400000000000006</c:v>
                </c:pt>
                <c:pt idx="3">
                  <c:v>79.900000000000006</c:v>
                </c:pt>
                <c:pt idx="4">
                  <c:v>76.8</c:v>
                </c:pt>
                <c:pt idx="5">
                  <c:v>72.2</c:v>
                </c:pt>
                <c:pt idx="6">
                  <c:v>69</c:v>
                </c:pt>
                <c:pt idx="7">
                  <c:v>74.2</c:v>
                </c:pt>
                <c:pt idx="8">
                  <c:v>71.8</c:v>
                </c:pt>
                <c:pt idx="9">
                  <c:v>77.400000000000006</c:v>
                </c:pt>
                <c:pt idx="10">
                  <c:v>73.8</c:v>
                </c:pt>
                <c:pt idx="11">
                  <c:v>73.400000000000006</c:v>
                </c:pt>
                <c:pt idx="12">
                  <c:v>73.099999999999994</c:v>
                </c:pt>
                <c:pt idx="13">
                  <c:v>65.099999999999994</c:v>
                </c:pt>
                <c:pt idx="14">
                  <c:v>71.5</c:v>
                </c:pt>
                <c:pt idx="15">
                  <c:v>86.4</c:v>
                </c:pt>
                <c:pt idx="16">
                  <c:v>78.5</c:v>
                </c:pt>
                <c:pt idx="17">
                  <c:v>84.5</c:v>
                </c:pt>
                <c:pt idx="18">
                  <c:v>87.2</c:v>
                </c:pt>
                <c:pt idx="19">
                  <c:v>79.3</c:v>
                </c:pt>
                <c:pt idx="20">
                  <c:v>89.4</c:v>
                </c:pt>
                <c:pt idx="21">
                  <c:v>97.5</c:v>
                </c:pt>
                <c:pt idx="22">
                  <c:v>92.1</c:v>
                </c:pt>
                <c:pt idx="23">
                  <c:v>82.1</c:v>
                </c:pt>
                <c:pt idx="24">
                  <c:v>87.4</c:v>
                </c:pt>
                <c:pt idx="25">
                  <c:v>86.1</c:v>
                </c:pt>
                <c:pt idx="26">
                  <c:v>90.1</c:v>
                </c:pt>
                <c:pt idx="27">
                  <c:v>78.400000000000006</c:v>
                </c:pt>
                <c:pt idx="28">
                  <c:v>75.599999999999994</c:v>
                </c:pt>
                <c:pt idx="29">
                  <c:v>75.2</c:v>
                </c:pt>
                <c:pt idx="30">
                  <c:v>74.099999999999994</c:v>
                </c:pt>
                <c:pt idx="31">
                  <c:v>77.5</c:v>
                </c:pt>
                <c:pt idx="32">
                  <c:v>75.8</c:v>
                </c:pt>
                <c:pt idx="33">
                  <c:v>71.899999999999906</c:v>
                </c:pt>
                <c:pt idx="34">
                  <c:v>87.3</c:v>
                </c:pt>
                <c:pt idx="35">
                  <c:v>79.3</c:v>
                </c:pt>
                <c:pt idx="36">
                  <c:v>87.7</c:v>
                </c:pt>
                <c:pt idx="37">
                  <c:v>88.2</c:v>
                </c:pt>
                <c:pt idx="38">
                  <c:v>92.8</c:v>
                </c:pt>
                <c:pt idx="39">
                  <c:v>93.1</c:v>
                </c:pt>
                <c:pt idx="40">
                  <c:v>94.5</c:v>
                </c:pt>
                <c:pt idx="41">
                  <c:v>91.1</c:v>
                </c:pt>
                <c:pt idx="42">
                  <c:v>84.899999999999906</c:v>
                </c:pt>
                <c:pt idx="43">
                  <c:v>87.4</c:v>
                </c:pt>
                <c:pt idx="44">
                  <c:v>84.3</c:v>
                </c:pt>
                <c:pt idx="45">
                  <c:v>94</c:v>
                </c:pt>
                <c:pt idx="46">
                  <c:v>92.4</c:v>
                </c:pt>
                <c:pt idx="47">
                  <c:v>96.8</c:v>
                </c:pt>
                <c:pt idx="48">
                  <c:v>98.9</c:v>
                </c:pt>
                <c:pt idx="49">
                  <c:v>98.9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95.3</c:v>
                </c:pt>
                <c:pt idx="54">
                  <c:v>93.1</c:v>
                </c:pt>
                <c:pt idx="55">
                  <c:v>90.4</c:v>
                </c:pt>
                <c:pt idx="56">
                  <c:v>88.3</c:v>
                </c:pt>
                <c:pt idx="57">
                  <c:v>87.3</c:v>
                </c:pt>
                <c:pt idx="58">
                  <c:v>86</c:v>
                </c:pt>
                <c:pt idx="59">
                  <c:v>87.1</c:v>
                </c:pt>
                <c:pt idx="60">
                  <c:v>86.2</c:v>
                </c:pt>
                <c:pt idx="61">
                  <c:v>79.8</c:v>
                </c:pt>
                <c:pt idx="62">
                  <c:v>75.099999999999994</c:v>
                </c:pt>
                <c:pt idx="63">
                  <c:v>72.8</c:v>
                </c:pt>
                <c:pt idx="64">
                  <c:v>78.8</c:v>
                </c:pt>
                <c:pt idx="65">
                  <c:v>82.6</c:v>
                </c:pt>
                <c:pt idx="66">
                  <c:v>85.2</c:v>
                </c:pt>
                <c:pt idx="67">
                  <c:v>86.8</c:v>
                </c:pt>
                <c:pt idx="68">
                  <c:v>91.6</c:v>
                </c:pt>
                <c:pt idx="69">
                  <c:v>95</c:v>
                </c:pt>
                <c:pt idx="70">
                  <c:v>91</c:v>
                </c:pt>
                <c:pt idx="71">
                  <c:v>83.8</c:v>
                </c:pt>
                <c:pt idx="72">
                  <c:v>82.699999999999903</c:v>
                </c:pt>
                <c:pt idx="73">
                  <c:v>76.3</c:v>
                </c:pt>
                <c:pt idx="74">
                  <c:v>78.8</c:v>
                </c:pt>
                <c:pt idx="75">
                  <c:v>77.5</c:v>
                </c:pt>
                <c:pt idx="76">
                  <c:v>74.400000000000006</c:v>
                </c:pt>
                <c:pt idx="77">
                  <c:v>83</c:v>
                </c:pt>
                <c:pt idx="78">
                  <c:v>83</c:v>
                </c:pt>
                <c:pt idx="79">
                  <c:v>85.1</c:v>
                </c:pt>
                <c:pt idx="80">
                  <c:v>79.599999999999994</c:v>
                </c:pt>
                <c:pt idx="81">
                  <c:v>78</c:v>
                </c:pt>
                <c:pt idx="82">
                  <c:v>72.3</c:v>
                </c:pt>
                <c:pt idx="83">
                  <c:v>75.599999999999994</c:v>
                </c:pt>
                <c:pt idx="84">
                  <c:v>77.599999999999994</c:v>
                </c:pt>
                <c:pt idx="85">
                  <c:v>73.099999999999994</c:v>
                </c:pt>
                <c:pt idx="86">
                  <c:v>77</c:v>
                </c:pt>
                <c:pt idx="87">
                  <c:v>69.399999999999906</c:v>
                </c:pt>
                <c:pt idx="88">
                  <c:v>81</c:v>
                </c:pt>
                <c:pt idx="89">
                  <c:v>80.400000000000006</c:v>
                </c:pt>
                <c:pt idx="90">
                  <c:v>83.1</c:v>
                </c:pt>
                <c:pt idx="91">
                  <c:v>86.2</c:v>
                </c:pt>
                <c:pt idx="92">
                  <c:v>93.3</c:v>
                </c:pt>
                <c:pt idx="93">
                  <c:v>97.399999999999906</c:v>
                </c:pt>
                <c:pt idx="94">
                  <c:v>96.3</c:v>
                </c:pt>
                <c:pt idx="95">
                  <c:v>92.1</c:v>
                </c:pt>
                <c:pt idx="96">
                  <c:v>89.3</c:v>
                </c:pt>
                <c:pt idx="97">
                  <c:v>93</c:v>
                </c:pt>
                <c:pt idx="98">
                  <c:v>87.1</c:v>
                </c:pt>
                <c:pt idx="99">
                  <c:v>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B3-48BB-AF20-DAE305A4A57A}"/>
            </c:ext>
          </c:extLst>
        </c:ser>
        <c:ser>
          <c:idx val="11"/>
          <c:order val="3"/>
          <c:tx>
            <c:strRef>
              <c:f>CovType!$D$2</c:f>
              <c:strCache>
                <c:ptCount val="1"/>
                <c:pt idx="0">
                  <c:v>DWM-HT(86.86%)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CovType!$D$3:$D$102</c:f>
              <c:numCache>
                <c:formatCode>General</c:formatCode>
                <c:ptCount val="100"/>
                <c:pt idx="0">
                  <c:v>70.3</c:v>
                </c:pt>
                <c:pt idx="1">
                  <c:v>77.400000000000006</c:v>
                </c:pt>
                <c:pt idx="2">
                  <c:v>73.3</c:v>
                </c:pt>
                <c:pt idx="3">
                  <c:v>79.7</c:v>
                </c:pt>
                <c:pt idx="4">
                  <c:v>76.8</c:v>
                </c:pt>
                <c:pt idx="5">
                  <c:v>72.2</c:v>
                </c:pt>
                <c:pt idx="6">
                  <c:v>69</c:v>
                </c:pt>
                <c:pt idx="7">
                  <c:v>74.5</c:v>
                </c:pt>
                <c:pt idx="8">
                  <c:v>75.900000000000006</c:v>
                </c:pt>
                <c:pt idx="9">
                  <c:v>79</c:v>
                </c:pt>
                <c:pt idx="10">
                  <c:v>74.099999999999994</c:v>
                </c:pt>
                <c:pt idx="11">
                  <c:v>75.5</c:v>
                </c:pt>
                <c:pt idx="12">
                  <c:v>73.099999999999994</c:v>
                </c:pt>
                <c:pt idx="13">
                  <c:v>64.5</c:v>
                </c:pt>
                <c:pt idx="14">
                  <c:v>71.399999999999906</c:v>
                </c:pt>
                <c:pt idx="15">
                  <c:v>88.2</c:v>
                </c:pt>
                <c:pt idx="16">
                  <c:v>77.3</c:v>
                </c:pt>
                <c:pt idx="17">
                  <c:v>85</c:v>
                </c:pt>
                <c:pt idx="18">
                  <c:v>89.1</c:v>
                </c:pt>
                <c:pt idx="19">
                  <c:v>81.399999999999906</c:v>
                </c:pt>
                <c:pt idx="20">
                  <c:v>91</c:v>
                </c:pt>
                <c:pt idx="21">
                  <c:v>96.7</c:v>
                </c:pt>
                <c:pt idx="22">
                  <c:v>94.399999999999906</c:v>
                </c:pt>
                <c:pt idx="23">
                  <c:v>85.9</c:v>
                </c:pt>
                <c:pt idx="24">
                  <c:v>87.6</c:v>
                </c:pt>
                <c:pt idx="25">
                  <c:v>86.4</c:v>
                </c:pt>
                <c:pt idx="26">
                  <c:v>90</c:v>
                </c:pt>
                <c:pt idx="27">
                  <c:v>85</c:v>
                </c:pt>
                <c:pt idx="28">
                  <c:v>86.8</c:v>
                </c:pt>
                <c:pt idx="29">
                  <c:v>84.399999999999906</c:v>
                </c:pt>
                <c:pt idx="30">
                  <c:v>80</c:v>
                </c:pt>
                <c:pt idx="31">
                  <c:v>79.5</c:v>
                </c:pt>
                <c:pt idx="32">
                  <c:v>81.099999999999994</c:v>
                </c:pt>
                <c:pt idx="33">
                  <c:v>78.099999999999994</c:v>
                </c:pt>
                <c:pt idx="34">
                  <c:v>89.8</c:v>
                </c:pt>
                <c:pt idx="35">
                  <c:v>81.599999999999994</c:v>
                </c:pt>
                <c:pt idx="36">
                  <c:v>89.5</c:v>
                </c:pt>
                <c:pt idx="37">
                  <c:v>93</c:v>
                </c:pt>
                <c:pt idx="38">
                  <c:v>98</c:v>
                </c:pt>
                <c:pt idx="39">
                  <c:v>99</c:v>
                </c:pt>
                <c:pt idx="40">
                  <c:v>99.2</c:v>
                </c:pt>
                <c:pt idx="41">
                  <c:v>97.1</c:v>
                </c:pt>
                <c:pt idx="42">
                  <c:v>94.1</c:v>
                </c:pt>
                <c:pt idx="43">
                  <c:v>94.3</c:v>
                </c:pt>
                <c:pt idx="44">
                  <c:v>90.8</c:v>
                </c:pt>
                <c:pt idx="45">
                  <c:v>93</c:v>
                </c:pt>
                <c:pt idx="46">
                  <c:v>98.2</c:v>
                </c:pt>
                <c:pt idx="47">
                  <c:v>98.9</c:v>
                </c:pt>
                <c:pt idx="48">
                  <c:v>98.7</c:v>
                </c:pt>
                <c:pt idx="49">
                  <c:v>98.7</c:v>
                </c:pt>
                <c:pt idx="50">
                  <c:v>99.2</c:v>
                </c:pt>
                <c:pt idx="51">
                  <c:v>99.4</c:v>
                </c:pt>
                <c:pt idx="52">
                  <c:v>98</c:v>
                </c:pt>
                <c:pt idx="53">
                  <c:v>96.1</c:v>
                </c:pt>
                <c:pt idx="54">
                  <c:v>91.5</c:v>
                </c:pt>
                <c:pt idx="55">
                  <c:v>91</c:v>
                </c:pt>
                <c:pt idx="56">
                  <c:v>89.2</c:v>
                </c:pt>
                <c:pt idx="57">
                  <c:v>86.1</c:v>
                </c:pt>
                <c:pt idx="58">
                  <c:v>86</c:v>
                </c:pt>
                <c:pt idx="59">
                  <c:v>90.4</c:v>
                </c:pt>
                <c:pt idx="60">
                  <c:v>89.4</c:v>
                </c:pt>
                <c:pt idx="61">
                  <c:v>88.7</c:v>
                </c:pt>
                <c:pt idx="62">
                  <c:v>82.8</c:v>
                </c:pt>
                <c:pt idx="63">
                  <c:v>81.899999999999906</c:v>
                </c:pt>
                <c:pt idx="64">
                  <c:v>87.6</c:v>
                </c:pt>
                <c:pt idx="65">
                  <c:v>83.3</c:v>
                </c:pt>
                <c:pt idx="66">
                  <c:v>87</c:v>
                </c:pt>
                <c:pt idx="67">
                  <c:v>92.7</c:v>
                </c:pt>
                <c:pt idx="68">
                  <c:v>93.899999999999906</c:v>
                </c:pt>
                <c:pt idx="69">
                  <c:v>94.3</c:v>
                </c:pt>
                <c:pt idx="70">
                  <c:v>93.8</c:v>
                </c:pt>
                <c:pt idx="71">
                  <c:v>92.1</c:v>
                </c:pt>
                <c:pt idx="72">
                  <c:v>88.8</c:v>
                </c:pt>
                <c:pt idx="73">
                  <c:v>77.3</c:v>
                </c:pt>
                <c:pt idx="74">
                  <c:v>80.7</c:v>
                </c:pt>
                <c:pt idx="75">
                  <c:v>78.3</c:v>
                </c:pt>
                <c:pt idx="76">
                  <c:v>79</c:v>
                </c:pt>
                <c:pt idx="77">
                  <c:v>83.7</c:v>
                </c:pt>
                <c:pt idx="78">
                  <c:v>85.7</c:v>
                </c:pt>
                <c:pt idx="79">
                  <c:v>86.2</c:v>
                </c:pt>
                <c:pt idx="80">
                  <c:v>80.3</c:v>
                </c:pt>
                <c:pt idx="81">
                  <c:v>81.399999999999906</c:v>
                </c:pt>
                <c:pt idx="82">
                  <c:v>92.5</c:v>
                </c:pt>
                <c:pt idx="83">
                  <c:v>93.4</c:v>
                </c:pt>
                <c:pt idx="84">
                  <c:v>86.2</c:v>
                </c:pt>
                <c:pt idx="85">
                  <c:v>83.6</c:v>
                </c:pt>
                <c:pt idx="86">
                  <c:v>86.8</c:v>
                </c:pt>
                <c:pt idx="87">
                  <c:v>83.5</c:v>
                </c:pt>
                <c:pt idx="88">
                  <c:v>88.6</c:v>
                </c:pt>
                <c:pt idx="89">
                  <c:v>85.7</c:v>
                </c:pt>
                <c:pt idx="90">
                  <c:v>84</c:v>
                </c:pt>
                <c:pt idx="91">
                  <c:v>92.4</c:v>
                </c:pt>
                <c:pt idx="92">
                  <c:v>93.899999999999906</c:v>
                </c:pt>
                <c:pt idx="93">
                  <c:v>96.8</c:v>
                </c:pt>
                <c:pt idx="94">
                  <c:v>95.399999999999906</c:v>
                </c:pt>
                <c:pt idx="95">
                  <c:v>93.7</c:v>
                </c:pt>
                <c:pt idx="96">
                  <c:v>90.2</c:v>
                </c:pt>
                <c:pt idx="97">
                  <c:v>94.199999999999903</c:v>
                </c:pt>
                <c:pt idx="98">
                  <c:v>90.3</c:v>
                </c:pt>
                <c:pt idx="99">
                  <c:v>90.1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B3-48BB-AF20-DAE305A4A57A}"/>
            </c:ext>
          </c:extLst>
        </c:ser>
        <c:ser>
          <c:idx val="12"/>
          <c:order val="4"/>
          <c:tx>
            <c:strRef>
              <c:f>CovType!$E$2</c:f>
              <c:strCache>
                <c:ptCount val="1"/>
                <c:pt idx="0">
                  <c:v>WMA(82.94%)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CovType!$E$3:$E$102</c:f>
              <c:numCache>
                <c:formatCode>General</c:formatCode>
                <c:ptCount val="100"/>
                <c:pt idx="0">
                  <c:v>64.3</c:v>
                </c:pt>
                <c:pt idx="1">
                  <c:v>72.899999999999906</c:v>
                </c:pt>
                <c:pt idx="2">
                  <c:v>60.9</c:v>
                </c:pt>
                <c:pt idx="3">
                  <c:v>74.2</c:v>
                </c:pt>
                <c:pt idx="4">
                  <c:v>72.7</c:v>
                </c:pt>
                <c:pt idx="5">
                  <c:v>54.6</c:v>
                </c:pt>
                <c:pt idx="6">
                  <c:v>56.499999999999901</c:v>
                </c:pt>
                <c:pt idx="7">
                  <c:v>57.599999999999902</c:v>
                </c:pt>
                <c:pt idx="8">
                  <c:v>53.6</c:v>
                </c:pt>
                <c:pt idx="9">
                  <c:v>74.2</c:v>
                </c:pt>
                <c:pt idx="10">
                  <c:v>61.5</c:v>
                </c:pt>
                <c:pt idx="11">
                  <c:v>74.599999999999994</c:v>
                </c:pt>
                <c:pt idx="12">
                  <c:v>69.3</c:v>
                </c:pt>
                <c:pt idx="13">
                  <c:v>63.8</c:v>
                </c:pt>
                <c:pt idx="14">
                  <c:v>68.5</c:v>
                </c:pt>
                <c:pt idx="15">
                  <c:v>81.899999999999906</c:v>
                </c:pt>
                <c:pt idx="16">
                  <c:v>79.2</c:v>
                </c:pt>
                <c:pt idx="17">
                  <c:v>78.5</c:v>
                </c:pt>
                <c:pt idx="18">
                  <c:v>83.7</c:v>
                </c:pt>
                <c:pt idx="19">
                  <c:v>79.599999999999994</c:v>
                </c:pt>
                <c:pt idx="20">
                  <c:v>87.7</c:v>
                </c:pt>
                <c:pt idx="21">
                  <c:v>84.399999999999906</c:v>
                </c:pt>
                <c:pt idx="22">
                  <c:v>82.8</c:v>
                </c:pt>
                <c:pt idx="23">
                  <c:v>77</c:v>
                </c:pt>
                <c:pt idx="24">
                  <c:v>82.6</c:v>
                </c:pt>
                <c:pt idx="25">
                  <c:v>83.5</c:v>
                </c:pt>
                <c:pt idx="26">
                  <c:v>85.5</c:v>
                </c:pt>
                <c:pt idx="27">
                  <c:v>79.2</c:v>
                </c:pt>
                <c:pt idx="28">
                  <c:v>76.5</c:v>
                </c:pt>
                <c:pt idx="29">
                  <c:v>76.400000000000006</c:v>
                </c:pt>
                <c:pt idx="30">
                  <c:v>75.5</c:v>
                </c:pt>
                <c:pt idx="31">
                  <c:v>79.7</c:v>
                </c:pt>
                <c:pt idx="32">
                  <c:v>81.5</c:v>
                </c:pt>
                <c:pt idx="33">
                  <c:v>80.2</c:v>
                </c:pt>
                <c:pt idx="34">
                  <c:v>85</c:v>
                </c:pt>
                <c:pt idx="35">
                  <c:v>85.1</c:v>
                </c:pt>
                <c:pt idx="36">
                  <c:v>86.4</c:v>
                </c:pt>
                <c:pt idx="37">
                  <c:v>80.3</c:v>
                </c:pt>
                <c:pt idx="38">
                  <c:v>84.6</c:v>
                </c:pt>
                <c:pt idx="39">
                  <c:v>88</c:v>
                </c:pt>
                <c:pt idx="40">
                  <c:v>90.5</c:v>
                </c:pt>
                <c:pt idx="41">
                  <c:v>90</c:v>
                </c:pt>
                <c:pt idx="42">
                  <c:v>86.3</c:v>
                </c:pt>
                <c:pt idx="43">
                  <c:v>90.7</c:v>
                </c:pt>
                <c:pt idx="44">
                  <c:v>87.5</c:v>
                </c:pt>
                <c:pt idx="45">
                  <c:v>92.1</c:v>
                </c:pt>
                <c:pt idx="46">
                  <c:v>94.8</c:v>
                </c:pt>
                <c:pt idx="47">
                  <c:v>95</c:v>
                </c:pt>
                <c:pt idx="48">
                  <c:v>96</c:v>
                </c:pt>
                <c:pt idx="49">
                  <c:v>96.3</c:v>
                </c:pt>
                <c:pt idx="50">
                  <c:v>97.6</c:v>
                </c:pt>
                <c:pt idx="51">
                  <c:v>97.1</c:v>
                </c:pt>
                <c:pt idx="52">
                  <c:v>96</c:v>
                </c:pt>
                <c:pt idx="53">
                  <c:v>94.5</c:v>
                </c:pt>
                <c:pt idx="54">
                  <c:v>92.2</c:v>
                </c:pt>
                <c:pt idx="55">
                  <c:v>90.8</c:v>
                </c:pt>
                <c:pt idx="56">
                  <c:v>89.2</c:v>
                </c:pt>
                <c:pt idx="57">
                  <c:v>88.2</c:v>
                </c:pt>
                <c:pt idx="58">
                  <c:v>85.8</c:v>
                </c:pt>
                <c:pt idx="59">
                  <c:v>86.7</c:v>
                </c:pt>
                <c:pt idx="60">
                  <c:v>87.2</c:v>
                </c:pt>
                <c:pt idx="61">
                  <c:v>84.899999999999906</c:v>
                </c:pt>
                <c:pt idx="62">
                  <c:v>77.2</c:v>
                </c:pt>
                <c:pt idx="63">
                  <c:v>80.3</c:v>
                </c:pt>
                <c:pt idx="64">
                  <c:v>85.2</c:v>
                </c:pt>
                <c:pt idx="65">
                  <c:v>86.2</c:v>
                </c:pt>
                <c:pt idx="66">
                  <c:v>88.3</c:v>
                </c:pt>
                <c:pt idx="67">
                  <c:v>89.3</c:v>
                </c:pt>
                <c:pt idx="68">
                  <c:v>91.2</c:v>
                </c:pt>
                <c:pt idx="69">
                  <c:v>97.8</c:v>
                </c:pt>
                <c:pt idx="70">
                  <c:v>91.6</c:v>
                </c:pt>
                <c:pt idx="71">
                  <c:v>84.3</c:v>
                </c:pt>
                <c:pt idx="72">
                  <c:v>85.5</c:v>
                </c:pt>
                <c:pt idx="73">
                  <c:v>77.900000000000006</c:v>
                </c:pt>
                <c:pt idx="74">
                  <c:v>80</c:v>
                </c:pt>
                <c:pt idx="75">
                  <c:v>85.8</c:v>
                </c:pt>
                <c:pt idx="76">
                  <c:v>82.8</c:v>
                </c:pt>
                <c:pt idx="77">
                  <c:v>83.3</c:v>
                </c:pt>
                <c:pt idx="78">
                  <c:v>83.5</c:v>
                </c:pt>
                <c:pt idx="79">
                  <c:v>88.7</c:v>
                </c:pt>
                <c:pt idx="80">
                  <c:v>87.7</c:v>
                </c:pt>
                <c:pt idx="81">
                  <c:v>88</c:v>
                </c:pt>
                <c:pt idx="82">
                  <c:v>89</c:v>
                </c:pt>
                <c:pt idx="83">
                  <c:v>87.4</c:v>
                </c:pt>
                <c:pt idx="84">
                  <c:v>83.399999999999906</c:v>
                </c:pt>
                <c:pt idx="85">
                  <c:v>79.7</c:v>
                </c:pt>
                <c:pt idx="86">
                  <c:v>86.4</c:v>
                </c:pt>
                <c:pt idx="87">
                  <c:v>78.5</c:v>
                </c:pt>
                <c:pt idx="88">
                  <c:v>80.099999999999994</c:v>
                </c:pt>
                <c:pt idx="89">
                  <c:v>80.3</c:v>
                </c:pt>
                <c:pt idx="90">
                  <c:v>81.3</c:v>
                </c:pt>
                <c:pt idx="91">
                  <c:v>90.6</c:v>
                </c:pt>
                <c:pt idx="92">
                  <c:v>92.4</c:v>
                </c:pt>
                <c:pt idx="93">
                  <c:v>91.4</c:v>
                </c:pt>
                <c:pt idx="94">
                  <c:v>89.9</c:v>
                </c:pt>
                <c:pt idx="95">
                  <c:v>86</c:v>
                </c:pt>
                <c:pt idx="96">
                  <c:v>85.3</c:v>
                </c:pt>
                <c:pt idx="97">
                  <c:v>90.8</c:v>
                </c:pt>
                <c:pt idx="98">
                  <c:v>86.6</c:v>
                </c:pt>
                <c:pt idx="99">
                  <c:v>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B3-48BB-AF20-DAE305A4A57A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66B3-48BB-AF20-DAE305A4A57A}"/>
              </c:ext>
            </c:extLst>
          </c:dPt>
          <c:xVal>
            <c:numRef>
              <c:f>CovType!$AD$9:$AD$10</c:f>
              <c:numCache>
                <c:formatCode>General</c:formatCode>
                <c:ptCount val="2"/>
              </c:numCache>
            </c:numRef>
          </c:xVal>
          <c:yVal>
            <c:numRef>
              <c:f>CovType!$AE$9:$AE$10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6B3-48BB-AF20-DAE305A4A57A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66B3-48BB-AF20-DAE305A4A57A}"/>
              </c:ext>
            </c:extLst>
          </c:dPt>
          <c:xVal>
            <c:numRef>
              <c:f>CovType!$AD$13:$AD$14</c:f>
              <c:numCache>
                <c:formatCode>General</c:formatCode>
                <c:ptCount val="2"/>
              </c:numCache>
            </c:numRef>
          </c:xVal>
          <c:yVal>
            <c:numRef>
              <c:f>CovType!$AE$9:$AE$10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6B3-48BB-AF20-DAE305A4A57A}"/>
            </c:ext>
          </c:extLst>
        </c:ser>
        <c:ser>
          <c:idx val="8"/>
          <c:order val="7"/>
          <c:tx>
            <c:strRef>
              <c:f>CovType!$AD$8</c:f>
              <c:strCache>
                <c:ptCount val="1"/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66B3-48BB-AF20-DAE305A4A57A}"/>
              </c:ext>
            </c:extLst>
          </c:dPt>
          <c:xVal>
            <c:numRef>
              <c:f>CovType!$AD$21:$AD$22</c:f>
              <c:numCache>
                <c:formatCode>General</c:formatCode>
                <c:ptCount val="2"/>
              </c:numCache>
            </c:numRef>
          </c:xVal>
          <c:yVal>
            <c:numRef>
              <c:f>CovType!$AE$9:$AE$10</c:f>
              <c:numCache>
                <c:formatCode>General</c:formatCode>
                <c:ptCount val="2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66B3-48BB-AF20-DAE305A4A57A}"/>
            </c:ext>
          </c:extLst>
        </c:ser>
        <c:ser>
          <c:idx val="2"/>
          <c:order val="8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F-66B3-48BB-AF20-DAE305A4A57A}"/>
              </c:ext>
            </c:extLst>
          </c:dPt>
          <c:xVal>
            <c:numRef>
              <c:f>CovType!$AD$24:$AD$25</c:f>
              <c:numCache>
                <c:formatCode>General</c:formatCode>
                <c:ptCount val="2"/>
              </c:numCache>
            </c:numRef>
          </c:xVal>
          <c:yVal>
            <c:numRef>
              <c:f>CovType!$AE$9:$AE$10</c:f>
              <c:numCache>
                <c:formatCode>General</c:formatCode>
                <c:ptCount val="2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66B3-48BB-AF20-DAE305A4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Cover Type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51501534888784062"/>
          <c:y val="3.1391669577857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7765995330985"/>
          <c:y val="0.13376310461192351"/>
          <c:w val="0.83920927472005702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CovType!$I$2</c:f>
              <c:strCache>
                <c:ptCount val="1"/>
                <c:pt idx="0">
                  <c:v>HDWM(29.6)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CovType!$I$3:$I$102</c:f>
              <c:numCache>
                <c:formatCode>General</c:formatCode>
                <c:ptCount val="10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15</c:v>
                </c:pt>
                <c:pt idx="28">
                  <c:v>17</c:v>
                </c:pt>
                <c:pt idx="29">
                  <c:v>20</c:v>
                </c:pt>
                <c:pt idx="30">
                  <c:v>23</c:v>
                </c:pt>
                <c:pt idx="31">
                  <c:v>24</c:v>
                </c:pt>
                <c:pt idx="32">
                  <c:v>16</c:v>
                </c:pt>
                <c:pt idx="33">
                  <c:v>14</c:v>
                </c:pt>
                <c:pt idx="34">
                  <c:v>15</c:v>
                </c:pt>
                <c:pt idx="35">
                  <c:v>20</c:v>
                </c:pt>
                <c:pt idx="36">
                  <c:v>21</c:v>
                </c:pt>
                <c:pt idx="37">
                  <c:v>19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20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24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37</c:v>
                </c:pt>
                <c:pt idx="58">
                  <c:v>42</c:v>
                </c:pt>
                <c:pt idx="59">
                  <c:v>48</c:v>
                </c:pt>
                <c:pt idx="60">
                  <c:v>49</c:v>
                </c:pt>
                <c:pt idx="61">
                  <c:v>49</c:v>
                </c:pt>
                <c:pt idx="62">
                  <c:v>46</c:v>
                </c:pt>
                <c:pt idx="63">
                  <c:v>45</c:v>
                </c:pt>
                <c:pt idx="64">
                  <c:v>47</c:v>
                </c:pt>
                <c:pt idx="65">
                  <c:v>47</c:v>
                </c:pt>
                <c:pt idx="66">
                  <c:v>35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24</c:v>
                </c:pt>
                <c:pt idx="71">
                  <c:v>28</c:v>
                </c:pt>
                <c:pt idx="72">
                  <c:v>30</c:v>
                </c:pt>
                <c:pt idx="73">
                  <c:v>30</c:v>
                </c:pt>
                <c:pt idx="74">
                  <c:v>33</c:v>
                </c:pt>
                <c:pt idx="75">
                  <c:v>30</c:v>
                </c:pt>
                <c:pt idx="76">
                  <c:v>33</c:v>
                </c:pt>
                <c:pt idx="77">
                  <c:v>34</c:v>
                </c:pt>
                <c:pt idx="78">
                  <c:v>33</c:v>
                </c:pt>
                <c:pt idx="79">
                  <c:v>35</c:v>
                </c:pt>
                <c:pt idx="80">
                  <c:v>37</c:v>
                </c:pt>
                <c:pt idx="81">
                  <c:v>38</c:v>
                </c:pt>
                <c:pt idx="82">
                  <c:v>40</c:v>
                </c:pt>
                <c:pt idx="83">
                  <c:v>43</c:v>
                </c:pt>
                <c:pt idx="84">
                  <c:v>45</c:v>
                </c:pt>
                <c:pt idx="85">
                  <c:v>49</c:v>
                </c:pt>
                <c:pt idx="86">
                  <c:v>49</c:v>
                </c:pt>
                <c:pt idx="87">
                  <c:v>54</c:v>
                </c:pt>
                <c:pt idx="88">
                  <c:v>58</c:v>
                </c:pt>
                <c:pt idx="89">
                  <c:v>60</c:v>
                </c:pt>
                <c:pt idx="90">
                  <c:v>63</c:v>
                </c:pt>
                <c:pt idx="91">
                  <c:v>65</c:v>
                </c:pt>
                <c:pt idx="92">
                  <c:v>68</c:v>
                </c:pt>
                <c:pt idx="93">
                  <c:v>68</c:v>
                </c:pt>
                <c:pt idx="94">
                  <c:v>70</c:v>
                </c:pt>
                <c:pt idx="95">
                  <c:v>73</c:v>
                </c:pt>
                <c:pt idx="96">
                  <c:v>75</c:v>
                </c:pt>
                <c:pt idx="97">
                  <c:v>62</c:v>
                </c:pt>
                <c:pt idx="98">
                  <c:v>66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2-4A94-BF58-F1A6575E42F4}"/>
            </c:ext>
          </c:extLst>
        </c:ser>
        <c:ser>
          <c:idx val="1"/>
          <c:order val="1"/>
          <c:tx>
            <c:strRef>
              <c:f>CovType!$H$2</c:f>
              <c:strCache>
                <c:ptCount val="1"/>
                <c:pt idx="0">
                  <c:v>DWM-NB(15.26)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CovType!$H$3:$H$102</c:f>
              <c:numCache>
                <c:formatCode>General</c:formatCode>
                <c:ptCount val="100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12</c:v>
                </c:pt>
                <c:pt idx="28">
                  <c:v>16</c:v>
                </c:pt>
                <c:pt idx="29">
                  <c:v>19</c:v>
                </c:pt>
                <c:pt idx="30">
                  <c:v>23</c:v>
                </c:pt>
                <c:pt idx="31">
                  <c:v>19</c:v>
                </c:pt>
                <c:pt idx="32">
                  <c:v>13</c:v>
                </c:pt>
                <c:pt idx="33">
                  <c:v>18</c:v>
                </c:pt>
                <c:pt idx="34">
                  <c:v>20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27</c:v>
                </c:pt>
                <c:pt idx="39">
                  <c:v>28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23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31</c:v>
                </c:pt>
                <c:pt idx="58">
                  <c:v>34</c:v>
                </c:pt>
                <c:pt idx="59">
                  <c:v>27</c:v>
                </c:pt>
                <c:pt idx="60">
                  <c:v>28</c:v>
                </c:pt>
                <c:pt idx="61">
                  <c:v>30</c:v>
                </c:pt>
                <c:pt idx="62">
                  <c:v>33</c:v>
                </c:pt>
                <c:pt idx="63">
                  <c:v>11</c:v>
                </c:pt>
                <c:pt idx="64">
                  <c:v>15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14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14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12</c:v>
                </c:pt>
                <c:pt idx="84">
                  <c:v>13</c:v>
                </c:pt>
                <c:pt idx="85">
                  <c:v>16</c:v>
                </c:pt>
                <c:pt idx="86">
                  <c:v>16</c:v>
                </c:pt>
                <c:pt idx="87">
                  <c:v>14</c:v>
                </c:pt>
                <c:pt idx="88">
                  <c:v>11</c:v>
                </c:pt>
                <c:pt idx="89">
                  <c:v>9</c:v>
                </c:pt>
                <c:pt idx="90">
                  <c:v>9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5</c:v>
                </c:pt>
                <c:pt idx="98">
                  <c:v>8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2-4A94-BF58-F1A6575E42F4}"/>
            </c:ext>
          </c:extLst>
        </c:ser>
        <c:ser>
          <c:idx val="3"/>
          <c:order val="2"/>
          <c:tx>
            <c:strRef>
              <c:f>CovType!$J$2</c:f>
              <c:strCache>
                <c:ptCount val="1"/>
                <c:pt idx="0">
                  <c:v>DWM-HT(10.04)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CovType!$J$3:$J$102</c:f>
              <c:numCache>
                <c:formatCode>General</c:formatCode>
                <c:ptCount val="100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12</c:v>
                </c:pt>
                <c:pt idx="28">
                  <c:v>14</c:v>
                </c:pt>
                <c:pt idx="29">
                  <c:v>17</c:v>
                </c:pt>
                <c:pt idx="30">
                  <c:v>20</c:v>
                </c:pt>
                <c:pt idx="31">
                  <c:v>21</c:v>
                </c:pt>
                <c:pt idx="32">
                  <c:v>13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9</c:v>
                </c:pt>
                <c:pt idx="44">
                  <c:v>11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8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8</c:v>
                </c:pt>
                <c:pt idx="57">
                  <c:v>11</c:v>
                </c:pt>
                <c:pt idx="58">
                  <c:v>13</c:v>
                </c:pt>
                <c:pt idx="59">
                  <c:v>14</c:v>
                </c:pt>
                <c:pt idx="60">
                  <c:v>16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7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13</c:v>
                </c:pt>
                <c:pt idx="74">
                  <c:v>17</c:v>
                </c:pt>
                <c:pt idx="75">
                  <c:v>19</c:v>
                </c:pt>
                <c:pt idx="76">
                  <c:v>13</c:v>
                </c:pt>
                <c:pt idx="77">
                  <c:v>8</c:v>
                </c:pt>
                <c:pt idx="78">
                  <c:v>7</c:v>
                </c:pt>
                <c:pt idx="79">
                  <c:v>9</c:v>
                </c:pt>
                <c:pt idx="80">
                  <c:v>12</c:v>
                </c:pt>
                <c:pt idx="81">
                  <c:v>15</c:v>
                </c:pt>
                <c:pt idx="82">
                  <c:v>12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4</c:v>
                </c:pt>
                <c:pt idx="87">
                  <c:v>8</c:v>
                </c:pt>
                <c:pt idx="88">
                  <c:v>10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2-4A94-BF58-F1A6575E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496"/>
        <c:axId val="76860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C9D2-4A94-BF58-F1A6575E42F4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CovType!$AD$9:$AD$10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CovType!$AE$9:$AE$10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9D2-4A94-BF58-F1A6575E42F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C9D2-4A94-BF58-F1A6575E42F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D2-4A94-BF58-F1A6575E42F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C9D2-4A94-BF58-F1A6575E42F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D2-4A94-BF58-F1A6575E42F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C9D2-4A94-BF58-F1A6575E42F4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C9D2-4A94-BF58-F1A6575E42F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CovType!$AD$13:$AD$14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D2-4A94-BF58-F1A6575E42F4}"/>
                  </c:ext>
                </c:extLst>
              </c15:ser>
            </c15:filteredScatterSeries>
          </c:ext>
        </c:extLst>
      </c:scatterChart>
      <c:valAx>
        <c:axId val="7685849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60800"/>
        <c:crosses val="autoZero"/>
        <c:crossBetween val="midCat"/>
        <c:majorUnit val="20000"/>
        <c:dispUnits>
          <c:builtInUnit val="thousands"/>
        </c:dispUnits>
      </c:valAx>
      <c:valAx>
        <c:axId val="76860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Avg.</a:t>
                </a:r>
                <a:r>
                  <a:rPr lang="en-US" sz="1400" b="0" baseline="0"/>
                  <a:t> </a:t>
                </a:r>
                <a:r>
                  <a:rPr lang="en-US" sz="1400" b="0"/>
                  <a:t>Ensemble Size</a:t>
                </a:r>
              </a:p>
            </c:rich>
          </c:tx>
          <c:layout>
            <c:manualLayout>
              <c:xMode val="edge"/>
              <c:yMode val="edge"/>
              <c:x val="1.8793969849246233E-2"/>
              <c:y val="0.3082117660286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58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755351560954364E-2"/>
          <c:y val="4.3655311015543749E-2"/>
          <c:w val="0.37939065405769001"/>
          <c:h val="0.17272470376125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CoverType</a:t>
            </a: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CovType!$R$2</c:f>
              <c:strCache>
                <c:ptCount val="1"/>
                <c:pt idx="0">
                  <c:v>HDWM(32.78)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CovType!$R$3:$R$102</c:f>
              <c:numCache>
                <c:formatCode>General</c:formatCode>
                <c:ptCount val="100"/>
                <c:pt idx="0">
                  <c:v>0.234375</c:v>
                </c:pt>
                <c:pt idx="1">
                  <c:v>0.484375</c:v>
                </c:pt>
                <c:pt idx="2">
                  <c:v>0.953125</c:v>
                </c:pt>
                <c:pt idx="3">
                  <c:v>1.484375</c:v>
                </c:pt>
                <c:pt idx="4">
                  <c:v>2.078125</c:v>
                </c:pt>
                <c:pt idx="5">
                  <c:v>2.75</c:v>
                </c:pt>
                <c:pt idx="6">
                  <c:v>3.421875</c:v>
                </c:pt>
                <c:pt idx="7">
                  <c:v>3.84375</c:v>
                </c:pt>
                <c:pt idx="8">
                  <c:v>4.15625</c:v>
                </c:pt>
                <c:pt idx="9">
                  <c:v>4.515625</c:v>
                </c:pt>
                <c:pt idx="10">
                  <c:v>4.84375</c:v>
                </c:pt>
                <c:pt idx="11">
                  <c:v>5.109375</c:v>
                </c:pt>
                <c:pt idx="12">
                  <c:v>5.40625</c:v>
                </c:pt>
                <c:pt idx="13">
                  <c:v>5.765625</c:v>
                </c:pt>
                <c:pt idx="14">
                  <c:v>6.171875</c:v>
                </c:pt>
                <c:pt idx="15">
                  <c:v>6.5625</c:v>
                </c:pt>
                <c:pt idx="16">
                  <c:v>6.921875</c:v>
                </c:pt>
                <c:pt idx="17">
                  <c:v>7.234375</c:v>
                </c:pt>
                <c:pt idx="18">
                  <c:v>7.5625</c:v>
                </c:pt>
                <c:pt idx="19">
                  <c:v>7.875</c:v>
                </c:pt>
                <c:pt idx="20">
                  <c:v>8.078125</c:v>
                </c:pt>
                <c:pt idx="21">
                  <c:v>8.203125</c:v>
                </c:pt>
                <c:pt idx="22">
                  <c:v>8.3125</c:v>
                </c:pt>
                <c:pt idx="23">
                  <c:v>8.4375</c:v>
                </c:pt>
                <c:pt idx="24">
                  <c:v>8.59375</c:v>
                </c:pt>
                <c:pt idx="25">
                  <c:v>8.75</c:v>
                </c:pt>
                <c:pt idx="26">
                  <c:v>8.953125</c:v>
                </c:pt>
                <c:pt idx="27">
                  <c:v>9.1875</c:v>
                </c:pt>
                <c:pt idx="28">
                  <c:v>9.390625</c:v>
                </c:pt>
                <c:pt idx="29">
                  <c:v>9.59375</c:v>
                </c:pt>
                <c:pt idx="30">
                  <c:v>9.828125</c:v>
                </c:pt>
                <c:pt idx="31">
                  <c:v>10.109375</c:v>
                </c:pt>
                <c:pt idx="32">
                  <c:v>10.34375</c:v>
                </c:pt>
                <c:pt idx="33">
                  <c:v>10.515625</c:v>
                </c:pt>
                <c:pt idx="34">
                  <c:v>10.71875</c:v>
                </c:pt>
                <c:pt idx="35">
                  <c:v>11.03125</c:v>
                </c:pt>
                <c:pt idx="36">
                  <c:v>11.390625</c:v>
                </c:pt>
                <c:pt idx="37">
                  <c:v>11.75</c:v>
                </c:pt>
                <c:pt idx="38">
                  <c:v>12</c:v>
                </c:pt>
                <c:pt idx="39">
                  <c:v>12.171875</c:v>
                </c:pt>
                <c:pt idx="40">
                  <c:v>12.359375</c:v>
                </c:pt>
                <c:pt idx="41">
                  <c:v>12.546875</c:v>
                </c:pt>
                <c:pt idx="42">
                  <c:v>12.765625</c:v>
                </c:pt>
                <c:pt idx="43">
                  <c:v>13</c:v>
                </c:pt>
                <c:pt idx="44">
                  <c:v>13.25</c:v>
                </c:pt>
                <c:pt idx="45">
                  <c:v>13.5</c:v>
                </c:pt>
                <c:pt idx="46">
                  <c:v>13.703125</c:v>
                </c:pt>
                <c:pt idx="47">
                  <c:v>13.9375</c:v>
                </c:pt>
                <c:pt idx="48">
                  <c:v>14.140625</c:v>
                </c:pt>
                <c:pt idx="49">
                  <c:v>14.34375</c:v>
                </c:pt>
                <c:pt idx="50">
                  <c:v>14.5625</c:v>
                </c:pt>
                <c:pt idx="51">
                  <c:v>14.78125</c:v>
                </c:pt>
                <c:pt idx="52">
                  <c:v>15.015625</c:v>
                </c:pt>
                <c:pt idx="53">
                  <c:v>15.1875</c:v>
                </c:pt>
                <c:pt idx="54">
                  <c:v>15.390625</c:v>
                </c:pt>
                <c:pt idx="55">
                  <c:v>15.609375</c:v>
                </c:pt>
                <c:pt idx="56">
                  <c:v>15.84375</c:v>
                </c:pt>
                <c:pt idx="57">
                  <c:v>16.15625</c:v>
                </c:pt>
                <c:pt idx="58">
                  <c:v>16.578125</c:v>
                </c:pt>
                <c:pt idx="59">
                  <c:v>17.015625</c:v>
                </c:pt>
                <c:pt idx="60">
                  <c:v>17.390625</c:v>
                </c:pt>
                <c:pt idx="61">
                  <c:v>17.8125</c:v>
                </c:pt>
                <c:pt idx="62">
                  <c:v>18.25</c:v>
                </c:pt>
                <c:pt idx="63">
                  <c:v>18.703125</c:v>
                </c:pt>
                <c:pt idx="64">
                  <c:v>19.140625</c:v>
                </c:pt>
                <c:pt idx="65">
                  <c:v>19.515625</c:v>
                </c:pt>
                <c:pt idx="66">
                  <c:v>19.953125</c:v>
                </c:pt>
                <c:pt idx="67">
                  <c:v>20.171875</c:v>
                </c:pt>
                <c:pt idx="68">
                  <c:v>20.3125</c:v>
                </c:pt>
                <c:pt idx="69">
                  <c:v>20.453125</c:v>
                </c:pt>
                <c:pt idx="70">
                  <c:v>20.65625</c:v>
                </c:pt>
                <c:pt idx="71">
                  <c:v>20.984375</c:v>
                </c:pt>
                <c:pt idx="72">
                  <c:v>21.375</c:v>
                </c:pt>
                <c:pt idx="73">
                  <c:v>21.78125</c:v>
                </c:pt>
                <c:pt idx="74">
                  <c:v>22.15625</c:v>
                </c:pt>
                <c:pt idx="75">
                  <c:v>22.5625</c:v>
                </c:pt>
                <c:pt idx="76">
                  <c:v>22.875</c:v>
                </c:pt>
                <c:pt idx="77">
                  <c:v>23.109375</c:v>
                </c:pt>
                <c:pt idx="78">
                  <c:v>23.375</c:v>
                </c:pt>
                <c:pt idx="79">
                  <c:v>23.625</c:v>
                </c:pt>
                <c:pt idx="80">
                  <c:v>23.90625</c:v>
                </c:pt>
                <c:pt idx="81">
                  <c:v>24.171875</c:v>
                </c:pt>
                <c:pt idx="82">
                  <c:v>24.46875</c:v>
                </c:pt>
                <c:pt idx="83">
                  <c:v>24.75</c:v>
                </c:pt>
                <c:pt idx="84">
                  <c:v>25.0625</c:v>
                </c:pt>
                <c:pt idx="85">
                  <c:v>25.515625</c:v>
                </c:pt>
                <c:pt idx="86">
                  <c:v>25.859375</c:v>
                </c:pt>
                <c:pt idx="87">
                  <c:v>26.25</c:v>
                </c:pt>
                <c:pt idx="88">
                  <c:v>26.703125</c:v>
                </c:pt>
                <c:pt idx="89">
                  <c:v>27.15625</c:v>
                </c:pt>
                <c:pt idx="90">
                  <c:v>27.75</c:v>
                </c:pt>
                <c:pt idx="91">
                  <c:v>28.375</c:v>
                </c:pt>
                <c:pt idx="92">
                  <c:v>28.84375</c:v>
                </c:pt>
                <c:pt idx="93">
                  <c:v>29.296875</c:v>
                </c:pt>
                <c:pt idx="94">
                  <c:v>29.71875</c:v>
                </c:pt>
                <c:pt idx="95">
                  <c:v>30.265625</c:v>
                </c:pt>
                <c:pt idx="96">
                  <c:v>30.90625</c:v>
                </c:pt>
                <c:pt idx="97">
                  <c:v>31.4375</c:v>
                </c:pt>
                <c:pt idx="98">
                  <c:v>32.046875</c:v>
                </c:pt>
                <c:pt idx="99">
                  <c:v>32.78125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8-467F-9AF8-EC687424452B}"/>
            </c:ext>
          </c:extLst>
        </c:ser>
        <c:ser>
          <c:idx val="11"/>
          <c:order val="1"/>
          <c:tx>
            <c:strRef>
              <c:f>CovType!$N$2</c:f>
              <c:strCache>
                <c:ptCount val="1"/>
                <c:pt idx="0">
                  <c:v>ARF(19.05)</c:v>
                </c:pt>
              </c:strCache>
            </c:strRef>
          </c:tx>
          <c:spPr>
            <a:ln w="63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CovType!$N$3:$N$102</c:f>
              <c:numCache>
                <c:formatCode>General</c:formatCode>
                <c:ptCount val="100"/>
                <c:pt idx="0">
                  <c:v>0.484375</c:v>
                </c:pt>
                <c:pt idx="1">
                  <c:v>0.953125</c:v>
                </c:pt>
                <c:pt idx="2">
                  <c:v>1.265625</c:v>
                </c:pt>
                <c:pt idx="3">
                  <c:v>1.546875</c:v>
                </c:pt>
                <c:pt idx="4">
                  <c:v>1.71875</c:v>
                </c:pt>
                <c:pt idx="5">
                  <c:v>1.9375</c:v>
                </c:pt>
                <c:pt idx="6">
                  <c:v>2.171875</c:v>
                </c:pt>
                <c:pt idx="7">
                  <c:v>2.34375</c:v>
                </c:pt>
                <c:pt idx="8">
                  <c:v>2.546875</c:v>
                </c:pt>
                <c:pt idx="9">
                  <c:v>2.765625</c:v>
                </c:pt>
                <c:pt idx="10">
                  <c:v>3</c:v>
                </c:pt>
                <c:pt idx="11">
                  <c:v>3.171875</c:v>
                </c:pt>
                <c:pt idx="12">
                  <c:v>3.375</c:v>
                </c:pt>
                <c:pt idx="13">
                  <c:v>3.609375</c:v>
                </c:pt>
                <c:pt idx="14">
                  <c:v>3.8125</c:v>
                </c:pt>
                <c:pt idx="15">
                  <c:v>3.953125</c:v>
                </c:pt>
                <c:pt idx="16">
                  <c:v>4.09375</c:v>
                </c:pt>
                <c:pt idx="17">
                  <c:v>4.234375</c:v>
                </c:pt>
                <c:pt idx="18">
                  <c:v>4.40625</c:v>
                </c:pt>
                <c:pt idx="19">
                  <c:v>4.546875</c:v>
                </c:pt>
                <c:pt idx="20">
                  <c:v>4.6875</c:v>
                </c:pt>
                <c:pt idx="21">
                  <c:v>4.8125</c:v>
                </c:pt>
                <c:pt idx="22">
                  <c:v>4.9375</c:v>
                </c:pt>
                <c:pt idx="23">
                  <c:v>5.109375</c:v>
                </c:pt>
                <c:pt idx="24">
                  <c:v>5.25</c:v>
                </c:pt>
                <c:pt idx="25">
                  <c:v>5.421875</c:v>
                </c:pt>
                <c:pt idx="26">
                  <c:v>5.578125</c:v>
                </c:pt>
                <c:pt idx="27">
                  <c:v>5.765625</c:v>
                </c:pt>
                <c:pt idx="28">
                  <c:v>5.9375</c:v>
                </c:pt>
                <c:pt idx="29">
                  <c:v>6.09375</c:v>
                </c:pt>
                <c:pt idx="30">
                  <c:v>6.25</c:v>
                </c:pt>
                <c:pt idx="31">
                  <c:v>6.421875</c:v>
                </c:pt>
                <c:pt idx="32">
                  <c:v>6.625</c:v>
                </c:pt>
                <c:pt idx="33">
                  <c:v>6.828125</c:v>
                </c:pt>
                <c:pt idx="34">
                  <c:v>7.015625</c:v>
                </c:pt>
                <c:pt idx="35">
                  <c:v>7.203125</c:v>
                </c:pt>
                <c:pt idx="36">
                  <c:v>7.375</c:v>
                </c:pt>
                <c:pt idx="37">
                  <c:v>7.546875</c:v>
                </c:pt>
                <c:pt idx="38">
                  <c:v>7.703125</c:v>
                </c:pt>
                <c:pt idx="39">
                  <c:v>7.859375</c:v>
                </c:pt>
                <c:pt idx="40">
                  <c:v>8</c:v>
                </c:pt>
                <c:pt idx="41">
                  <c:v>8.171875</c:v>
                </c:pt>
                <c:pt idx="42">
                  <c:v>8.34375</c:v>
                </c:pt>
                <c:pt idx="43">
                  <c:v>8.53125</c:v>
                </c:pt>
                <c:pt idx="44">
                  <c:v>8.75</c:v>
                </c:pt>
                <c:pt idx="45">
                  <c:v>8.953125</c:v>
                </c:pt>
                <c:pt idx="46">
                  <c:v>9.15625</c:v>
                </c:pt>
                <c:pt idx="47">
                  <c:v>9.328125</c:v>
                </c:pt>
                <c:pt idx="48">
                  <c:v>9.53125</c:v>
                </c:pt>
                <c:pt idx="49">
                  <c:v>9.75</c:v>
                </c:pt>
                <c:pt idx="50">
                  <c:v>9.953125</c:v>
                </c:pt>
                <c:pt idx="51">
                  <c:v>10.171875</c:v>
                </c:pt>
                <c:pt idx="52">
                  <c:v>10.421875</c:v>
                </c:pt>
                <c:pt idx="53">
                  <c:v>10.65625</c:v>
                </c:pt>
                <c:pt idx="54">
                  <c:v>10.96875</c:v>
                </c:pt>
                <c:pt idx="55">
                  <c:v>11.1875</c:v>
                </c:pt>
                <c:pt idx="56">
                  <c:v>11.390625</c:v>
                </c:pt>
                <c:pt idx="57">
                  <c:v>11.609375</c:v>
                </c:pt>
                <c:pt idx="58">
                  <c:v>11.765625</c:v>
                </c:pt>
                <c:pt idx="59">
                  <c:v>11.9375</c:v>
                </c:pt>
                <c:pt idx="60">
                  <c:v>12.109375</c:v>
                </c:pt>
                <c:pt idx="61">
                  <c:v>12.296875</c:v>
                </c:pt>
                <c:pt idx="62">
                  <c:v>12.5</c:v>
                </c:pt>
                <c:pt idx="63">
                  <c:v>12.703125</c:v>
                </c:pt>
                <c:pt idx="64">
                  <c:v>12.921875</c:v>
                </c:pt>
                <c:pt idx="65">
                  <c:v>13.109375</c:v>
                </c:pt>
                <c:pt idx="66">
                  <c:v>13.265625</c:v>
                </c:pt>
                <c:pt idx="67">
                  <c:v>13.421875</c:v>
                </c:pt>
                <c:pt idx="68">
                  <c:v>13.578125</c:v>
                </c:pt>
                <c:pt idx="69">
                  <c:v>13.71875</c:v>
                </c:pt>
                <c:pt idx="70">
                  <c:v>13.921875</c:v>
                </c:pt>
                <c:pt idx="71">
                  <c:v>14.125</c:v>
                </c:pt>
                <c:pt idx="72">
                  <c:v>14.265625</c:v>
                </c:pt>
                <c:pt idx="73">
                  <c:v>14.4375</c:v>
                </c:pt>
                <c:pt idx="74">
                  <c:v>14.59375</c:v>
                </c:pt>
                <c:pt idx="75">
                  <c:v>14.734375</c:v>
                </c:pt>
                <c:pt idx="76">
                  <c:v>14.90625</c:v>
                </c:pt>
                <c:pt idx="77">
                  <c:v>15.09375</c:v>
                </c:pt>
                <c:pt idx="78">
                  <c:v>15.265625</c:v>
                </c:pt>
                <c:pt idx="79">
                  <c:v>15.421875</c:v>
                </c:pt>
                <c:pt idx="80">
                  <c:v>15.625</c:v>
                </c:pt>
                <c:pt idx="81">
                  <c:v>15.8125</c:v>
                </c:pt>
                <c:pt idx="82">
                  <c:v>15.96875</c:v>
                </c:pt>
                <c:pt idx="83">
                  <c:v>16.15625</c:v>
                </c:pt>
                <c:pt idx="84">
                  <c:v>16.375</c:v>
                </c:pt>
                <c:pt idx="85">
                  <c:v>16.625</c:v>
                </c:pt>
                <c:pt idx="86">
                  <c:v>16.828125</c:v>
                </c:pt>
                <c:pt idx="87">
                  <c:v>17.046875</c:v>
                </c:pt>
                <c:pt idx="88">
                  <c:v>17.25</c:v>
                </c:pt>
                <c:pt idx="89">
                  <c:v>17.421875</c:v>
                </c:pt>
                <c:pt idx="90">
                  <c:v>17.59375</c:v>
                </c:pt>
                <c:pt idx="91">
                  <c:v>17.734375</c:v>
                </c:pt>
                <c:pt idx="92">
                  <c:v>17.859375</c:v>
                </c:pt>
                <c:pt idx="93">
                  <c:v>18.015625</c:v>
                </c:pt>
                <c:pt idx="94">
                  <c:v>18.15625</c:v>
                </c:pt>
                <c:pt idx="95">
                  <c:v>18.296875</c:v>
                </c:pt>
                <c:pt idx="96">
                  <c:v>18.484375</c:v>
                </c:pt>
                <c:pt idx="97">
                  <c:v>18.671875</c:v>
                </c:pt>
                <c:pt idx="98">
                  <c:v>18.875</c:v>
                </c:pt>
                <c:pt idx="99">
                  <c:v>19.046875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28-467F-9AF8-EC687424452B}"/>
            </c:ext>
          </c:extLst>
        </c:ser>
        <c:ser>
          <c:idx val="12"/>
          <c:order val="2"/>
          <c:tx>
            <c:strRef>
              <c:f>CovType!$Q$2</c:f>
              <c:strCache>
                <c:ptCount val="1"/>
                <c:pt idx="0">
                  <c:v>WMA(6.53)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CovType!$Q$3:$Q$102</c:f>
              <c:numCache>
                <c:formatCode>General</c:formatCode>
                <c:ptCount val="100"/>
                <c:pt idx="0">
                  <c:v>9.375E-2</c:v>
                </c:pt>
                <c:pt idx="1">
                  <c:v>0.140625</c:v>
                </c:pt>
                <c:pt idx="2">
                  <c:v>0.203125</c:v>
                </c:pt>
                <c:pt idx="3">
                  <c:v>0.265625</c:v>
                </c:pt>
                <c:pt idx="4">
                  <c:v>0.34375</c:v>
                </c:pt>
                <c:pt idx="5">
                  <c:v>0.421875</c:v>
                </c:pt>
                <c:pt idx="6">
                  <c:v>0.484375</c:v>
                </c:pt>
                <c:pt idx="7">
                  <c:v>0.546875</c:v>
                </c:pt>
                <c:pt idx="8">
                  <c:v>0.609375</c:v>
                </c:pt>
                <c:pt idx="9">
                  <c:v>0.671875</c:v>
                </c:pt>
                <c:pt idx="10">
                  <c:v>0.734375</c:v>
                </c:pt>
                <c:pt idx="11">
                  <c:v>0.828125</c:v>
                </c:pt>
                <c:pt idx="12">
                  <c:v>0.890625</c:v>
                </c:pt>
                <c:pt idx="13">
                  <c:v>0.953125</c:v>
                </c:pt>
                <c:pt idx="14">
                  <c:v>1.046875</c:v>
                </c:pt>
                <c:pt idx="15">
                  <c:v>1.109375</c:v>
                </c:pt>
                <c:pt idx="16">
                  <c:v>1.203125</c:v>
                </c:pt>
                <c:pt idx="17">
                  <c:v>1.28125</c:v>
                </c:pt>
                <c:pt idx="18">
                  <c:v>1.34375</c:v>
                </c:pt>
                <c:pt idx="19">
                  <c:v>1.40625</c:v>
                </c:pt>
                <c:pt idx="20">
                  <c:v>1.46875</c:v>
                </c:pt>
                <c:pt idx="21">
                  <c:v>1.546875</c:v>
                </c:pt>
                <c:pt idx="22">
                  <c:v>1.609375</c:v>
                </c:pt>
                <c:pt idx="23">
                  <c:v>1.671875</c:v>
                </c:pt>
                <c:pt idx="24">
                  <c:v>1.734375</c:v>
                </c:pt>
                <c:pt idx="25">
                  <c:v>1.796875</c:v>
                </c:pt>
                <c:pt idx="26">
                  <c:v>1.859375</c:v>
                </c:pt>
                <c:pt idx="27">
                  <c:v>1.921875</c:v>
                </c:pt>
                <c:pt idx="28">
                  <c:v>2</c:v>
                </c:pt>
                <c:pt idx="29">
                  <c:v>2.0625</c:v>
                </c:pt>
                <c:pt idx="30">
                  <c:v>2.125</c:v>
                </c:pt>
                <c:pt idx="31">
                  <c:v>2.1875</c:v>
                </c:pt>
                <c:pt idx="32">
                  <c:v>2.265625</c:v>
                </c:pt>
                <c:pt idx="33">
                  <c:v>2.328125</c:v>
                </c:pt>
                <c:pt idx="34">
                  <c:v>2.390625</c:v>
                </c:pt>
                <c:pt idx="35">
                  <c:v>2.46875</c:v>
                </c:pt>
                <c:pt idx="36">
                  <c:v>2.53125</c:v>
                </c:pt>
                <c:pt idx="37">
                  <c:v>2.59375</c:v>
                </c:pt>
                <c:pt idx="38">
                  <c:v>2.640625</c:v>
                </c:pt>
                <c:pt idx="39">
                  <c:v>2.703125</c:v>
                </c:pt>
                <c:pt idx="40">
                  <c:v>2.765625</c:v>
                </c:pt>
                <c:pt idx="41">
                  <c:v>2.828125</c:v>
                </c:pt>
                <c:pt idx="42">
                  <c:v>2.875</c:v>
                </c:pt>
                <c:pt idx="43">
                  <c:v>2.9375</c:v>
                </c:pt>
                <c:pt idx="44">
                  <c:v>3.03125</c:v>
                </c:pt>
                <c:pt idx="45">
                  <c:v>3.09375</c:v>
                </c:pt>
                <c:pt idx="46">
                  <c:v>3.15625</c:v>
                </c:pt>
                <c:pt idx="47">
                  <c:v>3.203125</c:v>
                </c:pt>
                <c:pt idx="48">
                  <c:v>3.265625</c:v>
                </c:pt>
                <c:pt idx="49">
                  <c:v>3.328125</c:v>
                </c:pt>
                <c:pt idx="50">
                  <c:v>3.375</c:v>
                </c:pt>
                <c:pt idx="51">
                  <c:v>3.453125</c:v>
                </c:pt>
                <c:pt idx="52">
                  <c:v>3.515625</c:v>
                </c:pt>
                <c:pt idx="53">
                  <c:v>3.578125</c:v>
                </c:pt>
                <c:pt idx="54">
                  <c:v>3.640625</c:v>
                </c:pt>
                <c:pt idx="55">
                  <c:v>3.6875</c:v>
                </c:pt>
                <c:pt idx="56">
                  <c:v>3.765625</c:v>
                </c:pt>
                <c:pt idx="57">
                  <c:v>3.828125</c:v>
                </c:pt>
                <c:pt idx="58">
                  <c:v>3.875</c:v>
                </c:pt>
                <c:pt idx="59">
                  <c:v>3.9375</c:v>
                </c:pt>
                <c:pt idx="60">
                  <c:v>4</c:v>
                </c:pt>
                <c:pt idx="61">
                  <c:v>4.0625</c:v>
                </c:pt>
                <c:pt idx="62">
                  <c:v>4.125</c:v>
                </c:pt>
                <c:pt idx="63">
                  <c:v>4.1875</c:v>
                </c:pt>
                <c:pt idx="64">
                  <c:v>4.25</c:v>
                </c:pt>
                <c:pt idx="65">
                  <c:v>4.3125</c:v>
                </c:pt>
                <c:pt idx="66">
                  <c:v>4.375</c:v>
                </c:pt>
                <c:pt idx="67">
                  <c:v>4.453125</c:v>
                </c:pt>
                <c:pt idx="68">
                  <c:v>4.515625</c:v>
                </c:pt>
                <c:pt idx="69">
                  <c:v>4.578125</c:v>
                </c:pt>
                <c:pt idx="70">
                  <c:v>4.640625</c:v>
                </c:pt>
                <c:pt idx="71">
                  <c:v>4.703125</c:v>
                </c:pt>
                <c:pt idx="72">
                  <c:v>4.765625</c:v>
                </c:pt>
                <c:pt idx="73">
                  <c:v>4.828125</c:v>
                </c:pt>
                <c:pt idx="74">
                  <c:v>4.890625</c:v>
                </c:pt>
                <c:pt idx="75">
                  <c:v>4.953125</c:v>
                </c:pt>
                <c:pt idx="76">
                  <c:v>5.015625</c:v>
                </c:pt>
                <c:pt idx="77">
                  <c:v>5.078125</c:v>
                </c:pt>
                <c:pt idx="78">
                  <c:v>5.140625</c:v>
                </c:pt>
                <c:pt idx="79">
                  <c:v>5.203125</c:v>
                </c:pt>
                <c:pt idx="80">
                  <c:v>5.265625</c:v>
                </c:pt>
                <c:pt idx="81">
                  <c:v>5.328125</c:v>
                </c:pt>
                <c:pt idx="82">
                  <c:v>5.390625</c:v>
                </c:pt>
                <c:pt idx="83">
                  <c:v>5.4375</c:v>
                </c:pt>
                <c:pt idx="84">
                  <c:v>5.484375</c:v>
                </c:pt>
                <c:pt idx="85">
                  <c:v>5.546875</c:v>
                </c:pt>
                <c:pt idx="86">
                  <c:v>5.640625</c:v>
                </c:pt>
                <c:pt idx="87">
                  <c:v>5.703125</c:v>
                </c:pt>
                <c:pt idx="88">
                  <c:v>5.765625</c:v>
                </c:pt>
                <c:pt idx="89">
                  <c:v>5.828125</c:v>
                </c:pt>
                <c:pt idx="90">
                  <c:v>5.90625</c:v>
                </c:pt>
                <c:pt idx="91">
                  <c:v>5.96875</c:v>
                </c:pt>
                <c:pt idx="92">
                  <c:v>6.046875</c:v>
                </c:pt>
                <c:pt idx="93">
                  <c:v>6.125</c:v>
                </c:pt>
                <c:pt idx="94">
                  <c:v>6.1875</c:v>
                </c:pt>
                <c:pt idx="95">
                  <c:v>6.25</c:v>
                </c:pt>
                <c:pt idx="96">
                  <c:v>6.3125</c:v>
                </c:pt>
                <c:pt idx="97">
                  <c:v>6.390625</c:v>
                </c:pt>
                <c:pt idx="98">
                  <c:v>6.453125</c:v>
                </c:pt>
                <c:pt idx="99">
                  <c:v>6.53125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28-467F-9AF8-EC687424452B}"/>
            </c:ext>
          </c:extLst>
        </c:ser>
        <c:ser>
          <c:idx val="1"/>
          <c:order val="3"/>
          <c:tx>
            <c:strRef>
              <c:f>CovType!$O$2</c:f>
              <c:strCache>
                <c:ptCount val="1"/>
                <c:pt idx="0">
                  <c:v>DWM-NB(10.89)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CovType!$O$3:$O$102</c:f>
              <c:numCache>
                <c:formatCode>General</c:formatCode>
                <c:ptCount val="100"/>
                <c:pt idx="0">
                  <c:v>3.125E-2</c:v>
                </c:pt>
                <c:pt idx="1">
                  <c:v>0.125</c:v>
                </c:pt>
                <c:pt idx="2">
                  <c:v>0.296875</c:v>
                </c:pt>
                <c:pt idx="3">
                  <c:v>0.515625</c:v>
                </c:pt>
                <c:pt idx="4">
                  <c:v>0.765625</c:v>
                </c:pt>
                <c:pt idx="5">
                  <c:v>1.015625</c:v>
                </c:pt>
                <c:pt idx="6">
                  <c:v>1.25</c:v>
                </c:pt>
                <c:pt idx="7">
                  <c:v>1.40625</c:v>
                </c:pt>
                <c:pt idx="8">
                  <c:v>1.53125</c:v>
                </c:pt>
                <c:pt idx="9">
                  <c:v>1.6875</c:v>
                </c:pt>
                <c:pt idx="10">
                  <c:v>1.828125</c:v>
                </c:pt>
                <c:pt idx="11">
                  <c:v>1.953125</c:v>
                </c:pt>
                <c:pt idx="12">
                  <c:v>2.0625</c:v>
                </c:pt>
                <c:pt idx="13">
                  <c:v>2.21875</c:v>
                </c:pt>
                <c:pt idx="14">
                  <c:v>2.34375</c:v>
                </c:pt>
                <c:pt idx="15">
                  <c:v>2.484375</c:v>
                </c:pt>
                <c:pt idx="16">
                  <c:v>2.640625</c:v>
                </c:pt>
                <c:pt idx="17">
                  <c:v>2.75</c:v>
                </c:pt>
                <c:pt idx="18">
                  <c:v>2.859375</c:v>
                </c:pt>
                <c:pt idx="19">
                  <c:v>2.953125</c:v>
                </c:pt>
                <c:pt idx="20">
                  <c:v>3.015625</c:v>
                </c:pt>
                <c:pt idx="21">
                  <c:v>3.03125</c:v>
                </c:pt>
                <c:pt idx="22">
                  <c:v>3.046875</c:v>
                </c:pt>
                <c:pt idx="23">
                  <c:v>3.078125</c:v>
                </c:pt>
                <c:pt idx="24">
                  <c:v>3.109375</c:v>
                </c:pt>
                <c:pt idx="25">
                  <c:v>3.140625</c:v>
                </c:pt>
                <c:pt idx="26">
                  <c:v>3.171875</c:v>
                </c:pt>
                <c:pt idx="27">
                  <c:v>3.234375</c:v>
                </c:pt>
                <c:pt idx="28">
                  <c:v>3.296875</c:v>
                </c:pt>
                <c:pt idx="29">
                  <c:v>3.390625</c:v>
                </c:pt>
                <c:pt idx="30">
                  <c:v>3.5</c:v>
                </c:pt>
                <c:pt idx="31">
                  <c:v>3.625</c:v>
                </c:pt>
                <c:pt idx="32">
                  <c:v>3.703125</c:v>
                </c:pt>
                <c:pt idx="33">
                  <c:v>3.78125</c:v>
                </c:pt>
                <c:pt idx="34">
                  <c:v>3.90625</c:v>
                </c:pt>
                <c:pt idx="35">
                  <c:v>4.078125</c:v>
                </c:pt>
                <c:pt idx="36">
                  <c:v>4.234375</c:v>
                </c:pt>
                <c:pt idx="37">
                  <c:v>4.4375</c:v>
                </c:pt>
                <c:pt idx="38">
                  <c:v>4.625</c:v>
                </c:pt>
                <c:pt idx="39">
                  <c:v>4.84375</c:v>
                </c:pt>
                <c:pt idx="40">
                  <c:v>5.046875</c:v>
                </c:pt>
                <c:pt idx="41">
                  <c:v>5.234375</c:v>
                </c:pt>
                <c:pt idx="42">
                  <c:v>5.40625</c:v>
                </c:pt>
                <c:pt idx="43">
                  <c:v>5.5625</c:v>
                </c:pt>
                <c:pt idx="44">
                  <c:v>5.71875</c:v>
                </c:pt>
                <c:pt idx="45">
                  <c:v>5.875</c:v>
                </c:pt>
                <c:pt idx="46">
                  <c:v>6.03125</c:v>
                </c:pt>
                <c:pt idx="47">
                  <c:v>6.15625</c:v>
                </c:pt>
                <c:pt idx="48">
                  <c:v>6.28125</c:v>
                </c:pt>
                <c:pt idx="49">
                  <c:v>6.375</c:v>
                </c:pt>
                <c:pt idx="50">
                  <c:v>6.484375</c:v>
                </c:pt>
                <c:pt idx="51">
                  <c:v>6.609375</c:v>
                </c:pt>
                <c:pt idx="52">
                  <c:v>6.734375</c:v>
                </c:pt>
                <c:pt idx="53">
                  <c:v>6.84375</c:v>
                </c:pt>
                <c:pt idx="54">
                  <c:v>6.96875</c:v>
                </c:pt>
                <c:pt idx="55">
                  <c:v>7.109375</c:v>
                </c:pt>
                <c:pt idx="56">
                  <c:v>7.234375</c:v>
                </c:pt>
                <c:pt idx="57">
                  <c:v>7.390625</c:v>
                </c:pt>
                <c:pt idx="58">
                  <c:v>7.546875</c:v>
                </c:pt>
                <c:pt idx="59">
                  <c:v>7.703125</c:v>
                </c:pt>
                <c:pt idx="60">
                  <c:v>7.859375</c:v>
                </c:pt>
                <c:pt idx="61">
                  <c:v>8</c:v>
                </c:pt>
                <c:pt idx="62">
                  <c:v>8.171875</c:v>
                </c:pt>
                <c:pt idx="63">
                  <c:v>8.296875</c:v>
                </c:pt>
                <c:pt idx="64">
                  <c:v>8.375</c:v>
                </c:pt>
                <c:pt idx="65">
                  <c:v>8.4375</c:v>
                </c:pt>
                <c:pt idx="66">
                  <c:v>8.484375</c:v>
                </c:pt>
                <c:pt idx="67">
                  <c:v>8.53125</c:v>
                </c:pt>
                <c:pt idx="68">
                  <c:v>8.59375</c:v>
                </c:pt>
                <c:pt idx="69">
                  <c:v>8.65625</c:v>
                </c:pt>
                <c:pt idx="70">
                  <c:v>8.71875</c:v>
                </c:pt>
                <c:pt idx="71">
                  <c:v>8.796875</c:v>
                </c:pt>
                <c:pt idx="72">
                  <c:v>8.921875</c:v>
                </c:pt>
                <c:pt idx="73">
                  <c:v>9.0625</c:v>
                </c:pt>
                <c:pt idx="74">
                  <c:v>9.203125</c:v>
                </c:pt>
                <c:pt idx="75">
                  <c:v>9.359375</c:v>
                </c:pt>
                <c:pt idx="76">
                  <c:v>9.5</c:v>
                </c:pt>
                <c:pt idx="77">
                  <c:v>9.5625</c:v>
                </c:pt>
                <c:pt idx="78">
                  <c:v>9.640625</c:v>
                </c:pt>
                <c:pt idx="79">
                  <c:v>9.703125</c:v>
                </c:pt>
                <c:pt idx="80">
                  <c:v>9.78125</c:v>
                </c:pt>
                <c:pt idx="81">
                  <c:v>9.859375</c:v>
                </c:pt>
                <c:pt idx="82">
                  <c:v>9.9375</c:v>
                </c:pt>
                <c:pt idx="83">
                  <c:v>10.015625</c:v>
                </c:pt>
                <c:pt idx="84">
                  <c:v>10.09375</c:v>
                </c:pt>
                <c:pt idx="85">
                  <c:v>10.171875</c:v>
                </c:pt>
                <c:pt idx="86">
                  <c:v>10.25</c:v>
                </c:pt>
                <c:pt idx="87">
                  <c:v>10.34375</c:v>
                </c:pt>
                <c:pt idx="88">
                  <c:v>10.40625</c:v>
                </c:pt>
                <c:pt idx="89">
                  <c:v>10.46875</c:v>
                </c:pt>
                <c:pt idx="90">
                  <c:v>10.515625</c:v>
                </c:pt>
                <c:pt idx="91">
                  <c:v>10.5625</c:v>
                </c:pt>
                <c:pt idx="92">
                  <c:v>10.59375</c:v>
                </c:pt>
                <c:pt idx="93">
                  <c:v>10.640625</c:v>
                </c:pt>
                <c:pt idx="94">
                  <c:v>10.671875</c:v>
                </c:pt>
                <c:pt idx="95">
                  <c:v>10.703125</c:v>
                </c:pt>
                <c:pt idx="96">
                  <c:v>10.734375</c:v>
                </c:pt>
                <c:pt idx="97">
                  <c:v>10.765625</c:v>
                </c:pt>
                <c:pt idx="98">
                  <c:v>10.828125</c:v>
                </c:pt>
                <c:pt idx="99">
                  <c:v>10.890625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28-467F-9AF8-EC687424452B}"/>
            </c:ext>
          </c:extLst>
        </c:ser>
        <c:ser>
          <c:idx val="3"/>
          <c:order val="4"/>
          <c:tx>
            <c:strRef>
              <c:f>CovType!$P$2</c:f>
              <c:strCache>
                <c:ptCount val="1"/>
                <c:pt idx="0">
                  <c:v>DWM-HT(12.63)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CovType!$A$3:$A$102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CovType!$P$3:$P$102</c:f>
              <c:numCache>
                <c:formatCode>General</c:formatCode>
                <c:ptCount val="100"/>
                <c:pt idx="0">
                  <c:v>6.25E-2</c:v>
                </c:pt>
                <c:pt idx="1">
                  <c:v>0.234375</c:v>
                </c:pt>
                <c:pt idx="2">
                  <c:v>0.578125</c:v>
                </c:pt>
                <c:pt idx="3">
                  <c:v>0.9375</c:v>
                </c:pt>
                <c:pt idx="4">
                  <c:v>1.375</c:v>
                </c:pt>
                <c:pt idx="5">
                  <c:v>1.796875</c:v>
                </c:pt>
                <c:pt idx="6">
                  <c:v>2.171875</c:v>
                </c:pt>
                <c:pt idx="7">
                  <c:v>2.4375</c:v>
                </c:pt>
                <c:pt idx="8">
                  <c:v>2.671875</c:v>
                </c:pt>
                <c:pt idx="9">
                  <c:v>2.859375</c:v>
                </c:pt>
                <c:pt idx="10">
                  <c:v>3.0625</c:v>
                </c:pt>
                <c:pt idx="11">
                  <c:v>3.21875</c:v>
                </c:pt>
                <c:pt idx="12">
                  <c:v>3.453125</c:v>
                </c:pt>
                <c:pt idx="13">
                  <c:v>3.734375</c:v>
                </c:pt>
                <c:pt idx="14">
                  <c:v>3.953125</c:v>
                </c:pt>
                <c:pt idx="15">
                  <c:v>4.125</c:v>
                </c:pt>
                <c:pt idx="16">
                  <c:v>4.28125</c:v>
                </c:pt>
                <c:pt idx="17">
                  <c:v>4.375</c:v>
                </c:pt>
                <c:pt idx="18">
                  <c:v>4.515625</c:v>
                </c:pt>
                <c:pt idx="19">
                  <c:v>4.640625</c:v>
                </c:pt>
                <c:pt idx="20">
                  <c:v>4.71875</c:v>
                </c:pt>
                <c:pt idx="21">
                  <c:v>4.765625</c:v>
                </c:pt>
                <c:pt idx="22">
                  <c:v>4.796875</c:v>
                </c:pt>
                <c:pt idx="23">
                  <c:v>4.84375</c:v>
                </c:pt>
                <c:pt idx="24">
                  <c:v>4.90625</c:v>
                </c:pt>
                <c:pt idx="25">
                  <c:v>4.96875</c:v>
                </c:pt>
                <c:pt idx="26">
                  <c:v>5.0625</c:v>
                </c:pt>
                <c:pt idx="27">
                  <c:v>5.171875</c:v>
                </c:pt>
                <c:pt idx="28">
                  <c:v>5.265625</c:v>
                </c:pt>
                <c:pt idx="29">
                  <c:v>5.359375</c:v>
                </c:pt>
                <c:pt idx="30">
                  <c:v>5.5</c:v>
                </c:pt>
                <c:pt idx="31">
                  <c:v>5.625</c:v>
                </c:pt>
                <c:pt idx="32">
                  <c:v>5.75</c:v>
                </c:pt>
                <c:pt idx="33">
                  <c:v>5.828125</c:v>
                </c:pt>
                <c:pt idx="34">
                  <c:v>5.90625</c:v>
                </c:pt>
                <c:pt idx="35">
                  <c:v>6.03125</c:v>
                </c:pt>
                <c:pt idx="36">
                  <c:v>6.15625</c:v>
                </c:pt>
                <c:pt idx="37">
                  <c:v>6.3125</c:v>
                </c:pt>
                <c:pt idx="38">
                  <c:v>6.453125</c:v>
                </c:pt>
                <c:pt idx="39">
                  <c:v>6.5625</c:v>
                </c:pt>
                <c:pt idx="40">
                  <c:v>6.625</c:v>
                </c:pt>
                <c:pt idx="41">
                  <c:v>6.703125</c:v>
                </c:pt>
                <c:pt idx="42">
                  <c:v>6.796875</c:v>
                </c:pt>
                <c:pt idx="43">
                  <c:v>6.90625</c:v>
                </c:pt>
                <c:pt idx="44">
                  <c:v>6.984375</c:v>
                </c:pt>
                <c:pt idx="45">
                  <c:v>7.109375</c:v>
                </c:pt>
                <c:pt idx="46">
                  <c:v>7.21875</c:v>
                </c:pt>
                <c:pt idx="47">
                  <c:v>7.3125</c:v>
                </c:pt>
                <c:pt idx="48">
                  <c:v>7.421875</c:v>
                </c:pt>
                <c:pt idx="49">
                  <c:v>7.53125</c:v>
                </c:pt>
                <c:pt idx="50">
                  <c:v>7.640625</c:v>
                </c:pt>
                <c:pt idx="51">
                  <c:v>7.734375</c:v>
                </c:pt>
                <c:pt idx="52">
                  <c:v>7.828125</c:v>
                </c:pt>
                <c:pt idx="53">
                  <c:v>7.90625</c:v>
                </c:pt>
                <c:pt idx="54">
                  <c:v>7.984375</c:v>
                </c:pt>
                <c:pt idx="55">
                  <c:v>8.09375</c:v>
                </c:pt>
                <c:pt idx="56">
                  <c:v>8.171875</c:v>
                </c:pt>
                <c:pt idx="57">
                  <c:v>8.3125</c:v>
                </c:pt>
                <c:pt idx="58">
                  <c:v>8.453125</c:v>
                </c:pt>
                <c:pt idx="59">
                  <c:v>8.609375</c:v>
                </c:pt>
                <c:pt idx="60">
                  <c:v>8.734375</c:v>
                </c:pt>
                <c:pt idx="61">
                  <c:v>8.875</c:v>
                </c:pt>
                <c:pt idx="62">
                  <c:v>9.015625</c:v>
                </c:pt>
                <c:pt idx="63">
                  <c:v>9.171875</c:v>
                </c:pt>
                <c:pt idx="64">
                  <c:v>9.296875</c:v>
                </c:pt>
                <c:pt idx="65">
                  <c:v>9.390625</c:v>
                </c:pt>
                <c:pt idx="66">
                  <c:v>9.484375</c:v>
                </c:pt>
                <c:pt idx="67">
                  <c:v>9.5625</c:v>
                </c:pt>
                <c:pt idx="68">
                  <c:v>9.671875</c:v>
                </c:pt>
                <c:pt idx="69">
                  <c:v>9.75</c:v>
                </c:pt>
                <c:pt idx="70">
                  <c:v>9.84375</c:v>
                </c:pt>
                <c:pt idx="71">
                  <c:v>9.9375</c:v>
                </c:pt>
                <c:pt idx="72">
                  <c:v>10.046875</c:v>
                </c:pt>
                <c:pt idx="73">
                  <c:v>10.203125</c:v>
                </c:pt>
                <c:pt idx="74">
                  <c:v>10.390625</c:v>
                </c:pt>
                <c:pt idx="75">
                  <c:v>10.640625</c:v>
                </c:pt>
                <c:pt idx="76">
                  <c:v>10.828125</c:v>
                </c:pt>
                <c:pt idx="77">
                  <c:v>10.90625</c:v>
                </c:pt>
                <c:pt idx="78">
                  <c:v>10.984375</c:v>
                </c:pt>
                <c:pt idx="79">
                  <c:v>11.0625</c:v>
                </c:pt>
                <c:pt idx="80">
                  <c:v>11.1875</c:v>
                </c:pt>
                <c:pt idx="81">
                  <c:v>11.3125</c:v>
                </c:pt>
                <c:pt idx="82">
                  <c:v>11.4375</c:v>
                </c:pt>
                <c:pt idx="83">
                  <c:v>11.53125</c:v>
                </c:pt>
                <c:pt idx="84">
                  <c:v>11.59375</c:v>
                </c:pt>
                <c:pt idx="85">
                  <c:v>11.65625</c:v>
                </c:pt>
                <c:pt idx="86">
                  <c:v>11.71875</c:v>
                </c:pt>
                <c:pt idx="87">
                  <c:v>11.765625</c:v>
                </c:pt>
                <c:pt idx="88">
                  <c:v>11.84375</c:v>
                </c:pt>
                <c:pt idx="89">
                  <c:v>11.90625</c:v>
                </c:pt>
                <c:pt idx="90">
                  <c:v>11.96875</c:v>
                </c:pt>
                <c:pt idx="91">
                  <c:v>12.015625</c:v>
                </c:pt>
                <c:pt idx="92">
                  <c:v>12.0625</c:v>
                </c:pt>
                <c:pt idx="93">
                  <c:v>12.109375</c:v>
                </c:pt>
                <c:pt idx="94">
                  <c:v>12.1875</c:v>
                </c:pt>
                <c:pt idx="95">
                  <c:v>12.265625</c:v>
                </c:pt>
                <c:pt idx="96">
                  <c:v>12.359375</c:v>
                </c:pt>
                <c:pt idx="97">
                  <c:v>12.421875</c:v>
                </c:pt>
                <c:pt idx="98">
                  <c:v>12.515625</c:v>
                </c:pt>
                <c:pt idx="99">
                  <c:v>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28-467F-9AF8-EC687424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5535910038186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902670834487395"/>
          <c:y val="0.17751988644348882"/>
          <c:w val="0.40178989435365814"/>
          <c:h val="0.30787221077823151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90494818680369338"/>
          <c:h val="0.5639651886545075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42E-40B7-8366-7EC6CB18125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DE86-415B-AA30-2B4B7AAAA21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5095-403B-B164-53F42DE79D53}"/>
              </c:ext>
            </c:extLst>
          </c:dPt>
          <c:dLbls>
            <c:numFmt formatCode="#,##0.00;;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HDWM!$Q$39:$Q$42</c15:sqref>
                  </c15:fullRef>
                </c:ext>
              </c:extLst>
              <c:f>HDWM!$Q$39:$Q$42</c:f>
              <c:strCache>
                <c:ptCount val="4"/>
                <c:pt idx="0">
                  <c:v>DWM-HT - HDWM</c:v>
                </c:pt>
                <c:pt idx="1">
                  <c:v>DWM-NB - HDWM</c:v>
                </c:pt>
                <c:pt idx="2">
                  <c:v>WMA - HDWM</c:v>
                </c:pt>
                <c:pt idx="3">
                  <c:v>ARF - HDWM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HDWM!$R$39:$R$42</c15:sqref>
                  </c15:fullRef>
                </c:ext>
              </c:extLst>
              <c:f>HDWM!$R$39:$R$42</c:f>
              <c:numCache>
                <c:formatCode>0.00</c:formatCode>
                <c:ptCount val="4"/>
                <c:pt idx="0">
                  <c:v>1.0833333333333335</c:v>
                </c:pt>
                <c:pt idx="1">
                  <c:v>2</c:v>
                </c:pt>
                <c:pt idx="2">
                  <c:v>3</c:v>
                </c:pt>
                <c:pt idx="3">
                  <c:v>1.4166666666666665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5-403B-B164-53F42DE7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5069184"/>
        <c:axId val="85079168"/>
      </c:barChart>
      <c:lineChart>
        <c:grouping val="standard"/>
        <c:varyColors val="0"/>
        <c:ser>
          <c:idx val="0"/>
          <c:order val="1"/>
          <c:tx>
            <c:strRef>
              <c:f>HDWM!$M$28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95-403B-B164-53F42DE79D53}"/>
                </c:ext>
              </c:extLst>
            </c:dLbl>
            <c:dLbl>
              <c:idx val="1"/>
              <c:layout>
                <c:manualLayout>
                  <c:x val="-0.28828009418011746"/>
                  <c:y val="-0.192416524144158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t" anchorCtr="0">
                  <a:spAutoFit/>
                </a:bodyPr>
                <a:lstStyle/>
                <a:p>
                  <a:pPr>
                    <a:defRPr sz="16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95-403B-B164-53F42DE79D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95-403B-B164-53F42DE79D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95-403B-B164-53F42DE79D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95-403B-B164-53F42DE79D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95-403B-B164-53F42DE79D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095-403B-B164-53F42DE79D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095-403B-B164-53F42DE79D5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95-403B-B164-53F42DE79D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4"/>
              <c:pt idx="0">
                <c:v>DWM-HT - HDWM</c:v>
              </c:pt>
              <c:pt idx="1">
                <c:v>DWM-NB - HDWM</c:v>
              </c:pt>
              <c:pt idx="2">
                <c:v>WMA - HDWM</c:v>
              </c:pt>
              <c:pt idx="3">
                <c:v>ARF - HDWM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HDWM!$S$42:$S$48</c15:sqref>
                  </c15:fullRef>
                </c:ext>
              </c:extLst>
              <c:f>HDWM!$S$42:$S$45</c:f>
              <c:numCache>
                <c:formatCode>0.000</c:formatCode>
                <c:ptCount val="4"/>
                <c:pt idx="0">
                  <c:v>1.7609164280756389</c:v>
                </c:pt>
                <c:pt idx="1">
                  <c:v>1.7609164280756389</c:v>
                </c:pt>
                <c:pt idx="2">
                  <c:v>1.7609164280756389</c:v>
                </c:pt>
                <c:pt idx="3">
                  <c:v>1.7609164280756389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HDWM!$S$46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8654-452A-8CDF-A484C52D1D9F}"/>
                      </c:ext>
                    </c:extLst>
                  </c15:dLbl>
                </c15:categoryFilterException>
                <c15:categoryFilterException>
                  <c15:sqref>HDWM!$S$47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8654-452A-8CDF-A484C52D1D9F}"/>
                      </c:ext>
                    </c:extLst>
                  </c15:dLbl>
                </c15:categoryFilterException>
                <c15:categoryFilterException>
                  <c15:sqref>HDWM!$S$48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8654-452A-8CDF-A484C52D1D9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5095-403B-B164-53F42DE7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69184"/>
        <c:axId val="85079168"/>
      </c:lineChart>
      <c:catAx>
        <c:axId val="8506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sz="1200"/>
            </a:pPr>
            <a:endParaRPr lang="en-US"/>
          </a:p>
        </c:txPr>
        <c:crossAx val="85079168"/>
        <c:crosses val="autoZero"/>
        <c:auto val="1"/>
        <c:lblAlgn val="ctr"/>
        <c:lblOffset val="100"/>
        <c:noMultiLvlLbl val="0"/>
      </c:catAx>
      <c:valAx>
        <c:axId val="8507916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069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Accuracy</a:t>
            </a:r>
            <a:r>
              <a:rPr lang="en-US" baseline="0"/>
              <a:t> </a:t>
            </a:r>
            <a:r>
              <a:rPr lang="en-US"/>
              <a:t>STAGGER</a:t>
            </a:r>
          </a:p>
        </c:rich>
      </c:tx>
      <c:layout>
        <c:manualLayout>
          <c:xMode val="edge"/>
          <c:yMode val="edge"/>
          <c:x val="0.42344287208854137"/>
          <c:y val="2.69975853018372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STAGGER!$F$2</c:f>
              <c:strCache>
                <c:ptCount val="1"/>
                <c:pt idx="0">
                  <c:v>6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STAGGER!$F$3:$F$122</c:f>
              <c:numCache>
                <c:formatCode>General</c:formatCode>
                <c:ptCount val="120"/>
                <c:pt idx="0">
                  <c:v>6</c:v>
                </c:pt>
                <c:pt idx="1">
                  <c:v>72</c:v>
                </c:pt>
                <c:pt idx="2">
                  <c:v>88</c:v>
                </c:pt>
                <c:pt idx="3">
                  <c:v>89</c:v>
                </c:pt>
                <c:pt idx="4">
                  <c:v>36</c:v>
                </c:pt>
                <c:pt idx="5">
                  <c:v>86</c:v>
                </c:pt>
                <c:pt idx="6">
                  <c:v>46</c:v>
                </c:pt>
                <c:pt idx="7">
                  <c:v>41</c:v>
                </c:pt>
                <c:pt idx="8">
                  <c:v>56.999999999999993</c:v>
                </c:pt>
                <c:pt idx="9">
                  <c:v>52</c:v>
                </c:pt>
                <c:pt idx="10">
                  <c:v>55.000000000000007</c:v>
                </c:pt>
                <c:pt idx="11">
                  <c:v>52</c:v>
                </c:pt>
                <c:pt idx="12">
                  <c:v>78</c:v>
                </c:pt>
                <c:pt idx="13">
                  <c:v>85</c:v>
                </c:pt>
                <c:pt idx="14">
                  <c:v>94</c:v>
                </c:pt>
                <c:pt idx="15">
                  <c:v>90</c:v>
                </c:pt>
                <c:pt idx="16">
                  <c:v>56.000000000000007</c:v>
                </c:pt>
                <c:pt idx="17">
                  <c:v>93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53</c:v>
                </c:pt>
                <c:pt idx="43">
                  <c:v>45</c:v>
                </c:pt>
                <c:pt idx="44">
                  <c:v>61</c:v>
                </c:pt>
                <c:pt idx="45">
                  <c:v>48</c:v>
                </c:pt>
                <c:pt idx="46">
                  <c:v>41</c:v>
                </c:pt>
                <c:pt idx="47">
                  <c:v>82</c:v>
                </c:pt>
                <c:pt idx="48">
                  <c:v>66</c:v>
                </c:pt>
                <c:pt idx="49">
                  <c:v>64</c:v>
                </c:pt>
                <c:pt idx="50">
                  <c:v>62</c:v>
                </c:pt>
                <c:pt idx="51">
                  <c:v>57.999999999999993</c:v>
                </c:pt>
                <c:pt idx="52">
                  <c:v>81</c:v>
                </c:pt>
                <c:pt idx="53">
                  <c:v>82</c:v>
                </c:pt>
                <c:pt idx="54">
                  <c:v>78</c:v>
                </c:pt>
                <c:pt idx="55">
                  <c:v>89</c:v>
                </c:pt>
                <c:pt idx="56">
                  <c:v>70</c:v>
                </c:pt>
                <c:pt idx="57">
                  <c:v>80</c:v>
                </c:pt>
                <c:pt idx="58">
                  <c:v>81</c:v>
                </c:pt>
                <c:pt idx="59">
                  <c:v>81</c:v>
                </c:pt>
                <c:pt idx="60">
                  <c:v>83</c:v>
                </c:pt>
                <c:pt idx="61">
                  <c:v>92</c:v>
                </c:pt>
                <c:pt idx="62">
                  <c:v>83</c:v>
                </c:pt>
                <c:pt idx="63">
                  <c:v>87</c:v>
                </c:pt>
                <c:pt idx="64">
                  <c:v>86</c:v>
                </c:pt>
                <c:pt idx="65">
                  <c:v>83</c:v>
                </c:pt>
                <c:pt idx="66">
                  <c:v>90</c:v>
                </c:pt>
                <c:pt idx="67">
                  <c:v>88</c:v>
                </c:pt>
                <c:pt idx="68">
                  <c:v>88</c:v>
                </c:pt>
                <c:pt idx="69">
                  <c:v>80</c:v>
                </c:pt>
                <c:pt idx="70">
                  <c:v>90</c:v>
                </c:pt>
                <c:pt idx="71">
                  <c:v>92</c:v>
                </c:pt>
                <c:pt idx="72">
                  <c:v>89</c:v>
                </c:pt>
                <c:pt idx="73">
                  <c:v>90</c:v>
                </c:pt>
                <c:pt idx="74">
                  <c:v>94</c:v>
                </c:pt>
                <c:pt idx="75">
                  <c:v>91</c:v>
                </c:pt>
                <c:pt idx="76">
                  <c:v>87</c:v>
                </c:pt>
                <c:pt idx="77">
                  <c:v>95</c:v>
                </c:pt>
                <c:pt idx="78">
                  <c:v>91</c:v>
                </c:pt>
                <c:pt idx="79">
                  <c:v>98</c:v>
                </c:pt>
                <c:pt idx="80">
                  <c:v>44</c:v>
                </c:pt>
                <c:pt idx="81">
                  <c:v>44</c:v>
                </c:pt>
                <c:pt idx="82">
                  <c:v>53</c:v>
                </c:pt>
                <c:pt idx="83">
                  <c:v>54</c:v>
                </c:pt>
                <c:pt idx="84">
                  <c:v>49</c:v>
                </c:pt>
                <c:pt idx="85">
                  <c:v>50</c:v>
                </c:pt>
                <c:pt idx="86">
                  <c:v>63</c:v>
                </c:pt>
                <c:pt idx="87">
                  <c:v>52</c:v>
                </c:pt>
                <c:pt idx="88">
                  <c:v>56.999999999999993</c:v>
                </c:pt>
                <c:pt idx="89">
                  <c:v>54</c:v>
                </c:pt>
                <c:pt idx="90">
                  <c:v>70</c:v>
                </c:pt>
                <c:pt idx="91">
                  <c:v>63</c:v>
                </c:pt>
                <c:pt idx="92">
                  <c:v>88</c:v>
                </c:pt>
                <c:pt idx="93">
                  <c:v>90</c:v>
                </c:pt>
                <c:pt idx="94">
                  <c:v>92</c:v>
                </c:pt>
                <c:pt idx="95">
                  <c:v>77</c:v>
                </c:pt>
                <c:pt idx="96">
                  <c:v>97</c:v>
                </c:pt>
                <c:pt idx="97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3-443E-A632-B2D4AEBA949C}"/>
            </c:ext>
          </c:extLst>
        </c:ser>
        <c:ser>
          <c:idx val="1"/>
          <c:order val="1"/>
          <c:tx>
            <c:strRef>
              <c:f>STAGGER!$C$2</c:f>
              <c:strCache>
                <c:ptCount val="1"/>
                <c:pt idx="0">
                  <c:v>DWM-NB(0%)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3-443E-A632-B2D4AEBA949C}"/>
            </c:ext>
          </c:extLst>
        </c:ser>
        <c:ser>
          <c:idx val="3"/>
          <c:order val="2"/>
          <c:tx>
            <c:strRef>
              <c:f>STAGGER!$D$2</c:f>
              <c:strCache>
                <c:ptCount val="1"/>
                <c:pt idx="0">
                  <c:v>#DIV/0!</c:v>
                </c:pt>
              </c:strCache>
            </c:strRef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STAGGER!$D$3:$D$122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3-443E-A632-B2D4AEBA949C}"/>
            </c:ext>
          </c:extLst>
        </c:ser>
        <c:ser>
          <c:idx val="0"/>
          <c:order val="3"/>
          <c:tx>
            <c:strRef>
              <c:f>STAGGER!$E$2</c:f>
              <c:strCache>
                <c:ptCount val="1"/>
                <c:pt idx="0">
                  <c:v>#DIV/0!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STAGGER!$E$3:$E$122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3-443E-A632-B2D4AEBA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3792"/>
        <c:axId val="771557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5-2BA3-443E-A632-B2D4AEBA949C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STAGGER!$AD$9:$AD$10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STAGGER!$AE$9:$AE$10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BA3-443E-A632-B2D4AEBA949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2BA3-443E-A632-B2D4AEBA94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A3-443E-A632-B2D4AEBA94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2BA3-443E-A632-B2D4AEBA94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1000</c:v>
                      </c:pt>
                      <c:pt idx="1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BA3-443E-A632-B2D4AEBA949C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2BA3-443E-A632-B2D4AEBA949C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D-2BA3-443E-A632-B2D4AEBA949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BA3-443E-A632-B2D4AEBA949C}"/>
                  </c:ext>
                </c:extLst>
              </c15:ser>
            </c15:filteredScatterSeries>
            <c15:filteredScatterSeries>
              <c15:ser>
                <c:idx val="2"/>
                <c:order val="8"/>
                <c:tx>
                  <c:v>Drift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BA3-443E-A632-B2D4AEBA949C}"/>
                  </c:ext>
                </c:extLst>
              </c15:ser>
            </c15:filteredScatterSeries>
          </c:ext>
        </c:extLst>
      </c:scatterChart>
      <c:valAx>
        <c:axId val="77153792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Instances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155712"/>
        <c:crosses val="autoZero"/>
        <c:crossBetween val="midCat"/>
      </c:valAx>
      <c:valAx>
        <c:axId val="7715571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15379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032299983481085"/>
          <c:y val="0.76450956430446193"/>
          <c:w val="0.46008135164009023"/>
          <c:h val="0.10653984251968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Ensemble Size, STAGGER</a:t>
            </a: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036956435721918E-2"/>
          <c:y val="0.13376310461192351"/>
          <c:w val="0.86734997823764493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STAGGER!$I$2</c:f>
              <c:strCache>
                <c:ptCount val="1"/>
                <c:pt idx="0">
                  <c:v>HDWM(10.67)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STAGGER!$I$3:$I$122</c:f>
              <c:numCache>
                <c:formatCode>General</c:formatCode>
                <c:ptCount val="1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F-4D86-BEBA-053B3A048A74}"/>
            </c:ext>
          </c:extLst>
        </c:ser>
        <c:ser>
          <c:idx val="1"/>
          <c:order val="1"/>
          <c:tx>
            <c:strRef>
              <c:f>STAGGER!$H$2</c:f>
              <c:strCache>
                <c:ptCount val="1"/>
                <c:pt idx="0">
                  <c:v>DWM-NB(19213.67)</c:v>
                </c:pt>
              </c:strCache>
            </c:strRef>
          </c:tx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square"/>
            <c:size val="6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STAGGER!$H$3:$H$122</c:f>
              <c:numCache>
                <c:formatCode>General</c:formatCode>
                <c:ptCount val="120"/>
                <c:pt idx="0">
                  <c:v>13448</c:v>
                </c:pt>
                <c:pt idx="1">
                  <c:v>14240</c:v>
                </c:pt>
                <c:pt idx="2">
                  <c:v>14288</c:v>
                </c:pt>
                <c:pt idx="3">
                  <c:v>14288</c:v>
                </c:pt>
                <c:pt idx="4">
                  <c:v>14408</c:v>
                </c:pt>
                <c:pt idx="5">
                  <c:v>15056</c:v>
                </c:pt>
                <c:pt idx="6">
                  <c:v>15176</c:v>
                </c:pt>
                <c:pt idx="7">
                  <c:v>15200</c:v>
                </c:pt>
                <c:pt idx="8">
                  <c:v>15200</c:v>
                </c:pt>
                <c:pt idx="9">
                  <c:v>15200</c:v>
                </c:pt>
                <c:pt idx="10">
                  <c:v>15200</c:v>
                </c:pt>
                <c:pt idx="11">
                  <c:v>15224</c:v>
                </c:pt>
                <c:pt idx="12">
                  <c:v>15872</c:v>
                </c:pt>
                <c:pt idx="13">
                  <c:v>15920</c:v>
                </c:pt>
                <c:pt idx="14">
                  <c:v>16560</c:v>
                </c:pt>
                <c:pt idx="15">
                  <c:v>16584</c:v>
                </c:pt>
                <c:pt idx="16">
                  <c:v>16840</c:v>
                </c:pt>
                <c:pt idx="17">
                  <c:v>16848</c:v>
                </c:pt>
                <c:pt idx="18">
                  <c:v>16856</c:v>
                </c:pt>
                <c:pt idx="19">
                  <c:v>16856</c:v>
                </c:pt>
                <c:pt idx="20">
                  <c:v>16856</c:v>
                </c:pt>
                <c:pt idx="21">
                  <c:v>16856</c:v>
                </c:pt>
                <c:pt idx="22">
                  <c:v>16864</c:v>
                </c:pt>
                <c:pt idx="23">
                  <c:v>16864</c:v>
                </c:pt>
                <c:pt idx="24">
                  <c:v>16904</c:v>
                </c:pt>
                <c:pt idx="25">
                  <c:v>16904</c:v>
                </c:pt>
                <c:pt idx="26">
                  <c:v>16904</c:v>
                </c:pt>
                <c:pt idx="27">
                  <c:v>16904</c:v>
                </c:pt>
                <c:pt idx="28">
                  <c:v>16904</c:v>
                </c:pt>
                <c:pt idx="29">
                  <c:v>16904</c:v>
                </c:pt>
                <c:pt idx="30">
                  <c:v>16904</c:v>
                </c:pt>
                <c:pt idx="31">
                  <c:v>16904</c:v>
                </c:pt>
                <c:pt idx="32">
                  <c:v>16904</c:v>
                </c:pt>
                <c:pt idx="33">
                  <c:v>16904</c:v>
                </c:pt>
                <c:pt idx="34">
                  <c:v>16904</c:v>
                </c:pt>
                <c:pt idx="35">
                  <c:v>16904</c:v>
                </c:pt>
                <c:pt idx="36">
                  <c:v>16904</c:v>
                </c:pt>
                <c:pt idx="37">
                  <c:v>16904</c:v>
                </c:pt>
                <c:pt idx="38">
                  <c:v>16904</c:v>
                </c:pt>
                <c:pt idx="39">
                  <c:v>16904</c:v>
                </c:pt>
                <c:pt idx="40">
                  <c:v>16904</c:v>
                </c:pt>
                <c:pt idx="41">
                  <c:v>16904</c:v>
                </c:pt>
                <c:pt idx="42">
                  <c:v>17736</c:v>
                </c:pt>
                <c:pt idx="43">
                  <c:v>18376</c:v>
                </c:pt>
                <c:pt idx="44">
                  <c:v>17528</c:v>
                </c:pt>
                <c:pt idx="45">
                  <c:v>18464</c:v>
                </c:pt>
                <c:pt idx="46">
                  <c:v>18536</c:v>
                </c:pt>
                <c:pt idx="47">
                  <c:v>19344</c:v>
                </c:pt>
                <c:pt idx="48">
                  <c:v>19504</c:v>
                </c:pt>
                <c:pt idx="49">
                  <c:v>19504</c:v>
                </c:pt>
                <c:pt idx="50">
                  <c:v>20152</c:v>
                </c:pt>
                <c:pt idx="51">
                  <c:v>20064</c:v>
                </c:pt>
                <c:pt idx="52">
                  <c:v>20408</c:v>
                </c:pt>
                <c:pt idx="53">
                  <c:v>20408</c:v>
                </c:pt>
                <c:pt idx="54">
                  <c:v>20408</c:v>
                </c:pt>
                <c:pt idx="55">
                  <c:v>21040</c:v>
                </c:pt>
                <c:pt idx="56">
                  <c:v>21200</c:v>
                </c:pt>
                <c:pt idx="57">
                  <c:v>21200</c:v>
                </c:pt>
                <c:pt idx="58">
                  <c:v>21232</c:v>
                </c:pt>
                <c:pt idx="59">
                  <c:v>21232</c:v>
                </c:pt>
                <c:pt idx="60">
                  <c:v>21232</c:v>
                </c:pt>
                <c:pt idx="61">
                  <c:v>21232</c:v>
                </c:pt>
                <c:pt idx="62">
                  <c:v>21232</c:v>
                </c:pt>
                <c:pt idx="63">
                  <c:v>21232</c:v>
                </c:pt>
                <c:pt idx="64">
                  <c:v>21232</c:v>
                </c:pt>
                <c:pt idx="65">
                  <c:v>21232</c:v>
                </c:pt>
                <c:pt idx="66">
                  <c:v>20392</c:v>
                </c:pt>
                <c:pt idx="67">
                  <c:v>20400</c:v>
                </c:pt>
                <c:pt idx="68">
                  <c:v>18704</c:v>
                </c:pt>
                <c:pt idx="69">
                  <c:v>19352</c:v>
                </c:pt>
                <c:pt idx="70">
                  <c:v>19472</c:v>
                </c:pt>
                <c:pt idx="71">
                  <c:v>19472</c:v>
                </c:pt>
                <c:pt idx="72">
                  <c:v>19496</c:v>
                </c:pt>
                <c:pt idx="73">
                  <c:v>19512</c:v>
                </c:pt>
                <c:pt idx="74">
                  <c:v>19520</c:v>
                </c:pt>
                <c:pt idx="75">
                  <c:v>19520</c:v>
                </c:pt>
                <c:pt idx="76">
                  <c:v>19528</c:v>
                </c:pt>
                <c:pt idx="77">
                  <c:v>20168</c:v>
                </c:pt>
                <c:pt idx="78">
                  <c:v>20168</c:v>
                </c:pt>
                <c:pt idx="79">
                  <c:v>20344</c:v>
                </c:pt>
                <c:pt idx="80">
                  <c:v>20352</c:v>
                </c:pt>
                <c:pt idx="81">
                  <c:v>20376</c:v>
                </c:pt>
                <c:pt idx="82">
                  <c:v>21024</c:v>
                </c:pt>
                <c:pt idx="83">
                  <c:v>21184</c:v>
                </c:pt>
                <c:pt idx="84">
                  <c:v>21200</c:v>
                </c:pt>
                <c:pt idx="85">
                  <c:v>21832</c:v>
                </c:pt>
                <c:pt idx="86">
                  <c:v>21984</c:v>
                </c:pt>
                <c:pt idx="87">
                  <c:v>22000</c:v>
                </c:pt>
                <c:pt idx="88">
                  <c:v>22656</c:v>
                </c:pt>
                <c:pt idx="89">
                  <c:v>23560</c:v>
                </c:pt>
                <c:pt idx="90">
                  <c:v>23576</c:v>
                </c:pt>
                <c:pt idx="91">
                  <c:v>23576</c:v>
                </c:pt>
                <c:pt idx="92">
                  <c:v>24456</c:v>
                </c:pt>
                <c:pt idx="93">
                  <c:v>24456</c:v>
                </c:pt>
                <c:pt idx="94">
                  <c:v>24456</c:v>
                </c:pt>
                <c:pt idx="95">
                  <c:v>24456</c:v>
                </c:pt>
                <c:pt idx="96">
                  <c:v>24456</c:v>
                </c:pt>
                <c:pt idx="97">
                  <c:v>24456</c:v>
                </c:pt>
                <c:pt idx="98">
                  <c:v>24592</c:v>
                </c:pt>
                <c:pt idx="99">
                  <c:v>24592</c:v>
                </c:pt>
                <c:pt idx="100">
                  <c:v>22896</c:v>
                </c:pt>
                <c:pt idx="101">
                  <c:v>22896</c:v>
                </c:pt>
                <c:pt idx="102">
                  <c:v>22904</c:v>
                </c:pt>
                <c:pt idx="103">
                  <c:v>22912</c:v>
                </c:pt>
                <c:pt idx="104">
                  <c:v>22912</c:v>
                </c:pt>
                <c:pt idx="105">
                  <c:v>22912</c:v>
                </c:pt>
                <c:pt idx="106">
                  <c:v>22064</c:v>
                </c:pt>
                <c:pt idx="107">
                  <c:v>22064</c:v>
                </c:pt>
                <c:pt idx="108">
                  <c:v>18672</c:v>
                </c:pt>
                <c:pt idx="109">
                  <c:v>18672</c:v>
                </c:pt>
                <c:pt idx="110">
                  <c:v>18672</c:v>
                </c:pt>
                <c:pt idx="111">
                  <c:v>18672</c:v>
                </c:pt>
                <c:pt idx="112">
                  <c:v>18672</c:v>
                </c:pt>
                <c:pt idx="113">
                  <c:v>18672</c:v>
                </c:pt>
                <c:pt idx="114">
                  <c:v>18672</c:v>
                </c:pt>
                <c:pt idx="115">
                  <c:v>18672</c:v>
                </c:pt>
                <c:pt idx="116">
                  <c:v>18672</c:v>
                </c:pt>
                <c:pt idx="117">
                  <c:v>18680</c:v>
                </c:pt>
                <c:pt idx="118">
                  <c:v>18680</c:v>
                </c:pt>
                <c:pt idx="119">
                  <c:v>18680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F-4D86-BEBA-053B3A048A74}"/>
            </c:ext>
          </c:extLst>
        </c:ser>
        <c:ser>
          <c:idx val="3"/>
          <c:order val="2"/>
          <c:tx>
            <c:strRef>
              <c:f>STAGGER!$J$2</c:f>
              <c:strCache>
                <c:ptCount val="1"/>
                <c:pt idx="0">
                  <c:v>DWM-HT(7.07)</c:v>
                </c:pt>
              </c:strCache>
            </c:strRef>
          </c:tx>
          <c:spPr>
            <a:ln w="3175">
              <a:solidFill>
                <a:schemeClr val="bg1">
                  <a:lumMod val="50000"/>
                </a:schemeClr>
              </a:solidFill>
              <a:prstDash val="dashDot"/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STAGGER!$A$3:$A$122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STAGGER!$J$3:$J$122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F-4D86-BEBA-053B3A04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4816"/>
        <c:axId val="774814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48FF-4D86-BEBA-053B3A048A74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STAGGER!$AD$9:$AD$10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STAGGER!$AE$9:$AE$10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8FF-4D86-BEBA-053B3A048A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8FF-4D86-BEBA-053B3A048A7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FF-4D86-BEBA-053B3A048A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48FF-4D86-BEBA-053B3A048A7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1000</c:v>
                      </c:pt>
                      <c:pt idx="1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STAGGER!$AE$9:$AE$10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FF-4D86-BEBA-053B3A048A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48FF-4D86-BEBA-053B3A048A74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48FF-4D86-BEBA-053B3A048A7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STAGGER!$AD$9:$AD$10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STAGGER!$AD$13:$AD$14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FF-4D86-BEBA-053B3A048A74}"/>
                  </c:ext>
                </c:extLst>
              </c15:ser>
            </c15:filteredScatterSeries>
          </c:ext>
        </c:extLst>
      </c:scatterChart>
      <c:valAx>
        <c:axId val="7747481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481472"/>
        <c:crosses val="autoZero"/>
        <c:crossBetween val="midCat"/>
      </c:valAx>
      <c:valAx>
        <c:axId val="774814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474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19098439832567"/>
          <c:y val="2.4531800240123035E-2"/>
          <c:w val="0.20494968240494105"/>
          <c:h val="0.204597221720292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 RandomTree (Recurrent Drift)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3058204407868"/>
          <c:y val="5.37024321491814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47006686978197E-2"/>
          <c:y val="0.13376310461192351"/>
          <c:w val="0.86533992798638859"/>
          <c:h val="0.6814870641169853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RandomTree!$I$2</c:f>
              <c:strCache>
                <c:ptCount val="1"/>
                <c:pt idx="0">
                  <c:v>HDWM(17.13)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RandomTree!$I$3:$I$102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25</c:v>
                </c:pt>
                <c:pt idx="13">
                  <c:v>19</c:v>
                </c:pt>
                <c:pt idx="14">
                  <c:v>16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34</c:v>
                </c:pt>
                <c:pt idx="26">
                  <c:v>37</c:v>
                </c:pt>
                <c:pt idx="27">
                  <c:v>23</c:v>
                </c:pt>
                <c:pt idx="28">
                  <c:v>23</c:v>
                </c:pt>
                <c:pt idx="29">
                  <c:v>19</c:v>
                </c:pt>
                <c:pt idx="30">
                  <c:v>16</c:v>
                </c:pt>
                <c:pt idx="31">
                  <c:v>17</c:v>
                </c:pt>
                <c:pt idx="32">
                  <c:v>13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16</c:v>
                </c:pt>
                <c:pt idx="37">
                  <c:v>17</c:v>
                </c:pt>
                <c:pt idx="38">
                  <c:v>15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E87-9662-40C0024F94FF}"/>
            </c:ext>
          </c:extLst>
        </c:ser>
        <c:ser>
          <c:idx val="1"/>
          <c:order val="1"/>
          <c:tx>
            <c:strRef>
              <c:f>RandomTree!$H$2</c:f>
              <c:strCache>
                <c:ptCount val="1"/>
                <c:pt idx="0">
                  <c:v>DWM-NB(28.37)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RandomTree!$H$3:$H$102</c:f>
              <c:numCache>
                <c:formatCode>General</c:formatCode>
                <c:ptCount val="10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29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40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48</c:v>
                </c:pt>
                <c:pt idx="23">
                  <c:v>48</c:v>
                </c:pt>
                <c:pt idx="24">
                  <c:v>49</c:v>
                </c:pt>
                <c:pt idx="25">
                  <c:v>29</c:v>
                </c:pt>
                <c:pt idx="26">
                  <c:v>14</c:v>
                </c:pt>
                <c:pt idx="27">
                  <c:v>16</c:v>
                </c:pt>
                <c:pt idx="28">
                  <c:v>11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  <c:pt idx="32">
                  <c:v>15</c:v>
                </c:pt>
                <c:pt idx="33">
                  <c:v>22</c:v>
                </c:pt>
                <c:pt idx="34">
                  <c:v>14</c:v>
                </c:pt>
                <c:pt idx="35">
                  <c:v>18</c:v>
                </c:pt>
                <c:pt idx="36">
                  <c:v>17</c:v>
                </c:pt>
                <c:pt idx="37">
                  <c:v>14</c:v>
                </c:pt>
                <c:pt idx="38">
                  <c:v>14</c:v>
                </c:pt>
                <c:pt idx="39">
                  <c:v>17</c:v>
                </c:pt>
                <c:pt idx="40">
                  <c:v>21</c:v>
                </c:pt>
                <c:pt idx="41">
                  <c:v>17</c:v>
                </c:pt>
                <c:pt idx="42">
                  <c:v>19</c:v>
                </c:pt>
                <c:pt idx="43">
                  <c:v>23</c:v>
                </c:pt>
                <c:pt idx="44">
                  <c:v>27</c:v>
                </c:pt>
                <c:pt idx="45">
                  <c:v>24</c:v>
                </c:pt>
                <c:pt idx="46">
                  <c:v>19</c:v>
                </c:pt>
                <c:pt idx="47">
                  <c:v>24</c:v>
                </c:pt>
                <c:pt idx="48">
                  <c:v>14</c:v>
                </c:pt>
                <c:pt idx="49">
                  <c:v>12</c:v>
                </c:pt>
                <c:pt idx="50">
                  <c:v>8</c:v>
                </c:pt>
                <c:pt idx="51">
                  <c:v>13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9</c:v>
                </c:pt>
                <c:pt idx="56">
                  <c:v>11</c:v>
                </c:pt>
                <c:pt idx="57">
                  <c:v>14</c:v>
                </c:pt>
                <c:pt idx="58">
                  <c:v>20</c:v>
                </c:pt>
                <c:pt idx="59">
                  <c:v>20</c:v>
                </c:pt>
                <c:pt idx="60">
                  <c:v>24</c:v>
                </c:pt>
                <c:pt idx="61">
                  <c:v>19</c:v>
                </c:pt>
                <c:pt idx="62">
                  <c:v>19</c:v>
                </c:pt>
                <c:pt idx="63">
                  <c:v>25</c:v>
                </c:pt>
                <c:pt idx="64">
                  <c:v>27</c:v>
                </c:pt>
                <c:pt idx="65">
                  <c:v>26</c:v>
                </c:pt>
                <c:pt idx="66">
                  <c:v>20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14</c:v>
                </c:pt>
                <c:pt idx="71">
                  <c:v>16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22</c:v>
                </c:pt>
                <c:pt idx="76">
                  <c:v>25</c:v>
                </c:pt>
                <c:pt idx="77">
                  <c:v>29</c:v>
                </c:pt>
                <c:pt idx="78">
                  <c:v>32</c:v>
                </c:pt>
                <c:pt idx="79">
                  <c:v>32</c:v>
                </c:pt>
                <c:pt idx="80">
                  <c:v>34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40</c:v>
                </c:pt>
                <c:pt idx="85">
                  <c:v>48</c:v>
                </c:pt>
                <c:pt idx="86">
                  <c:v>51</c:v>
                </c:pt>
                <c:pt idx="87">
                  <c:v>51</c:v>
                </c:pt>
                <c:pt idx="88">
                  <c:v>53</c:v>
                </c:pt>
                <c:pt idx="89">
                  <c:v>56</c:v>
                </c:pt>
                <c:pt idx="90">
                  <c:v>59</c:v>
                </c:pt>
                <c:pt idx="91">
                  <c:v>59</c:v>
                </c:pt>
                <c:pt idx="92">
                  <c:v>61</c:v>
                </c:pt>
                <c:pt idx="93">
                  <c:v>65</c:v>
                </c:pt>
                <c:pt idx="94">
                  <c:v>68</c:v>
                </c:pt>
                <c:pt idx="95">
                  <c:v>70</c:v>
                </c:pt>
                <c:pt idx="96">
                  <c:v>74</c:v>
                </c:pt>
                <c:pt idx="97">
                  <c:v>72</c:v>
                </c:pt>
                <c:pt idx="98">
                  <c:v>73</c:v>
                </c:pt>
                <c:pt idx="9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A-4E87-9662-40C0024F94FF}"/>
            </c:ext>
          </c:extLst>
        </c:ser>
        <c:ser>
          <c:idx val="3"/>
          <c:order val="2"/>
          <c:tx>
            <c:strRef>
              <c:f>RandomTree!$J$2</c:f>
              <c:strCache>
                <c:ptCount val="1"/>
                <c:pt idx="0">
                  <c:v>DWM-HT(16.69)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RandomTree!$J$3:$J$102</c:f>
              <c:numCache>
                <c:formatCode>General</c:formatCode>
                <c:ptCount val="100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17</c:v>
                </c:pt>
                <c:pt idx="27">
                  <c:v>21</c:v>
                </c:pt>
                <c:pt idx="28">
                  <c:v>19</c:v>
                </c:pt>
                <c:pt idx="29">
                  <c:v>20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18</c:v>
                </c:pt>
                <c:pt idx="35">
                  <c:v>20</c:v>
                </c:pt>
                <c:pt idx="36">
                  <c:v>24</c:v>
                </c:pt>
                <c:pt idx="37">
                  <c:v>12</c:v>
                </c:pt>
                <c:pt idx="38">
                  <c:v>14</c:v>
                </c:pt>
                <c:pt idx="39">
                  <c:v>11</c:v>
                </c:pt>
                <c:pt idx="40">
                  <c:v>15</c:v>
                </c:pt>
                <c:pt idx="41">
                  <c:v>15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15</c:v>
                </c:pt>
                <c:pt idx="50">
                  <c:v>13</c:v>
                </c:pt>
                <c:pt idx="51">
                  <c:v>14</c:v>
                </c:pt>
                <c:pt idx="52">
                  <c:v>22</c:v>
                </c:pt>
                <c:pt idx="53">
                  <c:v>18</c:v>
                </c:pt>
                <c:pt idx="54">
                  <c:v>15</c:v>
                </c:pt>
                <c:pt idx="55">
                  <c:v>18</c:v>
                </c:pt>
                <c:pt idx="56">
                  <c:v>22</c:v>
                </c:pt>
                <c:pt idx="57">
                  <c:v>24</c:v>
                </c:pt>
                <c:pt idx="58">
                  <c:v>26</c:v>
                </c:pt>
                <c:pt idx="59">
                  <c:v>20</c:v>
                </c:pt>
                <c:pt idx="60">
                  <c:v>19</c:v>
                </c:pt>
                <c:pt idx="61">
                  <c:v>17</c:v>
                </c:pt>
                <c:pt idx="62">
                  <c:v>23</c:v>
                </c:pt>
                <c:pt idx="63">
                  <c:v>8</c:v>
                </c:pt>
                <c:pt idx="64">
                  <c:v>13</c:v>
                </c:pt>
                <c:pt idx="65">
                  <c:v>15</c:v>
                </c:pt>
                <c:pt idx="66">
                  <c:v>13</c:v>
                </c:pt>
                <c:pt idx="67">
                  <c:v>11</c:v>
                </c:pt>
                <c:pt idx="68">
                  <c:v>12</c:v>
                </c:pt>
                <c:pt idx="69">
                  <c:v>14</c:v>
                </c:pt>
                <c:pt idx="70">
                  <c:v>16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25</c:v>
                </c:pt>
                <c:pt idx="77">
                  <c:v>28</c:v>
                </c:pt>
                <c:pt idx="78">
                  <c:v>31</c:v>
                </c:pt>
                <c:pt idx="79">
                  <c:v>31</c:v>
                </c:pt>
                <c:pt idx="80">
                  <c:v>33</c:v>
                </c:pt>
                <c:pt idx="81">
                  <c:v>31</c:v>
                </c:pt>
                <c:pt idx="82">
                  <c:v>30</c:v>
                </c:pt>
                <c:pt idx="83">
                  <c:v>31</c:v>
                </c:pt>
                <c:pt idx="84">
                  <c:v>29</c:v>
                </c:pt>
                <c:pt idx="85">
                  <c:v>22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A-4E87-9662-40C0024F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4816"/>
        <c:axId val="774814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>
                    <c:ext xmlns:c16="http://schemas.microsoft.com/office/drawing/2014/chart" uri="{C3380CC4-5D6E-409C-BE32-E72D297353CC}">
                      <c16:uniqueId val="{00000004-73BA-4E87-9662-40C0024F94FF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RandomTree!$AB$9:$AB$10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RandomTree!$AC$9:$AC$10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3BA-4E87-9662-40C0024F94F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Drift</c:v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3BA-4E87-9662-40C0024F94F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RandomTree!$AB$13:$AB$14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RandomTree!$AC$9:$AC$10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BA-4E87-9662-40C0024F94F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RandomTree!$AB$8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 w="3175">
                      <a:solidFill>
                        <a:sysClr val="windowText" lastClr="00000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A-73BA-4E87-9662-40C0024F94FF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RandomTree!$AB$17:$AB$19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65000</c:v>
                      </c:pt>
                      <c:pt idx="1">
                        <c:v>65000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RandomTree!$AC$9:$AC$10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BA-4E87-9662-40C0024F94F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RandomTree!$AB$8</c15:sqref>
                        </c15:formulaRef>
                      </c:ext>
                    </c:extLst>
                    <c:strCache>
                      <c:ptCount val="1"/>
                      <c:pt idx="0">
                        <c:v>Drift</c:v>
                      </c:pt>
                    </c:strCache>
                  </c:strRef>
                </c:tx>
                <c:spPr>
                  <a:ln w="3175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73BA-4E87-9662-40C0024F94FF}"/>
                    </c:ext>
                  </c:extLst>
                </c:dPt>
                <c:dLbls>
                  <c:dLbl>
                    <c:idx val="1"/>
                    <c:spPr/>
                    <c:txPr>
                      <a:bodyPr rot="-5400000" vert="horz"/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C-73BA-4E87-9662-40C0024F94F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RandomTree!$AB$9:$AB$10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RandomTree!$AB$13:$AB$14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BA-4E87-9662-40C0024F94FF}"/>
                  </c:ext>
                </c:extLst>
              </c15:ser>
            </c15:filteredScatterSeries>
          </c:ext>
        </c:extLst>
      </c:scatterChart>
      <c:valAx>
        <c:axId val="7747481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layout>
            <c:manualLayout>
              <c:xMode val="edge"/>
              <c:yMode val="edge"/>
              <c:x val="0.42567673010722906"/>
              <c:y val="0.89737551146607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481472"/>
        <c:crosses val="autoZero"/>
        <c:crossBetween val="midCat"/>
        <c:dispUnits>
          <c:builtInUnit val="thousands"/>
        </c:dispUnits>
      </c:valAx>
      <c:valAx>
        <c:axId val="774814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AVG 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474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521422862343212"/>
          <c:y val="0.28588644750420616"/>
          <c:w val="0.37939065405769001"/>
          <c:h val="0.204597221720292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 </a:t>
            </a:r>
            <a:r>
              <a:rPr lang="en-US"/>
              <a:t>RandomTree (Recurrent Drift)</a:t>
            </a: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54793927858688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RandomTree!$F$2</c:f>
              <c:strCache>
                <c:ptCount val="1"/>
                <c:pt idx="0">
                  <c:v>HDWM(94.86%)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RandomTree!$F$3:$F$102</c:f>
              <c:numCache>
                <c:formatCode>General</c:formatCode>
                <c:ptCount val="100"/>
                <c:pt idx="0">
                  <c:v>86.3</c:v>
                </c:pt>
                <c:pt idx="1">
                  <c:v>88.7</c:v>
                </c:pt>
                <c:pt idx="2">
                  <c:v>86.9</c:v>
                </c:pt>
                <c:pt idx="3">
                  <c:v>89.1</c:v>
                </c:pt>
                <c:pt idx="4">
                  <c:v>90.600000000000009</c:v>
                </c:pt>
                <c:pt idx="5">
                  <c:v>88.3</c:v>
                </c:pt>
                <c:pt idx="6">
                  <c:v>90.100000000000009</c:v>
                </c:pt>
                <c:pt idx="7">
                  <c:v>93.100000000000009</c:v>
                </c:pt>
                <c:pt idx="8">
                  <c:v>93.100000000000009</c:v>
                </c:pt>
                <c:pt idx="9">
                  <c:v>95.199999999999989</c:v>
                </c:pt>
                <c:pt idx="10">
                  <c:v>93.4</c:v>
                </c:pt>
                <c:pt idx="11">
                  <c:v>95</c:v>
                </c:pt>
                <c:pt idx="12">
                  <c:v>95.3</c:v>
                </c:pt>
                <c:pt idx="13">
                  <c:v>95.5</c:v>
                </c:pt>
                <c:pt idx="14">
                  <c:v>95.6</c:v>
                </c:pt>
                <c:pt idx="15">
                  <c:v>97.2</c:v>
                </c:pt>
                <c:pt idx="16">
                  <c:v>98.6</c:v>
                </c:pt>
                <c:pt idx="17">
                  <c:v>99.4</c:v>
                </c:pt>
                <c:pt idx="18">
                  <c:v>98.6</c:v>
                </c:pt>
                <c:pt idx="19">
                  <c:v>99</c:v>
                </c:pt>
                <c:pt idx="20">
                  <c:v>99.2</c:v>
                </c:pt>
                <c:pt idx="21">
                  <c:v>99.4</c:v>
                </c:pt>
                <c:pt idx="22">
                  <c:v>99.3</c:v>
                </c:pt>
                <c:pt idx="23">
                  <c:v>99.5</c:v>
                </c:pt>
                <c:pt idx="24">
                  <c:v>99.5</c:v>
                </c:pt>
                <c:pt idx="25">
                  <c:v>57.3</c:v>
                </c:pt>
                <c:pt idx="26">
                  <c:v>64.099999999999994</c:v>
                </c:pt>
                <c:pt idx="27">
                  <c:v>69.099999999999994</c:v>
                </c:pt>
                <c:pt idx="28">
                  <c:v>71.599999999999994</c:v>
                </c:pt>
                <c:pt idx="29">
                  <c:v>77.600000000000009</c:v>
                </c:pt>
                <c:pt idx="30">
                  <c:v>78.3</c:v>
                </c:pt>
                <c:pt idx="31">
                  <c:v>77.3</c:v>
                </c:pt>
                <c:pt idx="32">
                  <c:v>81.899999999999991</c:v>
                </c:pt>
                <c:pt idx="33">
                  <c:v>84.2</c:v>
                </c:pt>
                <c:pt idx="34">
                  <c:v>87.6</c:v>
                </c:pt>
                <c:pt idx="35">
                  <c:v>90.7</c:v>
                </c:pt>
                <c:pt idx="36">
                  <c:v>87.9</c:v>
                </c:pt>
                <c:pt idx="37">
                  <c:v>89.3</c:v>
                </c:pt>
                <c:pt idx="38">
                  <c:v>92.100000000000009</c:v>
                </c:pt>
                <c:pt idx="39">
                  <c:v>93.8</c:v>
                </c:pt>
                <c:pt idx="40">
                  <c:v>94.1</c:v>
                </c:pt>
                <c:pt idx="41">
                  <c:v>94.899999999999991</c:v>
                </c:pt>
                <c:pt idx="42">
                  <c:v>93.5</c:v>
                </c:pt>
                <c:pt idx="43">
                  <c:v>95.1</c:v>
                </c:pt>
                <c:pt idx="44">
                  <c:v>96.7</c:v>
                </c:pt>
                <c:pt idx="45">
                  <c:v>97.1</c:v>
                </c:pt>
                <c:pt idx="46">
                  <c:v>96.899999999999991</c:v>
                </c:pt>
                <c:pt idx="47">
                  <c:v>97.2</c:v>
                </c:pt>
                <c:pt idx="48">
                  <c:v>96.6</c:v>
                </c:pt>
                <c:pt idx="49">
                  <c:v>97.8</c:v>
                </c:pt>
                <c:pt idx="50">
                  <c:v>97.2</c:v>
                </c:pt>
                <c:pt idx="51">
                  <c:v>97.899999999999991</c:v>
                </c:pt>
                <c:pt idx="52">
                  <c:v>97.6</c:v>
                </c:pt>
                <c:pt idx="53">
                  <c:v>98.3</c:v>
                </c:pt>
                <c:pt idx="54">
                  <c:v>98.1</c:v>
                </c:pt>
                <c:pt idx="55">
                  <c:v>98.7</c:v>
                </c:pt>
                <c:pt idx="56">
                  <c:v>98.2</c:v>
                </c:pt>
                <c:pt idx="57">
                  <c:v>98.6</c:v>
                </c:pt>
                <c:pt idx="58">
                  <c:v>98.1</c:v>
                </c:pt>
                <c:pt idx="59">
                  <c:v>98.2</c:v>
                </c:pt>
                <c:pt idx="60">
                  <c:v>99.4</c:v>
                </c:pt>
                <c:pt idx="61">
                  <c:v>99</c:v>
                </c:pt>
                <c:pt idx="62">
                  <c:v>98.6</c:v>
                </c:pt>
                <c:pt idx="63">
                  <c:v>99.1</c:v>
                </c:pt>
                <c:pt idx="64">
                  <c:v>98.8</c:v>
                </c:pt>
                <c:pt idx="65">
                  <c:v>99.2</c:v>
                </c:pt>
                <c:pt idx="66">
                  <c:v>99.5</c:v>
                </c:pt>
                <c:pt idx="67">
                  <c:v>99.6</c:v>
                </c:pt>
                <c:pt idx="68">
                  <c:v>99.1</c:v>
                </c:pt>
                <c:pt idx="69">
                  <c:v>99.4</c:v>
                </c:pt>
                <c:pt idx="70">
                  <c:v>99.4</c:v>
                </c:pt>
                <c:pt idx="71">
                  <c:v>99.3</c:v>
                </c:pt>
                <c:pt idx="72">
                  <c:v>99.2</c:v>
                </c:pt>
                <c:pt idx="73">
                  <c:v>99.5</c:v>
                </c:pt>
                <c:pt idx="74">
                  <c:v>99.6</c:v>
                </c:pt>
                <c:pt idx="75">
                  <c:v>99.6</c:v>
                </c:pt>
                <c:pt idx="76">
                  <c:v>99.5</c:v>
                </c:pt>
                <c:pt idx="77">
                  <c:v>99.5</c:v>
                </c:pt>
                <c:pt idx="78">
                  <c:v>99.6</c:v>
                </c:pt>
                <c:pt idx="79">
                  <c:v>99.3</c:v>
                </c:pt>
                <c:pt idx="80">
                  <c:v>99.3</c:v>
                </c:pt>
                <c:pt idx="81">
                  <c:v>99.3</c:v>
                </c:pt>
                <c:pt idx="82">
                  <c:v>99.7</c:v>
                </c:pt>
                <c:pt idx="83">
                  <c:v>99.6</c:v>
                </c:pt>
                <c:pt idx="84">
                  <c:v>99.6</c:v>
                </c:pt>
                <c:pt idx="85">
                  <c:v>99.7</c:v>
                </c:pt>
                <c:pt idx="86">
                  <c:v>99.8</c:v>
                </c:pt>
                <c:pt idx="87">
                  <c:v>99.7</c:v>
                </c:pt>
                <c:pt idx="88">
                  <c:v>100</c:v>
                </c:pt>
                <c:pt idx="89">
                  <c:v>99.3</c:v>
                </c:pt>
                <c:pt idx="90">
                  <c:v>99.3</c:v>
                </c:pt>
                <c:pt idx="91">
                  <c:v>99.2</c:v>
                </c:pt>
                <c:pt idx="92">
                  <c:v>99.7</c:v>
                </c:pt>
                <c:pt idx="93">
                  <c:v>99.2</c:v>
                </c:pt>
                <c:pt idx="94">
                  <c:v>99.6</c:v>
                </c:pt>
                <c:pt idx="95">
                  <c:v>99.5</c:v>
                </c:pt>
                <c:pt idx="96">
                  <c:v>99.3</c:v>
                </c:pt>
                <c:pt idx="97">
                  <c:v>99.6</c:v>
                </c:pt>
                <c:pt idx="98">
                  <c:v>99.6</c:v>
                </c:pt>
                <c:pt idx="99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B-4DF0-A930-A3E359B3F606}"/>
            </c:ext>
          </c:extLst>
        </c:ser>
        <c:ser>
          <c:idx val="9"/>
          <c:order val="1"/>
          <c:tx>
            <c:strRef>
              <c:f>RandomTree!$B$2</c:f>
              <c:strCache>
                <c:ptCount val="1"/>
                <c:pt idx="0">
                  <c:v>ARF(94.3%)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RandomTree!$B$3:$B$102</c:f>
              <c:numCache>
                <c:formatCode>General</c:formatCode>
                <c:ptCount val="100"/>
                <c:pt idx="0">
                  <c:v>83.1</c:v>
                </c:pt>
                <c:pt idx="1">
                  <c:v>91.6</c:v>
                </c:pt>
                <c:pt idx="2">
                  <c:v>92</c:v>
                </c:pt>
                <c:pt idx="3">
                  <c:v>92.8</c:v>
                </c:pt>
                <c:pt idx="4">
                  <c:v>94</c:v>
                </c:pt>
                <c:pt idx="5">
                  <c:v>92.2</c:v>
                </c:pt>
                <c:pt idx="6">
                  <c:v>92.8</c:v>
                </c:pt>
                <c:pt idx="7">
                  <c:v>92.9</c:v>
                </c:pt>
                <c:pt idx="8">
                  <c:v>93.6</c:v>
                </c:pt>
                <c:pt idx="9">
                  <c:v>94.5</c:v>
                </c:pt>
                <c:pt idx="10">
                  <c:v>95.8</c:v>
                </c:pt>
                <c:pt idx="11">
                  <c:v>94.899999999999906</c:v>
                </c:pt>
                <c:pt idx="12">
                  <c:v>95.399999999999906</c:v>
                </c:pt>
                <c:pt idx="13">
                  <c:v>94.6</c:v>
                </c:pt>
                <c:pt idx="14">
                  <c:v>96.6</c:v>
                </c:pt>
                <c:pt idx="15">
                  <c:v>95.899999999999906</c:v>
                </c:pt>
                <c:pt idx="16">
                  <c:v>95.8</c:v>
                </c:pt>
                <c:pt idx="17">
                  <c:v>95.3</c:v>
                </c:pt>
                <c:pt idx="18">
                  <c:v>96.2</c:v>
                </c:pt>
                <c:pt idx="19">
                  <c:v>95.399999999999906</c:v>
                </c:pt>
                <c:pt idx="20">
                  <c:v>96.1</c:v>
                </c:pt>
                <c:pt idx="21">
                  <c:v>96.8</c:v>
                </c:pt>
                <c:pt idx="22">
                  <c:v>96.1</c:v>
                </c:pt>
                <c:pt idx="23">
                  <c:v>97.3</c:v>
                </c:pt>
                <c:pt idx="24">
                  <c:v>97.1</c:v>
                </c:pt>
                <c:pt idx="25">
                  <c:v>55.4</c:v>
                </c:pt>
                <c:pt idx="26">
                  <c:v>67.3</c:v>
                </c:pt>
                <c:pt idx="27">
                  <c:v>71.399999999999906</c:v>
                </c:pt>
                <c:pt idx="28">
                  <c:v>77</c:v>
                </c:pt>
                <c:pt idx="29">
                  <c:v>81.3</c:v>
                </c:pt>
                <c:pt idx="30">
                  <c:v>83.3</c:v>
                </c:pt>
                <c:pt idx="31">
                  <c:v>86.8</c:v>
                </c:pt>
                <c:pt idx="32">
                  <c:v>90</c:v>
                </c:pt>
                <c:pt idx="33">
                  <c:v>92.2</c:v>
                </c:pt>
                <c:pt idx="34">
                  <c:v>93.6</c:v>
                </c:pt>
                <c:pt idx="35">
                  <c:v>89.1</c:v>
                </c:pt>
                <c:pt idx="36">
                  <c:v>96.5</c:v>
                </c:pt>
                <c:pt idx="37">
                  <c:v>95</c:v>
                </c:pt>
                <c:pt idx="38">
                  <c:v>94.6</c:v>
                </c:pt>
                <c:pt idx="39">
                  <c:v>96.1</c:v>
                </c:pt>
                <c:pt idx="40">
                  <c:v>96.6</c:v>
                </c:pt>
                <c:pt idx="41">
                  <c:v>97.1</c:v>
                </c:pt>
                <c:pt idx="42">
                  <c:v>97.2</c:v>
                </c:pt>
                <c:pt idx="43">
                  <c:v>97.2</c:v>
                </c:pt>
                <c:pt idx="44">
                  <c:v>97.399999999999906</c:v>
                </c:pt>
                <c:pt idx="45">
                  <c:v>93.7</c:v>
                </c:pt>
                <c:pt idx="46">
                  <c:v>97.3</c:v>
                </c:pt>
                <c:pt idx="47">
                  <c:v>95.899999999999906</c:v>
                </c:pt>
                <c:pt idx="48">
                  <c:v>97.3</c:v>
                </c:pt>
                <c:pt idx="49">
                  <c:v>97</c:v>
                </c:pt>
                <c:pt idx="50">
                  <c:v>97.3</c:v>
                </c:pt>
                <c:pt idx="51">
                  <c:v>98</c:v>
                </c:pt>
                <c:pt idx="52">
                  <c:v>97.6</c:v>
                </c:pt>
                <c:pt idx="53">
                  <c:v>98</c:v>
                </c:pt>
                <c:pt idx="54">
                  <c:v>98.7</c:v>
                </c:pt>
                <c:pt idx="55">
                  <c:v>96.899999999999906</c:v>
                </c:pt>
                <c:pt idx="56">
                  <c:v>99.3</c:v>
                </c:pt>
                <c:pt idx="57">
                  <c:v>99.7</c:v>
                </c:pt>
                <c:pt idx="58">
                  <c:v>99.6</c:v>
                </c:pt>
                <c:pt idx="59">
                  <c:v>99.4</c:v>
                </c:pt>
                <c:pt idx="60">
                  <c:v>98.9</c:v>
                </c:pt>
                <c:pt idx="61">
                  <c:v>99.3</c:v>
                </c:pt>
                <c:pt idx="62">
                  <c:v>99.2</c:v>
                </c:pt>
                <c:pt idx="63">
                  <c:v>99.4</c:v>
                </c:pt>
                <c:pt idx="64">
                  <c:v>99.6</c:v>
                </c:pt>
                <c:pt idx="65">
                  <c:v>95.1</c:v>
                </c:pt>
                <c:pt idx="66">
                  <c:v>90.1</c:v>
                </c:pt>
                <c:pt idx="67">
                  <c:v>91.9</c:v>
                </c:pt>
                <c:pt idx="68">
                  <c:v>92.2</c:v>
                </c:pt>
                <c:pt idx="69">
                  <c:v>94</c:v>
                </c:pt>
                <c:pt idx="70">
                  <c:v>93.7</c:v>
                </c:pt>
                <c:pt idx="71">
                  <c:v>94.199999999999903</c:v>
                </c:pt>
                <c:pt idx="72">
                  <c:v>93.7</c:v>
                </c:pt>
                <c:pt idx="73">
                  <c:v>95.1</c:v>
                </c:pt>
                <c:pt idx="74">
                  <c:v>96.399999999999906</c:v>
                </c:pt>
                <c:pt idx="75">
                  <c:v>92.6</c:v>
                </c:pt>
                <c:pt idx="76">
                  <c:v>95.1</c:v>
                </c:pt>
                <c:pt idx="77">
                  <c:v>96.3</c:v>
                </c:pt>
                <c:pt idx="78">
                  <c:v>95.3</c:v>
                </c:pt>
                <c:pt idx="79">
                  <c:v>95.899999999999906</c:v>
                </c:pt>
                <c:pt idx="80">
                  <c:v>95.8</c:v>
                </c:pt>
                <c:pt idx="81">
                  <c:v>96.2</c:v>
                </c:pt>
                <c:pt idx="82">
                  <c:v>96.2</c:v>
                </c:pt>
                <c:pt idx="83">
                  <c:v>97.1</c:v>
                </c:pt>
                <c:pt idx="84">
                  <c:v>95.199999999999903</c:v>
                </c:pt>
                <c:pt idx="85">
                  <c:v>97.899999999999906</c:v>
                </c:pt>
                <c:pt idx="86">
                  <c:v>97.1</c:v>
                </c:pt>
                <c:pt idx="87">
                  <c:v>97</c:v>
                </c:pt>
                <c:pt idx="88">
                  <c:v>97.399999999999906</c:v>
                </c:pt>
                <c:pt idx="89">
                  <c:v>96.7</c:v>
                </c:pt>
                <c:pt idx="90">
                  <c:v>97.2</c:v>
                </c:pt>
                <c:pt idx="91">
                  <c:v>97.5</c:v>
                </c:pt>
                <c:pt idx="92">
                  <c:v>96.899999999999906</c:v>
                </c:pt>
                <c:pt idx="93">
                  <c:v>97.1</c:v>
                </c:pt>
                <c:pt idx="94">
                  <c:v>96.5</c:v>
                </c:pt>
                <c:pt idx="95">
                  <c:v>97.899999999999906</c:v>
                </c:pt>
                <c:pt idx="96">
                  <c:v>98.1</c:v>
                </c:pt>
                <c:pt idx="97">
                  <c:v>97.899999999999906</c:v>
                </c:pt>
                <c:pt idx="98">
                  <c:v>98.4</c:v>
                </c:pt>
                <c:pt idx="99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9B-4DF0-A930-A3E359B3F606}"/>
            </c:ext>
          </c:extLst>
        </c:ser>
        <c:ser>
          <c:idx val="1"/>
          <c:order val="2"/>
          <c:tx>
            <c:strRef>
              <c:f>RandomTree!$C$2</c:f>
              <c:strCache>
                <c:ptCount val="1"/>
                <c:pt idx="0">
                  <c:v>DWM-NB(74.05%)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RandomTree!$C$3:$C$102</c:f>
              <c:numCache>
                <c:formatCode>General</c:formatCode>
                <c:ptCount val="100"/>
                <c:pt idx="0">
                  <c:v>84.8</c:v>
                </c:pt>
                <c:pt idx="1">
                  <c:v>87</c:v>
                </c:pt>
                <c:pt idx="2">
                  <c:v>85.7</c:v>
                </c:pt>
                <c:pt idx="3">
                  <c:v>87.9</c:v>
                </c:pt>
                <c:pt idx="4">
                  <c:v>89.1</c:v>
                </c:pt>
                <c:pt idx="5">
                  <c:v>87</c:v>
                </c:pt>
                <c:pt idx="6">
                  <c:v>86.9</c:v>
                </c:pt>
                <c:pt idx="7">
                  <c:v>86.4</c:v>
                </c:pt>
                <c:pt idx="8">
                  <c:v>86.6</c:v>
                </c:pt>
                <c:pt idx="9">
                  <c:v>88.2</c:v>
                </c:pt>
                <c:pt idx="10">
                  <c:v>88.9</c:v>
                </c:pt>
                <c:pt idx="11">
                  <c:v>87</c:v>
                </c:pt>
                <c:pt idx="12">
                  <c:v>86.8</c:v>
                </c:pt>
                <c:pt idx="13">
                  <c:v>86.4</c:v>
                </c:pt>
                <c:pt idx="14">
                  <c:v>87.9</c:v>
                </c:pt>
                <c:pt idx="15">
                  <c:v>88</c:v>
                </c:pt>
                <c:pt idx="16">
                  <c:v>88</c:v>
                </c:pt>
                <c:pt idx="17">
                  <c:v>87.8</c:v>
                </c:pt>
                <c:pt idx="18">
                  <c:v>86.7</c:v>
                </c:pt>
                <c:pt idx="19">
                  <c:v>86.8</c:v>
                </c:pt>
                <c:pt idx="20">
                  <c:v>88.3</c:v>
                </c:pt>
                <c:pt idx="21">
                  <c:v>88.1</c:v>
                </c:pt>
                <c:pt idx="22">
                  <c:v>87</c:v>
                </c:pt>
                <c:pt idx="23">
                  <c:v>89.8</c:v>
                </c:pt>
                <c:pt idx="24">
                  <c:v>89.2</c:v>
                </c:pt>
                <c:pt idx="25">
                  <c:v>55.1</c:v>
                </c:pt>
                <c:pt idx="26">
                  <c:v>55.8</c:v>
                </c:pt>
                <c:pt idx="27">
                  <c:v>53.1</c:v>
                </c:pt>
                <c:pt idx="28">
                  <c:v>54.7</c:v>
                </c:pt>
                <c:pt idx="29">
                  <c:v>57.4</c:v>
                </c:pt>
                <c:pt idx="30">
                  <c:v>54.1</c:v>
                </c:pt>
                <c:pt idx="31">
                  <c:v>56.499999999999901</c:v>
                </c:pt>
                <c:pt idx="32">
                  <c:v>55.9</c:v>
                </c:pt>
                <c:pt idx="33">
                  <c:v>54.7</c:v>
                </c:pt>
                <c:pt idx="34">
                  <c:v>56.399999999999899</c:v>
                </c:pt>
                <c:pt idx="35">
                  <c:v>54.8</c:v>
                </c:pt>
                <c:pt idx="36">
                  <c:v>56.3</c:v>
                </c:pt>
                <c:pt idx="37">
                  <c:v>52</c:v>
                </c:pt>
                <c:pt idx="38">
                  <c:v>55.7</c:v>
                </c:pt>
                <c:pt idx="39">
                  <c:v>54.3</c:v>
                </c:pt>
                <c:pt idx="40">
                  <c:v>52.5</c:v>
                </c:pt>
                <c:pt idx="41">
                  <c:v>56.3</c:v>
                </c:pt>
                <c:pt idx="42">
                  <c:v>54.6</c:v>
                </c:pt>
                <c:pt idx="43">
                  <c:v>56.899999999999899</c:v>
                </c:pt>
                <c:pt idx="44">
                  <c:v>54.6</c:v>
                </c:pt>
                <c:pt idx="45">
                  <c:v>55.1</c:v>
                </c:pt>
                <c:pt idx="46">
                  <c:v>56.599999999999902</c:v>
                </c:pt>
                <c:pt idx="47">
                  <c:v>55.8</c:v>
                </c:pt>
                <c:pt idx="48">
                  <c:v>56.499999999999901</c:v>
                </c:pt>
                <c:pt idx="49">
                  <c:v>53.8</c:v>
                </c:pt>
                <c:pt idx="50">
                  <c:v>52.9</c:v>
                </c:pt>
                <c:pt idx="51">
                  <c:v>57.599999999999902</c:v>
                </c:pt>
                <c:pt idx="52">
                  <c:v>55.9</c:v>
                </c:pt>
                <c:pt idx="53">
                  <c:v>54.6</c:v>
                </c:pt>
                <c:pt idx="54">
                  <c:v>57.3</c:v>
                </c:pt>
                <c:pt idx="55">
                  <c:v>54.6</c:v>
                </c:pt>
                <c:pt idx="56">
                  <c:v>53</c:v>
                </c:pt>
                <c:pt idx="57">
                  <c:v>55.2</c:v>
                </c:pt>
                <c:pt idx="58">
                  <c:v>52.9</c:v>
                </c:pt>
                <c:pt idx="59">
                  <c:v>56.699999999999903</c:v>
                </c:pt>
                <c:pt idx="60">
                  <c:v>56.499999999999901</c:v>
                </c:pt>
                <c:pt idx="61">
                  <c:v>57.999999999999901</c:v>
                </c:pt>
                <c:pt idx="62">
                  <c:v>54.8</c:v>
                </c:pt>
                <c:pt idx="63">
                  <c:v>54</c:v>
                </c:pt>
                <c:pt idx="64">
                  <c:v>56.1</c:v>
                </c:pt>
                <c:pt idx="65">
                  <c:v>60.699999999999903</c:v>
                </c:pt>
                <c:pt idx="66">
                  <c:v>72.099999999999994</c:v>
                </c:pt>
                <c:pt idx="67">
                  <c:v>86.7</c:v>
                </c:pt>
                <c:pt idx="68">
                  <c:v>87.1</c:v>
                </c:pt>
                <c:pt idx="69">
                  <c:v>88</c:v>
                </c:pt>
                <c:pt idx="70">
                  <c:v>86.2</c:v>
                </c:pt>
                <c:pt idx="71">
                  <c:v>87.6</c:v>
                </c:pt>
                <c:pt idx="72">
                  <c:v>85.6</c:v>
                </c:pt>
                <c:pt idx="73">
                  <c:v>87.7</c:v>
                </c:pt>
                <c:pt idx="74">
                  <c:v>88.6</c:v>
                </c:pt>
                <c:pt idx="75">
                  <c:v>86.3</c:v>
                </c:pt>
                <c:pt idx="76">
                  <c:v>87.6</c:v>
                </c:pt>
                <c:pt idx="77">
                  <c:v>87.3</c:v>
                </c:pt>
                <c:pt idx="78">
                  <c:v>88</c:v>
                </c:pt>
                <c:pt idx="79">
                  <c:v>86.8</c:v>
                </c:pt>
                <c:pt idx="80">
                  <c:v>87.6</c:v>
                </c:pt>
                <c:pt idx="81">
                  <c:v>86.3</c:v>
                </c:pt>
                <c:pt idx="82">
                  <c:v>87.1</c:v>
                </c:pt>
                <c:pt idx="83">
                  <c:v>88.3</c:v>
                </c:pt>
                <c:pt idx="84">
                  <c:v>85.6</c:v>
                </c:pt>
                <c:pt idx="85">
                  <c:v>87.8</c:v>
                </c:pt>
                <c:pt idx="86">
                  <c:v>87.2</c:v>
                </c:pt>
                <c:pt idx="87">
                  <c:v>88.5</c:v>
                </c:pt>
                <c:pt idx="88">
                  <c:v>86.9</c:v>
                </c:pt>
                <c:pt idx="89">
                  <c:v>86.2</c:v>
                </c:pt>
                <c:pt idx="90">
                  <c:v>87.6</c:v>
                </c:pt>
                <c:pt idx="91">
                  <c:v>87.5</c:v>
                </c:pt>
                <c:pt idx="92">
                  <c:v>86.6</c:v>
                </c:pt>
                <c:pt idx="93">
                  <c:v>86.6</c:v>
                </c:pt>
                <c:pt idx="94">
                  <c:v>87.4</c:v>
                </c:pt>
                <c:pt idx="95">
                  <c:v>87.4</c:v>
                </c:pt>
                <c:pt idx="96">
                  <c:v>86.4</c:v>
                </c:pt>
                <c:pt idx="97">
                  <c:v>87.3</c:v>
                </c:pt>
                <c:pt idx="98">
                  <c:v>89.2</c:v>
                </c:pt>
                <c:pt idx="99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B-4DF0-A930-A3E359B3F606}"/>
            </c:ext>
          </c:extLst>
        </c:ser>
        <c:ser>
          <c:idx val="3"/>
          <c:order val="3"/>
          <c:tx>
            <c:strRef>
              <c:f>RandomTree!$D$2</c:f>
              <c:strCache>
                <c:ptCount val="1"/>
                <c:pt idx="0">
                  <c:v>DWM-HT(75.32%)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RandomTree!$D$3:$D$102</c:f>
              <c:numCache>
                <c:formatCode>General</c:formatCode>
                <c:ptCount val="100"/>
                <c:pt idx="0">
                  <c:v>84.7</c:v>
                </c:pt>
                <c:pt idx="1">
                  <c:v>88.3</c:v>
                </c:pt>
                <c:pt idx="2">
                  <c:v>87.4</c:v>
                </c:pt>
                <c:pt idx="3">
                  <c:v>88.9</c:v>
                </c:pt>
                <c:pt idx="4">
                  <c:v>89.2</c:v>
                </c:pt>
                <c:pt idx="5">
                  <c:v>87</c:v>
                </c:pt>
                <c:pt idx="6">
                  <c:v>87.2</c:v>
                </c:pt>
                <c:pt idx="7">
                  <c:v>87.5</c:v>
                </c:pt>
                <c:pt idx="8">
                  <c:v>87.4</c:v>
                </c:pt>
                <c:pt idx="9">
                  <c:v>89.3</c:v>
                </c:pt>
                <c:pt idx="10">
                  <c:v>89.5</c:v>
                </c:pt>
                <c:pt idx="11">
                  <c:v>88.2</c:v>
                </c:pt>
                <c:pt idx="12">
                  <c:v>87.5</c:v>
                </c:pt>
                <c:pt idx="13">
                  <c:v>87.7</c:v>
                </c:pt>
                <c:pt idx="14">
                  <c:v>90.6</c:v>
                </c:pt>
                <c:pt idx="15">
                  <c:v>90.9</c:v>
                </c:pt>
                <c:pt idx="16">
                  <c:v>90.7</c:v>
                </c:pt>
                <c:pt idx="17">
                  <c:v>90</c:v>
                </c:pt>
                <c:pt idx="18">
                  <c:v>91</c:v>
                </c:pt>
                <c:pt idx="19">
                  <c:v>90.6</c:v>
                </c:pt>
                <c:pt idx="20">
                  <c:v>91.2</c:v>
                </c:pt>
                <c:pt idx="21">
                  <c:v>90.9</c:v>
                </c:pt>
                <c:pt idx="22">
                  <c:v>87.4</c:v>
                </c:pt>
                <c:pt idx="23">
                  <c:v>90.2</c:v>
                </c:pt>
                <c:pt idx="24">
                  <c:v>89.2</c:v>
                </c:pt>
                <c:pt idx="25">
                  <c:v>56.899999999999899</c:v>
                </c:pt>
                <c:pt idx="26">
                  <c:v>57.8</c:v>
                </c:pt>
                <c:pt idx="27">
                  <c:v>54.9</c:v>
                </c:pt>
                <c:pt idx="28">
                  <c:v>55.4</c:v>
                </c:pt>
                <c:pt idx="29">
                  <c:v>54.2</c:v>
                </c:pt>
                <c:pt idx="30">
                  <c:v>53.2</c:v>
                </c:pt>
                <c:pt idx="31">
                  <c:v>54</c:v>
                </c:pt>
                <c:pt idx="32">
                  <c:v>54</c:v>
                </c:pt>
                <c:pt idx="33">
                  <c:v>54.3</c:v>
                </c:pt>
                <c:pt idx="34">
                  <c:v>57.599999999999902</c:v>
                </c:pt>
                <c:pt idx="35">
                  <c:v>54.5</c:v>
                </c:pt>
                <c:pt idx="36">
                  <c:v>56.1</c:v>
                </c:pt>
                <c:pt idx="37">
                  <c:v>54.1</c:v>
                </c:pt>
                <c:pt idx="38">
                  <c:v>54.2</c:v>
                </c:pt>
                <c:pt idx="39">
                  <c:v>55.6</c:v>
                </c:pt>
                <c:pt idx="40">
                  <c:v>52.7</c:v>
                </c:pt>
                <c:pt idx="41">
                  <c:v>57.3</c:v>
                </c:pt>
                <c:pt idx="42">
                  <c:v>56</c:v>
                </c:pt>
                <c:pt idx="43">
                  <c:v>54.5</c:v>
                </c:pt>
                <c:pt idx="44">
                  <c:v>54.7</c:v>
                </c:pt>
                <c:pt idx="45">
                  <c:v>53.8</c:v>
                </c:pt>
                <c:pt idx="46">
                  <c:v>55.1</c:v>
                </c:pt>
                <c:pt idx="47">
                  <c:v>54.8</c:v>
                </c:pt>
                <c:pt idx="48">
                  <c:v>57.3</c:v>
                </c:pt>
                <c:pt idx="49">
                  <c:v>54.9</c:v>
                </c:pt>
                <c:pt idx="50">
                  <c:v>52.7</c:v>
                </c:pt>
                <c:pt idx="51">
                  <c:v>55.1</c:v>
                </c:pt>
                <c:pt idx="52">
                  <c:v>54.8</c:v>
                </c:pt>
                <c:pt idx="53">
                  <c:v>54.6</c:v>
                </c:pt>
                <c:pt idx="54">
                  <c:v>58.3</c:v>
                </c:pt>
                <c:pt idx="55">
                  <c:v>53.9</c:v>
                </c:pt>
                <c:pt idx="56">
                  <c:v>53.5</c:v>
                </c:pt>
                <c:pt idx="57">
                  <c:v>56.499999999999901</c:v>
                </c:pt>
                <c:pt idx="58">
                  <c:v>54.4</c:v>
                </c:pt>
                <c:pt idx="59">
                  <c:v>55.5</c:v>
                </c:pt>
                <c:pt idx="60">
                  <c:v>56.599999999999902</c:v>
                </c:pt>
                <c:pt idx="61">
                  <c:v>56</c:v>
                </c:pt>
                <c:pt idx="62">
                  <c:v>54.9</c:v>
                </c:pt>
                <c:pt idx="63">
                  <c:v>52.9</c:v>
                </c:pt>
                <c:pt idx="64">
                  <c:v>54.3</c:v>
                </c:pt>
                <c:pt idx="65">
                  <c:v>60.9</c:v>
                </c:pt>
                <c:pt idx="66">
                  <c:v>78.099999999999994</c:v>
                </c:pt>
                <c:pt idx="67">
                  <c:v>86.5</c:v>
                </c:pt>
                <c:pt idx="68">
                  <c:v>87.8</c:v>
                </c:pt>
                <c:pt idx="69">
                  <c:v>88.4</c:v>
                </c:pt>
                <c:pt idx="70">
                  <c:v>87.1</c:v>
                </c:pt>
                <c:pt idx="71">
                  <c:v>88</c:v>
                </c:pt>
                <c:pt idx="72">
                  <c:v>86.4</c:v>
                </c:pt>
                <c:pt idx="73">
                  <c:v>88.6</c:v>
                </c:pt>
                <c:pt idx="74">
                  <c:v>90.6</c:v>
                </c:pt>
                <c:pt idx="75">
                  <c:v>85.8</c:v>
                </c:pt>
                <c:pt idx="76">
                  <c:v>88.2</c:v>
                </c:pt>
                <c:pt idx="77">
                  <c:v>88.1</c:v>
                </c:pt>
                <c:pt idx="78">
                  <c:v>88.6</c:v>
                </c:pt>
                <c:pt idx="79">
                  <c:v>87.4</c:v>
                </c:pt>
                <c:pt idx="80">
                  <c:v>87</c:v>
                </c:pt>
                <c:pt idx="81">
                  <c:v>88.7</c:v>
                </c:pt>
                <c:pt idx="82">
                  <c:v>90.1</c:v>
                </c:pt>
                <c:pt idx="83">
                  <c:v>90.5</c:v>
                </c:pt>
                <c:pt idx="84">
                  <c:v>87.3</c:v>
                </c:pt>
                <c:pt idx="85">
                  <c:v>90.6</c:v>
                </c:pt>
                <c:pt idx="86">
                  <c:v>91.1</c:v>
                </c:pt>
                <c:pt idx="87">
                  <c:v>94.1</c:v>
                </c:pt>
                <c:pt idx="88">
                  <c:v>93.1</c:v>
                </c:pt>
                <c:pt idx="89">
                  <c:v>90.8</c:v>
                </c:pt>
                <c:pt idx="90">
                  <c:v>93.2</c:v>
                </c:pt>
                <c:pt idx="91">
                  <c:v>93.6</c:v>
                </c:pt>
                <c:pt idx="92">
                  <c:v>92</c:v>
                </c:pt>
                <c:pt idx="93">
                  <c:v>93.8</c:v>
                </c:pt>
                <c:pt idx="94">
                  <c:v>92.4</c:v>
                </c:pt>
                <c:pt idx="95">
                  <c:v>94.199999999999903</c:v>
                </c:pt>
                <c:pt idx="96">
                  <c:v>92.4</c:v>
                </c:pt>
                <c:pt idx="97">
                  <c:v>88.9</c:v>
                </c:pt>
                <c:pt idx="98">
                  <c:v>95</c:v>
                </c:pt>
                <c:pt idx="99">
                  <c:v>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B-4DF0-A930-A3E359B3F606}"/>
            </c:ext>
          </c:extLst>
        </c:ser>
        <c:ser>
          <c:idx val="0"/>
          <c:order val="4"/>
          <c:tx>
            <c:strRef>
              <c:f>RandomTree!$E$2</c:f>
              <c:strCache>
                <c:ptCount val="1"/>
                <c:pt idx="0">
                  <c:v>WMA(79.78%)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RandomTree!$E$3:$E$102</c:f>
              <c:numCache>
                <c:formatCode>General</c:formatCode>
                <c:ptCount val="100"/>
                <c:pt idx="0">
                  <c:v>86</c:v>
                </c:pt>
                <c:pt idx="1">
                  <c:v>88.4</c:v>
                </c:pt>
                <c:pt idx="2">
                  <c:v>86.8</c:v>
                </c:pt>
                <c:pt idx="3">
                  <c:v>89</c:v>
                </c:pt>
                <c:pt idx="4">
                  <c:v>89.3</c:v>
                </c:pt>
                <c:pt idx="5">
                  <c:v>87.4</c:v>
                </c:pt>
                <c:pt idx="6">
                  <c:v>87.4</c:v>
                </c:pt>
                <c:pt idx="7">
                  <c:v>89.3</c:v>
                </c:pt>
                <c:pt idx="8">
                  <c:v>89.8</c:v>
                </c:pt>
                <c:pt idx="9">
                  <c:v>91.9</c:v>
                </c:pt>
                <c:pt idx="10">
                  <c:v>91.1</c:v>
                </c:pt>
                <c:pt idx="11">
                  <c:v>91.8</c:v>
                </c:pt>
                <c:pt idx="12">
                  <c:v>90.1</c:v>
                </c:pt>
                <c:pt idx="13">
                  <c:v>89.1</c:v>
                </c:pt>
                <c:pt idx="14">
                  <c:v>91.6</c:v>
                </c:pt>
                <c:pt idx="15">
                  <c:v>90.6</c:v>
                </c:pt>
                <c:pt idx="16">
                  <c:v>91.2</c:v>
                </c:pt>
                <c:pt idx="17">
                  <c:v>91.7</c:v>
                </c:pt>
                <c:pt idx="18">
                  <c:v>91.4</c:v>
                </c:pt>
                <c:pt idx="19">
                  <c:v>90.7</c:v>
                </c:pt>
                <c:pt idx="20">
                  <c:v>91.9</c:v>
                </c:pt>
                <c:pt idx="21">
                  <c:v>92.8</c:v>
                </c:pt>
                <c:pt idx="22">
                  <c:v>90.7</c:v>
                </c:pt>
                <c:pt idx="23">
                  <c:v>92.6</c:v>
                </c:pt>
                <c:pt idx="24">
                  <c:v>92.7</c:v>
                </c:pt>
                <c:pt idx="25">
                  <c:v>50.8</c:v>
                </c:pt>
                <c:pt idx="26">
                  <c:v>55.5</c:v>
                </c:pt>
                <c:pt idx="27">
                  <c:v>53.4</c:v>
                </c:pt>
                <c:pt idx="28">
                  <c:v>56.2</c:v>
                </c:pt>
                <c:pt idx="29">
                  <c:v>53.8</c:v>
                </c:pt>
                <c:pt idx="30">
                  <c:v>56</c:v>
                </c:pt>
                <c:pt idx="31">
                  <c:v>59.199999999999903</c:v>
                </c:pt>
                <c:pt idx="32">
                  <c:v>59.4</c:v>
                </c:pt>
                <c:pt idx="33">
                  <c:v>60</c:v>
                </c:pt>
                <c:pt idx="34">
                  <c:v>65.7</c:v>
                </c:pt>
                <c:pt idx="35">
                  <c:v>63.8</c:v>
                </c:pt>
                <c:pt idx="36">
                  <c:v>58.699999999999903</c:v>
                </c:pt>
                <c:pt idx="37">
                  <c:v>59.699999999999903</c:v>
                </c:pt>
                <c:pt idx="38">
                  <c:v>59.4</c:v>
                </c:pt>
                <c:pt idx="39">
                  <c:v>61.9</c:v>
                </c:pt>
                <c:pt idx="40">
                  <c:v>58.9</c:v>
                </c:pt>
                <c:pt idx="41">
                  <c:v>61.3</c:v>
                </c:pt>
                <c:pt idx="42">
                  <c:v>61.6</c:v>
                </c:pt>
                <c:pt idx="43">
                  <c:v>62.7</c:v>
                </c:pt>
                <c:pt idx="44">
                  <c:v>59.699999999999903</c:v>
                </c:pt>
                <c:pt idx="45">
                  <c:v>68.8</c:v>
                </c:pt>
                <c:pt idx="46">
                  <c:v>60.4</c:v>
                </c:pt>
                <c:pt idx="47">
                  <c:v>61.5</c:v>
                </c:pt>
                <c:pt idx="48">
                  <c:v>62</c:v>
                </c:pt>
                <c:pt idx="49">
                  <c:v>61.7</c:v>
                </c:pt>
                <c:pt idx="50">
                  <c:v>62.3</c:v>
                </c:pt>
                <c:pt idx="51">
                  <c:v>66.5</c:v>
                </c:pt>
                <c:pt idx="52">
                  <c:v>64.400000000000006</c:v>
                </c:pt>
                <c:pt idx="53">
                  <c:v>61.1</c:v>
                </c:pt>
                <c:pt idx="54">
                  <c:v>67</c:v>
                </c:pt>
                <c:pt idx="55">
                  <c:v>69.899999999999906</c:v>
                </c:pt>
                <c:pt idx="56">
                  <c:v>64.2</c:v>
                </c:pt>
                <c:pt idx="57">
                  <c:v>63.3</c:v>
                </c:pt>
                <c:pt idx="58">
                  <c:v>65.5</c:v>
                </c:pt>
                <c:pt idx="59">
                  <c:v>66.7</c:v>
                </c:pt>
                <c:pt idx="60">
                  <c:v>63.4</c:v>
                </c:pt>
                <c:pt idx="61">
                  <c:v>68</c:v>
                </c:pt>
                <c:pt idx="62">
                  <c:v>68.2</c:v>
                </c:pt>
                <c:pt idx="63">
                  <c:v>68.5</c:v>
                </c:pt>
                <c:pt idx="64">
                  <c:v>63.5</c:v>
                </c:pt>
                <c:pt idx="65">
                  <c:v>75.5</c:v>
                </c:pt>
                <c:pt idx="66">
                  <c:v>92.1</c:v>
                </c:pt>
                <c:pt idx="67">
                  <c:v>91.3</c:v>
                </c:pt>
                <c:pt idx="68">
                  <c:v>91</c:v>
                </c:pt>
                <c:pt idx="69">
                  <c:v>91.9</c:v>
                </c:pt>
                <c:pt idx="70">
                  <c:v>90.9</c:v>
                </c:pt>
                <c:pt idx="71">
                  <c:v>93.1</c:v>
                </c:pt>
                <c:pt idx="72">
                  <c:v>91.9</c:v>
                </c:pt>
                <c:pt idx="73">
                  <c:v>92.2</c:v>
                </c:pt>
                <c:pt idx="74">
                  <c:v>93.899999999999906</c:v>
                </c:pt>
                <c:pt idx="75">
                  <c:v>91.2</c:v>
                </c:pt>
                <c:pt idx="76">
                  <c:v>90.8</c:v>
                </c:pt>
                <c:pt idx="77">
                  <c:v>93.2</c:v>
                </c:pt>
                <c:pt idx="78">
                  <c:v>91.7</c:v>
                </c:pt>
                <c:pt idx="79">
                  <c:v>92.7</c:v>
                </c:pt>
                <c:pt idx="80">
                  <c:v>92.5</c:v>
                </c:pt>
                <c:pt idx="81">
                  <c:v>93.899999999999906</c:v>
                </c:pt>
                <c:pt idx="82">
                  <c:v>94.199999999999903</c:v>
                </c:pt>
                <c:pt idx="83">
                  <c:v>93.8</c:v>
                </c:pt>
                <c:pt idx="84">
                  <c:v>93.7</c:v>
                </c:pt>
                <c:pt idx="85">
                  <c:v>94.399999999999906</c:v>
                </c:pt>
                <c:pt idx="86">
                  <c:v>95.399999999999906</c:v>
                </c:pt>
                <c:pt idx="87">
                  <c:v>95</c:v>
                </c:pt>
                <c:pt idx="88">
                  <c:v>94.199999999999903</c:v>
                </c:pt>
                <c:pt idx="89">
                  <c:v>94.399999999999906</c:v>
                </c:pt>
                <c:pt idx="90">
                  <c:v>94.699999999999903</c:v>
                </c:pt>
                <c:pt idx="91">
                  <c:v>93.1</c:v>
                </c:pt>
                <c:pt idx="92">
                  <c:v>93.4</c:v>
                </c:pt>
                <c:pt idx="93">
                  <c:v>93.8</c:v>
                </c:pt>
                <c:pt idx="94">
                  <c:v>93.6</c:v>
                </c:pt>
                <c:pt idx="95">
                  <c:v>95</c:v>
                </c:pt>
                <c:pt idx="96">
                  <c:v>93.7</c:v>
                </c:pt>
                <c:pt idx="97">
                  <c:v>96.6</c:v>
                </c:pt>
                <c:pt idx="98">
                  <c:v>94.6</c:v>
                </c:pt>
                <c:pt idx="99">
                  <c:v>94.899999999999906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9B-4DF0-A930-A3E359B3F606}"/>
            </c:ext>
          </c:extLst>
        </c:ser>
        <c:ser>
          <c:idx val="5"/>
          <c:order val="5"/>
          <c:tx>
            <c:v>Drift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12700" cap="rnd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169B-4DF0-A930-A3E359B3F606}"/>
              </c:ext>
            </c:extLst>
          </c:dPt>
          <c:xVal>
            <c:numRef>
              <c:f>RandomTree!$AB$13:$AB$14</c:f>
              <c:numCache>
                <c:formatCode>General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xVal>
          <c:yVal>
            <c:numRef>
              <c:f>RandomTree!$AC$9:$AC$10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69B-4DF0-A930-A3E359B3F606}"/>
            </c:ext>
          </c:extLst>
        </c:ser>
        <c:ser>
          <c:idx val="6"/>
          <c:order val="6"/>
          <c:tx>
            <c:strRef>
              <c:f>RandomTree!$AB$8</c:f>
              <c:strCache>
                <c:ptCount val="1"/>
                <c:pt idx="0">
                  <c:v>Drift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 w="12700" cmpd="sng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169B-4DF0-A930-A3E359B3F606}"/>
              </c:ext>
            </c:extLst>
          </c:dPt>
          <c:xVal>
            <c:numRef>
              <c:f>RandomTree!$AB$17:$AB$19</c:f>
              <c:numCache>
                <c:formatCode>General</c:formatCode>
                <c:ptCount val="3"/>
                <c:pt idx="0">
                  <c:v>65000</c:v>
                </c:pt>
                <c:pt idx="1">
                  <c:v>65000</c:v>
                </c:pt>
              </c:numCache>
            </c:numRef>
          </c:xVal>
          <c:yVal>
            <c:numRef>
              <c:f>RandomTree!$AC$9:$AC$10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169B-4DF0-A930-A3E359B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3792"/>
        <c:axId val="77155712"/>
        <c:extLst/>
      </c:scatterChart>
      <c:valAx>
        <c:axId val="7715379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155712"/>
        <c:crosses val="autoZero"/>
        <c:crossBetween val="midCat"/>
        <c:dispUnits>
          <c:builtInUnit val="thousands"/>
        </c:dispUnits>
      </c:valAx>
      <c:valAx>
        <c:axId val="77155712"/>
        <c:scaling>
          <c:orientation val="minMax"/>
          <c:max val="10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15379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09706010366793"/>
          <c:y val="0.89783879231766917"/>
          <c:w val="0.76962909033355753"/>
          <c:h val="0.10216120768233088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 </a:t>
            </a:r>
            <a:r>
              <a:rPr lang="en-US"/>
              <a:t>RandomTree (Recurrent Drift)</a:t>
            </a:r>
          </a:p>
        </c:rich>
      </c:tx>
      <c:layout>
        <c:manualLayout>
          <c:xMode val="edge"/>
          <c:yMode val="edge"/>
          <c:x val="0.30056977802397811"/>
          <c:y val="2.50171659860503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22791120959126E-2"/>
          <c:y val="0.13376310461192351"/>
          <c:w val="0.85504847069995649"/>
          <c:h val="0.7037978991242335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RandomTree!$Q$2</c:f>
              <c:strCache>
                <c:ptCount val="1"/>
                <c:pt idx="0">
                  <c:v>HDWM(9.28)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RandomTree!$Q$3:$Q$102</c:f>
              <c:numCache>
                <c:formatCode>General</c:formatCode>
                <c:ptCount val="100"/>
                <c:pt idx="0">
                  <c:v>0.109375</c:v>
                </c:pt>
                <c:pt idx="1">
                  <c:v>0.1875</c:v>
                </c:pt>
                <c:pt idx="2">
                  <c:v>0.25</c:v>
                </c:pt>
                <c:pt idx="3">
                  <c:v>0.328125</c:v>
                </c:pt>
                <c:pt idx="4">
                  <c:v>0.390625</c:v>
                </c:pt>
                <c:pt idx="5">
                  <c:v>0.484375</c:v>
                </c:pt>
                <c:pt idx="6">
                  <c:v>0.578125</c:v>
                </c:pt>
                <c:pt idx="7">
                  <c:v>0.671875</c:v>
                </c:pt>
                <c:pt idx="8">
                  <c:v>0.765625</c:v>
                </c:pt>
                <c:pt idx="9">
                  <c:v>0.875</c:v>
                </c:pt>
                <c:pt idx="10">
                  <c:v>0.953125</c:v>
                </c:pt>
                <c:pt idx="11">
                  <c:v>1.046875</c:v>
                </c:pt>
                <c:pt idx="12">
                  <c:v>1.125</c:v>
                </c:pt>
                <c:pt idx="13">
                  <c:v>1.203125</c:v>
                </c:pt>
                <c:pt idx="14">
                  <c:v>1.25</c:v>
                </c:pt>
                <c:pt idx="15">
                  <c:v>1.3125</c:v>
                </c:pt>
                <c:pt idx="16">
                  <c:v>1.359375</c:v>
                </c:pt>
                <c:pt idx="17">
                  <c:v>1.40625</c:v>
                </c:pt>
                <c:pt idx="18">
                  <c:v>1.46875</c:v>
                </c:pt>
                <c:pt idx="19">
                  <c:v>1.515625</c:v>
                </c:pt>
                <c:pt idx="20">
                  <c:v>1.5625</c:v>
                </c:pt>
                <c:pt idx="21">
                  <c:v>1.625</c:v>
                </c:pt>
                <c:pt idx="22">
                  <c:v>1.65625</c:v>
                </c:pt>
                <c:pt idx="23">
                  <c:v>1.703125</c:v>
                </c:pt>
                <c:pt idx="24">
                  <c:v>1.75</c:v>
                </c:pt>
                <c:pt idx="25">
                  <c:v>1.90625</c:v>
                </c:pt>
                <c:pt idx="26">
                  <c:v>2.03125</c:v>
                </c:pt>
                <c:pt idx="27">
                  <c:v>2.140625</c:v>
                </c:pt>
                <c:pt idx="28">
                  <c:v>2.265625</c:v>
                </c:pt>
                <c:pt idx="29">
                  <c:v>2.359375</c:v>
                </c:pt>
                <c:pt idx="30">
                  <c:v>2.46875</c:v>
                </c:pt>
                <c:pt idx="31">
                  <c:v>2.59375</c:v>
                </c:pt>
                <c:pt idx="32">
                  <c:v>2.640625</c:v>
                </c:pt>
                <c:pt idx="33">
                  <c:v>2.734375</c:v>
                </c:pt>
                <c:pt idx="34">
                  <c:v>2.859375</c:v>
                </c:pt>
                <c:pt idx="35">
                  <c:v>2.96875</c:v>
                </c:pt>
                <c:pt idx="36">
                  <c:v>3.046875</c:v>
                </c:pt>
                <c:pt idx="37">
                  <c:v>3.140625</c:v>
                </c:pt>
                <c:pt idx="38">
                  <c:v>3.203125</c:v>
                </c:pt>
                <c:pt idx="39">
                  <c:v>3.3125</c:v>
                </c:pt>
                <c:pt idx="40">
                  <c:v>3.375</c:v>
                </c:pt>
                <c:pt idx="41">
                  <c:v>3.484375</c:v>
                </c:pt>
                <c:pt idx="42">
                  <c:v>3.625</c:v>
                </c:pt>
                <c:pt idx="43">
                  <c:v>3.703125</c:v>
                </c:pt>
                <c:pt idx="44">
                  <c:v>3.828125</c:v>
                </c:pt>
                <c:pt idx="45">
                  <c:v>3.90625</c:v>
                </c:pt>
                <c:pt idx="46">
                  <c:v>4.015625</c:v>
                </c:pt>
                <c:pt idx="47">
                  <c:v>4.125</c:v>
                </c:pt>
                <c:pt idx="48">
                  <c:v>4.265625</c:v>
                </c:pt>
                <c:pt idx="49">
                  <c:v>4.359375</c:v>
                </c:pt>
                <c:pt idx="50">
                  <c:v>4.4375</c:v>
                </c:pt>
                <c:pt idx="51">
                  <c:v>4.546875</c:v>
                </c:pt>
                <c:pt idx="52">
                  <c:v>4.671875</c:v>
                </c:pt>
                <c:pt idx="53">
                  <c:v>4.765625</c:v>
                </c:pt>
                <c:pt idx="54">
                  <c:v>4.84375</c:v>
                </c:pt>
                <c:pt idx="55">
                  <c:v>4.953125</c:v>
                </c:pt>
                <c:pt idx="56">
                  <c:v>5.03125</c:v>
                </c:pt>
                <c:pt idx="57">
                  <c:v>5.125</c:v>
                </c:pt>
                <c:pt idx="58">
                  <c:v>5.21875</c:v>
                </c:pt>
                <c:pt idx="59">
                  <c:v>5.296875</c:v>
                </c:pt>
                <c:pt idx="60">
                  <c:v>5.390625</c:v>
                </c:pt>
                <c:pt idx="61">
                  <c:v>5.5</c:v>
                </c:pt>
                <c:pt idx="62">
                  <c:v>5.578125</c:v>
                </c:pt>
                <c:pt idx="63">
                  <c:v>5.671875</c:v>
                </c:pt>
                <c:pt idx="64">
                  <c:v>5.765625</c:v>
                </c:pt>
                <c:pt idx="65">
                  <c:v>5.859375</c:v>
                </c:pt>
                <c:pt idx="66">
                  <c:v>5.9375</c:v>
                </c:pt>
                <c:pt idx="67">
                  <c:v>6.03125</c:v>
                </c:pt>
                <c:pt idx="68">
                  <c:v>6.125</c:v>
                </c:pt>
                <c:pt idx="69">
                  <c:v>6.234375</c:v>
                </c:pt>
                <c:pt idx="70">
                  <c:v>6.328125</c:v>
                </c:pt>
                <c:pt idx="71">
                  <c:v>6.421875</c:v>
                </c:pt>
                <c:pt idx="72">
                  <c:v>6.515625</c:v>
                </c:pt>
                <c:pt idx="73">
                  <c:v>6.625</c:v>
                </c:pt>
                <c:pt idx="74">
                  <c:v>6.703125</c:v>
                </c:pt>
                <c:pt idx="75">
                  <c:v>6.796875</c:v>
                </c:pt>
                <c:pt idx="76">
                  <c:v>6.890625</c:v>
                </c:pt>
                <c:pt idx="77">
                  <c:v>7</c:v>
                </c:pt>
                <c:pt idx="78">
                  <c:v>7.09375</c:v>
                </c:pt>
                <c:pt idx="79">
                  <c:v>7.234375</c:v>
                </c:pt>
                <c:pt idx="80">
                  <c:v>7.328125</c:v>
                </c:pt>
                <c:pt idx="81">
                  <c:v>7.421875</c:v>
                </c:pt>
                <c:pt idx="82">
                  <c:v>7.53125</c:v>
                </c:pt>
                <c:pt idx="83">
                  <c:v>7.671875</c:v>
                </c:pt>
                <c:pt idx="84">
                  <c:v>7.765625</c:v>
                </c:pt>
                <c:pt idx="85">
                  <c:v>7.875</c:v>
                </c:pt>
                <c:pt idx="86">
                  <c:v>7.953125</c:v>
                </c:pt>
                <c:pt idx="87">
                  <c:v>8.046875</c:v>
                </c:pt>
                <c:pt idx="88">
                  <c:v>8.140625</c:v>
                </c:pt>
                <c:pt idx="89">
                  <c:v>8.234375</c:v>
                </c:pt>
                <c:pt idx="90">
                  <c:v>8.328125</c:v>
                </c:pt>
                <c:pt idx="91">
                  <c:v>8.4375</c:v>
                </c:pt>
                <c:pt idx="92">
                  <c:v>8.53125</c:v>
                </c:pt>
                <c:pt idx="93">
                  <c:v>8.625</c:v>
                </c:pt>
                <c:pt idx="94">
                  <c:v>8.71875</c:v>
                </c:pt>
                <c:pt idx="95">
                  <c:v>8.796875</c:v>
                </c:pt>
                <c:pt idx="96">
                  <c:v>8.890625</c:v>
                </c:pt>
                <c:pt idx="97">
                  <c:v>9.03125</c:v>
                </c:pt>
                <c:pt idx="98">
                  <c:v>9.140625</c:v>
                </c:pt>
                <c:pt idx="99">
                  <c:v>9.28125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8-4561-8595-E8F924E4D1E1}"/>
            </c:ext>
          </c:extLst>
        </c:ser>
        <c:ser>
          <c:idx val="9"/>
          <c:order val="1"/>
          <c:tx>
            <c:strRef>
              <c:f>RandomTree!$M$2</c:f>
              <c:strCache>
                <c:ptCount val="1"/>
                <c:pt idx="0">
                  <c:v>ARF(22.7)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RandomTree!$M$3:$M$102</c:f>
              <c:numCache>
                <c:formatCode>General</c:formatCode>
                <c:ptCount val="100"/>
                <c:pt idx="0">
                  <c:v>0.125</c:v>
                </c:pt>
                <c:pt idx="1">
                  <c:v>0.203125</c:v>
                </c:pt>
                <c:pt idx="2">
                  <c:v>0.296875</c:v>
                </c:pt>
                <c:pt idx="3">
                  <c:v>0.390625</c:v>
                </c:pt>
                <c:pt idx="4">
                  <c:v>0.453125</c:v>
                </c:pt>
                <c:pt idx="5">
                  <c:v>0.53125</c:v>
                </c:pt>
                <c:pt idx="6">
                  <c:v>0.609375</c:v>
                </c:pt>
                <c:pt idx="7">
                  <c:v>0.6875</c:v>
                </c:pt>
                <c:pt idx="8">
                  <c:v>0.78125</c:v>
                </c:pt>
                <c:pt idx="9">
                  <c:v>0.859375</c:v>
                </c:pt>
                <c:pt idx="10">
                  <c:v>0.953125</c:v>
                </c:pt>
                <c:pt idx="11">
                  <c:v>1.046875</c:v>
                </c:pt>
                <c:pt idx="12">
                  <c:v>1.125</c:v>
                </c:pt>
                <c:pt idx="13">
                  <c:v>1.203125</c:v>
                </c:pt>
                <c:pt idx="14">
                  <c:v>1.296875</c:v>
                </c:pt>
                <c:pt idx="15">
                  <c:v>1.390625</c:v>
                </c:pt>
                <c:pt idx="16">
                  <c:v>1.484375</c:v>
                </c:pt>
                <c:pt idx="17">
                  <c:v>1.578125</c:v>
                </c:pt>
                <c:pt idx="18">
                  <c:v>1.671875</c:v>
                </c:pt>
                <c:pt idx="19">
                  <c:v>1.765625</c:v>
                </c:pt>
                <c:pt idx="20">
                  <c:v>1.875</c:v>
                </c:pt>
                <c:pt idx="21">
                  <c:v>1.984375</c:v>
                </c:pt>
                <c:pt idx="22">
                  <c:v>2.09375</c:v>
                </c:pt>
                <c:pt idx="23">
                  <c:v>2.203125</c:v>
                </c:pt>
                <c:pt idx="24">
                  <c:v>2.3125</c:v>
                </c:pt>
                <c:pt idx="25">
                  <c:v>2.546875</c:v>
                </c:pt>
                <c:pt idx="26">
                  <c:v>2.6875</c:v>
                </c:pt>
                <c:pt idx="27">
                  <c:v>2.859375</c:v>
                </c:pt>
                <c:pt idx="28">
                  <c:v>2.96875</c:v>
                </c:pt>
                <c:pt idx="29">
                  <c:v>3.078125</c:v>
                </c:pt>
                <c:pt idx="30">
                  <c:v>3.21875</c:v>
                </c:pt>
                <c:pt idx="31">
                  <c:v>3.34375</c:v>
                </c:pt>
                <c:pt idx="32">
                  <c:v>3.5</c:v>
                </c:pt>
                <c:pt idx="33">
                  <c:v>3.65625</c:v>
                </c:pt>
                <c:pt idx="34">
                  <c:v>3.84375</c:v>
                </c:pt>
                <c:pt idx="35">
                  <c:v>4.03125</c:v>
                </c:pt>
                <c:pt idx="36">
                  <c:v>4.21875</c:v>
                </c:pt>
                <c:pt idx="37">
                  <c:v>4.421875</c:v>
                </c:pt>
                <c:pt idx="38">
                  <c:v>4.609375</c:v>
                </c:pt>
                <c:pt idx="39">
                  <c:v>4.8125</c:v>
                </c:pt>
                <c:pt idx="40">
                  <c:v>5</c:v>
                </c:pt>
                <c:pt idx="41">
                  <c:v>5.203125</c:v>
                </c:pt>
                <c:pt idx="42">
                  <c:v>5.40625</c:v>
                </c:pt>
                <c:pt idx="43">
                  <c:v>5.59375</c:v>
                </c:pt>
                <c:pt idx="44">
                  <c:v>5.796875</c:v>
                </c:pt>
                <c:pt idx="45">
                  <c:v>6.03125</c:v>
                </c:pt>
                <c:pt idx="46">
                  <c:v>6.265625</c:v>
                </c:pt>
                <c:pt idx="47">
                  <c:v>6.484375</c:v>
                </c:pt>
                <c:pt idx="48">
                  <c:v>6.703125</c:v>
                </c:pt>
                <c:pt idx="49">
                  <c:v>6.9375</c:v>
                </c:pt>
                <c:pt idx="50">
                  <c:v>7.15625</c:v>
                </c:pt>
                <c:pt idx="51">
                  <c:v>7.390625</c:v>
                </c:pt>
                <c:pt idx="52">
                  <c:v>7.625</c:v>
                </c:pt>
                <c:pt idx="53">
                  <c:v>7.859375</c:v>
                </c:pt>
                <c:pt idx="54">
                  <c:v>8.09375</c:v>
                </c:pt>
                <c:pt idx="55">
                  <c:v>8.375</c:v>
                </c:pt>
                <c:pt idx="56">
                  <c:v>8.640625</c:v>
                </c:pt>
                <c:pt idx="57">
                  <c:v>8.921875</c:v>
                </c:pt>
                <c:pt idx="58">
                  <c:v>9.203125</c:v>
                </c:pt>
                <c:pt idx="59">
                  <c:v>9.484375</c:v>
                </c:pt>
                <c:pt idx="60">
                  <c:v>9.765625</c:v>
                </c:pt>
                <c:pt idx="61">
                  <c:v>10.046875</c:v>
                </c:pt>
                <c:pt idx="62">
                  <c:v>10.3125</c:v>
                </c:pt>
                <c:pt idx="63">
                  <c:v>10.625</c:v>
                </c:pt>
                <c:pt idx="64">
                  <c:v>10.90625</c:v>
                </c:pt>
                <c:pt idx="65">
                  <c:v>11.21875</c:v>
                </c:pt>
                <c:pt idx="66">
                  <c:v>11.5625</c:v>
                </c:pt>
                <c:pt idx="67">
                  <c:v>11.875</c:v>
                </c:pt>
                <c:pt idx="68">
                  <c:v>12.171875</c:v>
                </c:pt>
                <c:pt idx="69">
                  <c:v>12.46875</c:v>
                </c:pt>
                <c:pt idx="70">
                  <c:v>12.78125</c:v>
                </c:pt>
                <c:pt idx="71">
                  <c:v>13.140625</c:v>
                </c:pt>
                <c:pt idx="72">
                  <c:v>13.453125</c:v>
                </c:pt>
                <c:pt idx="73">
                  <c:v>13.78125</c:v>
                </c:pt>
                <c:pt idx="74">
                  <c:v>14.078125</c:v>
                </c:pt>
                <c:pt idx="75">
                  <c:v>14.375</c:v>
                </c:pt>
                <c:pt idx="76">
                  <c:v>14.671875</c:v>
                </c:pt>
                <c:pt idx="77">
                  <c:v>15</c:v>
                </c:pt>
                <c:pt idx="78">
                  <c:v>15.3125</c:v>
                </c:pt>
                <c:pt idx="79">
                  <c:v>15.640625</c:v>
                </c:pt>
                <c:pt idx="80">
                  <c:v>15.96875</c:v>
                </c:pt>
                <c:pt idx="81">
                  <c:v>16.34375</c:v>
                </c:pt>
                <c:pt idx="82">
                  <c:v>16.703125</c:v>
                </c:pt>
                <c:pt idx="83">
                  <c:v>17.046875</c:v>
                </c:pt>
                <c:pt idx="84">
                  <c:v>17.390625</c:v>
                </c:pt>
                <c:pt idx="85">
                  <c:v>17.75</c:v>
                </c:pt>
                <c:pt idx="86">
                  <c:v>18.09375</c:v>
                </c:pt>
                <c:pt idx="87">
                  <c:v>18.46875</c:v>
                </c:pt>
                <c:pt idx="88">
                  <c:v>18.8125</c:v>
                </c:pt>
                <c:pt idx="89">
                  <c:v>19.171875</c:v>
                </c:pt>
                <c:pt idx="90">
                  <c:v>19.515625</c:v>
                </c:pt>
                <c:pt idx="91">
                  <c:v>19.875</c:v>
                </c:pt>
                <c:pt idx="92">
                  <c:v>20.203125</c:v>
                </c:pt>
                <c:pt idx="93">
                  <c:v>20.5625</c:v>
                </c:pt>
                <c:pt idx="94">
                  <c:v>20.890625</c:v>
                </c:pt>
                <c:pt idx="95">
                  <c:v>21.265625</c:v>
                </c:pt>
                <c:pt idx="96">
                  <c:v>21.609375</c:v>
                </c:pt>
                <c:pt idx="97">
                  <c:v>21.96875</c:v>
                </c:pt>
                <c:pt idx="98">
                  <c:v>22.328125</c:v>
                </c:pt>
                <c:pt idx="99">
                  <c:v>22.703125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B8-4561-8595-E8F924E4D1E1}"/>
            </c:ext>
          </c:extLst>
        </c:ser>
        <c:ser>
          <c:idx val="1"/>
          <c:order val="2"/>
          <c:tx>
            <c:strRef>
              <c:f>RandomTree!$N$2</c:f>
              <c:strCache>
                <c:ptCount val="1"/>
                <c:pt idx="0">
                  <c:v>DWM-NB(15.26)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RandomTree!$N$3:$N$102</c:f>
              <c:numCache>
                <c:formatCode>General</c:formatCode>
                <c:ptCount val="100"/>
                <c:pt idx="0">
                  <c:v>4.6800300000000003E-2</c:v>
                </c:pt>
                <c:pt idx="1">
                  <c:v>7.80005E-2</c:v>
                </c:pt>
                <c:pt idx="2">
                  <c:v>0.1404009</c:v>
                </c:pt>
                <c:pt idx="3">
                  <c:v>0.2340015</c:v>
                </c:pt>
                <c:pt idx="4">
                  <c:v>0.312002</c:v>
                </c:pt>
                <c:pt idx="5">
                  <c:v>0.39000249999999997</c:v>
                </c:pt>
                <c:pt idx="6">
                  <c:v>0.468003</c:v>
                </c:pt>
                <c:pt idx="7">
                  <c:v>0.56160359999999998</c:v>
                </c:pt>
                <c:pt idx="8">
                  <c:v>0.63960410000000001</c:v>
                </c:pt>
                <c:pt idx="9">
                  <c:v>0.74880480000000005</c:v>
                </c:pt>
                <c:pt idx="10">
                  <c:v>0.88920569999999999</c:v>
                </c:pt>
                <c:pt idx="11">
                  <c:v>1.0608067999999999</c:v>
                </c:pt>
                <c:pt idx="12">
                  <c:v>1.2324078999999999</c:v>
                </c:pt>
                <c:pt idx="13">
                  <c:v>1.4040090000000001</c:v>
                </c:pt>
                <c:pt idx="14">
                  <c:v>1.5756101</c:v>
                </c:pt>
                <c:pt idx="15">
                  <c:v>1.7628113000000001</c:v>
                </c:pt>
                <c:pt idx="16">
                  <c:v>1.9656126</c:v>
                </c:pt>
                <c:pt idx="17">
                  <c:v>2.1684139</c:v>
                </c:pt>
                <c:pt idx="18">
                  <c:v>2.3868152999999999</c:v>
                </c:pt>
                <c:pt idx="19">
                  <c:v>2.6052167000000002</c:v>
                </c:pt>
                <c:pt idx="20">
                  <c:v>2.8236181</c:v>
                </c:pt>
                <c:pt idx="21">
                  <c:v>3.0732197000000001</c:v>
                </c:pt>
                <c:pt idx="22">
                  <c:v>3.3072211999999999</c:v>
                </c:pt>
                <c:pt idx="23">
                  <c:v>3.5880230000000002</c:v>
                </c:pt>
                <c:pt idx="24">
                  <c:v>3.8376245999999998</c:v>
                </c:pt>
                <c:pt idx="25">
                  <c:v>4.0560260000000001</c:v>
                </c:pt>
                <c:pt idx="26">
                  <c:v>4.1184263999999997</c:v>
                </c:pt>
                <c:pt idx="27">
                  <c:v>4.1964268999999996</c:v>
                </c:pt>
                <c:pt idx="28">
                  <c:v>4.2588273000000001</c:v>
                </c:pt>
                <c:pt idx="29">
                  <c:v>4.3212276999999997</c:v>
                </c:pt>
                <c:pt idx="30">
                  <c:v>4.3680279999999998</c:v>
                </c:pt>
                <c:pt idx="31">
                  <c:v>4.4148282999999999</c:v>
                </c:pt>
                <c:pt idx="32">
                  <c:v>4.4928287999999998</c:v>
                </c:pt>
                <c:pt idx="33">
                  <c:v>4.5708292999999998</c:v>
                </c:pt>
                <c:pt idx="34">
                  <c:v>4.6488297999999997</c:v>
                </c:pt>
                <c:pt idx="35">
                  <c:v>4.7268302999999996</c:v>
                </c:pt>
                <c:pt idx="36">
                  <c:v>4.8048308000000004</c:v>
                </c:pt>
                <c:pt idx="37">
                  <c:v>4.8828313000000003</c:v>
                </c:pt>
                <c:pt idx="38">
                  <c:v>4.9608318000000002</c:v>
                </c:pt>
                <c:pt idx="39">
                  <c:v>5.0232321999999998</c:v>
                </c:pt>
                <c:pt idx="40">
                  <c:v>5.1012326999999997</c:v>
                </c:pt>
                <c:pt idx="41">
                  <c:v>5.1792331999999996</c:v>
                </c:pt>
                <c:pt idx="42">
                  <c:v>5.2572336999999996</c:v>
                </c:pt>
                <c:pt idx="43">
                  <c:v>5.3508342999999998</c:v>
                </c:pt>
                <c:pt idx="44">
                  <c:v>5.4444349000000001</c:v>
                </c:pt>
                <c:pt idx="45">
                  <c:v>5.5536355999999998</c:v>
                </c:pt>
                <c:pt idx="46">
                  <c:v>5.6472362</c:v>
                </c:pt>
                <c:pt idx="47">
                  <c:v>5.7252367</c:v>
                </c:pt>
                <c:pt idx="48">
                  <c:v>5.8188373000000002</c:v>
                </c:pt>
                <c:pt idx="49">
                  <c:v>5.8968378000000001</c:v>
                </c:pt>
                <c:pt idx="50">
                  <c:v>5.9592381999999997</c:v>
                </c:pt>
                <c:pt idx="51">
                  <c:v>6.0216386000000002</c:v>
                </c:pt>
                <c:pt idx="52">
                  <c:v>6.0996391000000001</c:v>
                </c:pt>
                <c:pt idx="53">
                  <c:v>6.1776396</c:v>
                </c:pt>
                <c:pt idx="54">
                  <c:v>6.2712402000000003</c:v>
                </c:pt>
                <c:pt idx="55">
                  <c:v>6.3336405999999998</c:v>
                </c:pt>
                <c:pt idx="56">
                  <c:v>6.4116410999999998</c:v>
                </c:pt>
                <c:pt idx="57">
                  <c:v>6.4740415000000002</c:v>
                </c:pt>
                <c:pt idx="58">
                  <c:v>6.5520420000000001</c:v>
                </c:pt>
                <c:pt idx="59">
                  <c:v>6.6300425000000001</c:v>
                </c:pt>
                <c:pt idx="60">
                  <c:v>6.7236431000000003</c:v>
                </c:pt>
                <c:pt idx="61">
                  <c:v>6.8172436999999997</c:v>
                </c:pt>
                <c:pt idx="62">
                  <c:v>6.9108442999999999</c:v>
                </c:pt>
                <c:pt idx="63">
                  <c:v>6.9888447999999999</c:v>
                </c:pt>
                <c:pt idx="64">
                  <c:v>7.0980454999999996</c:v>
                </c:pt>
                <c:pt idx="65">
                  <c:v>7.1916460999999998</c:v>
                </c:pt>
                <c:pt idx="66">
                  <c:v>7.3008468000000004</c:v>
                </c:pt>
                <c:pt idx="67">
                  <c:v>7.3944473999999998</c:v>
                </c:pt>
                <c:pt idx="68">
                  <c:v>7.488048</c:v>
                </c:pt>
                <c:pt idx="69">
                  <c:v>7.5816486000000003</c:v>
                </c:pt>
                <c:pt idx="70">
                  <c:v>7.6908493</c:v>
                </c:pt>
                <c:pt idx="71">
                  <c:v>7.8156501</c:v>
                </c:pt>
                <c:pt idx="72">
                  <c:v>7.9248507999999998</c:v>
                </c:pt>
                <c:pt idx="73">
                  <c:v>8.0652516999999992</c:v>
                </c:pt>
                <c:pt idx="74">
                  <c:v>8.2056526000000005</c:v>
                </c:pt>
                <c:pt idx="75">
                  <c:v>8.3460535</c:v>
                </c:pt>
                <c:pt idx="76">
                  <c:v>8.5020544999999998</c:v>
                </c:pt>
                <c:pt idx="77">
                  <c:v>8.6892557000000004</c:v>
                </c:pt>
                <c:pt idx="78">
                  <c:v>8.8764569000000009</c:v>
                </c:pt>
                <c:pt idx="79">
                  <c:v>9.0792581999999999</c:v>
                </c:pt>
                <c:pt idx="80">
                  <c:v>9.2820595000000008</c:v>
                </c:pt>
                <c:pt idx="81">
                  <c:v>9.5004609000000002</c:v>
                </c:pt>
                <c:pt idx="82">
                  <c:v>9.7188622999999996</c:v>
                </c:pt>
                <c:pt idx="83">
                  <c:v>9.9528637999999994</c:v>
                </c:pt>
                <c:pt idx="84">
                  <c:v>10.186865299999999</c:v>
                </c:pt>
                <c:pt idx="85">
                  <c:v>10.420866800000001</c:v>
                </c:pt>
                <c:pt idx="86">
                  <c:v>10.7016686</c:v>
                </c:pt>
                <c:pt idx="87">
                  <c:v>10.9824704</c:v>
                </c:pt>
                <c:pt idx="88">
                  <c:v>11.2788723</c:v>
                </c:pt>
                <c:pt idx="89">
                  <c:v>11.575274200000001</c:v>
                </c:pt>
                <c:pt idx="90">
                  <c:v>11.918476399999999</c:v>
                </c:pt>
                <c:pt idx="91">
                  <c:v>12.246078499999999</c:v>
                </c:pt>
                <c:pt idx="92">
                  <c:v>12.5892807</c:v>
                </c:pt>
                <c:pt idx="93">
                  <c:v>12.963683100000001</c:v>
                </c:pt>
                <c:pt idx="94">
                  <c:v>13.3380855</c:v>
                </c:pt>
                <c:pt idx="95">
                  <c:v>13.712487899999999</c:v>
                </c:pt>
                <c:pt idx="96">
                  <c:v>14.0868903</c:v>
                </c:pt>
                <c:pt idx="97">
                  <c:v>14.4768928</c:v>
                </c:pt>
                <c:pt idx="98">
                  <c:v>14.866895299999999</c:v>
                </c:pt>
                <c:pt idx="99">
                  <c:v>15.256897800000001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8-4561-8595-E8F924E4D1E1}"/>
            </c:ext>
          </c:extLst>
        </c:ser>
        <c:ser>
          <c:idx val="3"/>
          <c:order val="3"/>
          <c:tx>
            <c:strRef>
              <c:f>RandomTree!$O$2</c:f>
              <c:strCache>
                <c:ptCount val="1"/>
                <c:pt idx="0">
                  <c:v>DWM-HT(18.52)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RandomTree!$O$3:$O$102</c:f>
              <c:numCache>
                <c:formatCode>General</c:formatCode>
                <c:ptCount val="100"/>
                <c:pt idx="0">
                  <c:v>9.3600600000000006E-2</c:v>
                </c:pt>
                <c:pt idx="1">
                  <c:v>0.17160110000000001</c:v>
                </c:pt>
                <c:pt idx="2">
                  <c:v>0.24960160000000001</c:v>
                </c:pt>
                <c:pt idx="3">
                  <c:v>0.32760210000000001</c:v>
                </c:pt>
                <c:pt idx="4">
                  <c:v>0.43680279999999999</c:v>
                </c:pt>
                <c:pt idx="5">
                  <c:v>0.53040339999999997</c:v>
                </c:pt>
                <c:pt idx="6">
                  <c:v>0.68640440000000003</c:v>
                </c:pt>
                <c:pt idx="7">
                  <c:v>0.84240539999999997</c:v>
                </c:pt>
                <c:pt idx="8">
                  <c:v>1.0608067999999999</c:v>
                </c:pt>
                <c:pt idx="9">
                  <c:v>1.3260084999999999</c:v>
                </c:pt>
                <c:pt idx="10">
                  <c:v>1.5756101</c:v>
                </c:pt>
                <c:pt idx="11">
                  <c:v>1.8564118999999999</c:v>
                </c:pt>
                <c:pt idx="12">
                  <c:v>2.1528138000000001</c:v>
                </c:pt>
                <c:pt idx="13">
                  <c:v>2.4492156999999999</c:v>
                </c:pt>
                <c:pt idx="14">
                  <c:v>2.7300175000000002</c:v>
                </c:pt>
                <c:pt idx="15">
                  <c:v>3.0108193000000001</c:v>
                </c:pt>
                <c:pt idx="16">
                  <c:v>3.2604209000000002</c:v>
                </c:pt>
                <c:pt idx="17">
                  <c:v>3.5412227000000001</c:v>
                </c:pt>
                <c:pt idx="18">
                  <c:v>3.7596240999999999</c:v>
                </c:pt>
                <c:pt idx="19">
                  <c:v>3.9624253999999999</c:v>
                </c:pt>
                <c:pt idx="20">
                  <c:v>4.1652266999999998</c:v>
                </c:pt>
                <c:pt idx="21">
                  <c:v>4.3680279999999998</c:v>
                </c:pt>
                <c:pt idx="22">
                  <c:v>4.5708292999999998</c:v>
                </c:pt>
                <c:pt idx="23">
                  <c:v>4.7424303999999999</c:v>
                </c:pt>
                <c:pt idx="24">
                  <c:v>4.8672312</c:v>
                </c:pt>
                <c:pt idx="25">
                  <c:v>4.992032</c:v>
                </c:pt>
                <c:pt idx="26">
                  <c:v>5.1168328000000001</c:v>
                </c:pt>
                <c:pt idx="27">
                  <c:v>5.2260334999999998</c:v>
                </c:pt>
                <c:pt idx="28">
                  <c:v>5.3820344999999996</c:v>
                </c:pt>
                <c:pt idx="29">
                  <c:v>5.5224354</c:v>
                </c:pt>
                <c:pt idx="30">
                  <c:v>5.6472362</c:v>
                </c:pt>
                <c:pt idx="31">
                  <c:v>5.7252367</c:v>
                </c:pt>
                <c:pt idx="32">
                  <c:v>5.7876371000000004</c:v>
                </c:pt>
                <c:pt idx="33">
                  <c:v>5.8812376999999998</c:v>
                </c:pt>
                <c:pt idx="34">
                  <c:v>6.0060384999999998</c:v>
                </c:pt>
                <c:pt idx="35">
                  <c:v>6.1464394000000002</c:v>
                </c:pt>
                <c:pt idx="36">
                  <c:v>6.2868402999999997</c:v>
                </c:pt>
                <c:pt idx="37">
                  <c:v>6.4116410999999998</c:v>
                </c:pt>
                <c:pt idx="38">
                  <c:v>6.4896415999999997</c:v>
                </c:pt>
                <c:pt idx="39">
                  <c:v>6.5832421999999999</c:v>
                </c:pt>
                <c:pt idx="40">
                  <c:v>6.6768428000000002</c:v>
                </c:pt>
                <c:pt idx="41">
                  <c:v>6.8016436000000002</c:v>
                </c:pt>
                <c:pt idx="42">
                  <c:v>6.9264444000000003</c:v>
                </c:pt>
                <c:pt idx="43">
                  <c:v>7.0512452000000003</c:v>
                </c:pt>
                <c:pt idx="44">
                  <c:v>7.1916460999999998</c:v>
                </c:pt>
                <c:pt idx="45">
                  <c:v>7.3632472</c:v>
                </c:pt>
                <c:pt idx="46">
                  <c:v>7.4568478000000002</c:v>
                </c:pt>
                <c:pt idx="47">
                  <c:v>7.5816486000000003</c:v>
                </c:pt>
                <c:pt idx="48">
                  <c:v>7.7220494999999998</c:v>
                </c:pt>
                <c:pt idx="49">
                  <c:v>7.8468502999999998</c:v>
                </c:pt>
                <c:pt idx="50">
                  <c:v>7.9716510999999999</c:v>
                </c:pt>
                <c:pt idx="51">
                  <c:v>8.0808517999999996</c:v>
                </c:pt>
                <c:pt idx="52">
                  <c:v>8.2212527000000009</c:v>
                </c:pt>
                <c:pt idx="53">
                  <c:v>8.3928537999999993</c:v>
                </c:pt>
                <c:pt idx="54">
                  <c:v>8.5176546000000002</c:v>
                </c:pt>
                <c:pt idx="55">
                  <c:v>8.6268553000000008</c:v>
                </c:pt>
                <c:pt idx="56">
                  <c:v>8.7828563000000006</c:v>
                </c:pt>
                <c:pt idx="57">
                  <c:v>8.9544574000000008</c:v>
                </c:pt>
                <c:pt idx="58">
                  <c:v>9.1260584999999992</c:v>
                </c:pt>
                <c:pt idx="59">
                  <c:v>9.3132596999999997</c:v>
                </c:pt>
                <c:pt idx="60">
                  <c:v>9.4692606999999995</c:v>
                </c:pt>
                <c:pt idx="61">
                  <c:v>9.6252616999999994</c:v>
                </c:pt>
                <c:pt idx="62">
                  <c:v>9.7500625000000003</c:v>
                </c:pt>
                <c:pt idx="63">
                  <c:v>9.8748632999999995</c:v>
                </c:pt>
                <c:pt idx="64">
                  <c:v>9.9684638999999997</c:v>
                </c:pt>
                <c:pt idx="65">
                  <c:v>10.0776646</c:v>
                </c:pt>
                <c:pt idx="66">
                  <c:v>10.2180655</c:v>
                </c:pt>
                <c:pt idx="67">
                  <c:v>10.358466399999999</c:v>
                </c:pt>
                <c:pt idx="68">
                  <c:v>10.4832672</c:v>
                </c:pt>
                <c:pt idx="69">
                  <c:v>10.6392682</c:v>
                </c:pt>
                <c:pt idx="70">
                  <c:v>10.8108693</c:v>
                </c:pt>
                <c:pt idx="71">
                  <c:v>10.998070500000001</c:v>
                </c:pt>
                <c:pt idx="72">
                  <c:v>11.2008718</c:v>
                </c:pt>
                <c:pt idx="73">
                  <c:v>11.4504734</c:v>
                </c:pt>
                <c:pt idx="74">
                  <c:v>11.731275200000001</c:v>
                </c:pt>
                <c:pt idx="75">
                  <c:v>12.0432772</c:v>
                </c:pt>
                <c:pt idx="76">
                  <c:v>12.3708793</c:v>
                </c:pt>
                <c:pt idx="77">
                  <c:v>12.729681599999999</c:v>
                </c:pt>
                <c:pt idx="78">
                  <c:v>13.119684100000001</c:v>
                </c:pt>
                <c:pt idx="79">
                  <c:v>13.540886799999999</c:v>
                </c:pt>
                <c:pt idx="80">
                  <c:v>13.9776896</c:v>
                </c:pt>
                <c:pt idx="81">
                  <c:v>14.445692599999999</c:v>
                </c:pt>
                <c:pt idx="82">
                  <c:v>14.851295199999999</c:v>
                </c:pt>
                <c:pt idx="83">
                  <c:v>15.256897800000001</c:v>
                </c:pt>
                <c:pt idx="84">
                  <c:v>15.7093007</c:v>
                </c:pt>
                <c:pt idx="85">
                  <c:v>16.114903300000002</c:v>
                </c:pt>
                <c:pt idx="86">
                  <c:v>16.426905300000001</c:v>
                </c:pt>
                <c:pt idx="87">
                  <c:v>16.629706599999999</c:v>
                </c:pt>
                <c:pt idx="88">
                  <c:v>16.8637081</c:v>
                </c:pt>
                <c:pt idx="89">
                  <c:v>17.082109500000001</c:v>
                </c:pt>
                <c:pt idx="90">
                  <c:v>17.253710600000002</c:v>
                </c:pt>
                <c:pt idx="91">
                  <c:v>17.394111500000001</c:v>
                </c:pt>
                <c:pt idx="92">
                  <c:v>17.565712600000001</c:v>
                </c:pt>
                <c:pt idx="93">
                  <c:v>17.6905134</c:v>
                </c:pt>
                <c:pt idx="94">
                  <c:v>17.799714099999999</c:v>
                </c:pt>
                <c:pt idx="95">
                  <c:v>17.924514899999998</c:v>
                </c:pt>
                <c:pt idx="96">
                  <c:v>18.064915800000001</c:v>
                </c:pt>
                <c:pt idx="97">
                  <c:v>18.205316700000001</c:v>
                </c:pt>
                <c:pt idx="98">
                  <c:v>18.361317700000001</c:v>
                </c:pt>
                <c:pt idx="99">
                  <c:v>18.517318700000001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8-4561-8595-E8F924E4D1E1}"/>
            </c:ext>
          </c:extLst>
        </c:ser>
        <c:ser>
          <c:idx val="0"/>
          <c:order val="4"/>
          <c:tx>
            <c:strRef>
              <c:f>RandomTree!$P$2</c:f>
              <c:strCache>
                <c:ptCount val="1"/>
                <c:pt idx="0">
                  <c:v>WMA(13.12)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RandomTree!$A$3:$A$102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RandomTree!$P$3:$P$102</c:f>
              <c:numCache>
                <c:formatCode>General</c:formatCode>
                <c:ptCount val="100"/>
                <c:pt idx="0">
                  <c:v>7.80005E-2</c:v>
                </c:pt>
                <c:pt idx="1">
                  <c:v>0.1248008</c:v>
                </c:pt>
                <c:pt idx="2">
                  <c:v>0.17160110000000001</c:v>
                </c:pt>
                <c:pt idx="3">
                  <c:v>0.20280129999999999</c:v>
                </c:pt>
                <c:pt idx="4">
                  <c:v>0.24960160000000001</c:v>
                </c:pt>
                <c:pt idx="5">
                  <c:v>0.28080179999999999</c:v>
                </c:pt>
                <c:pt idx="6">
                  <c:v>0.312002</c:v>
                </c:pt>
                <c:pt idx="7">
                  <c:v>0.37440240000000002</c:v>
                </c:pt>
                <c:pt idx="8">
                  <c:v>0.43680279999999999</c:v>
                </c:pt>
                <c:pt idx="9">
                  <c:v>0.49920320000000001</c:v>
                </c:pt>
                <c:pt idx="10">
                  <c:v>0.54600349999999997</c:v>
                </c:pt>
                <c:pt idx="11">
                  <c:v>0.6084039</c:v>
                </c:pt>
                <c:pt idx="12">
                  <c:v>0.65520420000000001</c:v>
                </c:pt>
                <c:pt idx="13">
                  <c:v>0.71760460000000004</c:v>
                </c:pt>
                <c:pt idx="14">
                  <c:v>0.79560509999999995</c:v>
                </c:pt>
                <c:pt idx="15">
                  <c:v>0.84240539999999997</c:v>
                </c:pt>
                <c:pt idx="16">
                  <c:v>0.90480579999999999</c:v>
                </c:pt>
                <c:pt idx="17">
                  <c:v>0.96720620000000002</c:v>
                </c:pt>
                <c:pt idx="18">
                  <c:v>1.0608067999999999</c:v>
                </c:pt>
                <c:pt idx="19">
                  <c:v>1.1544074</c:v>
                </c:pt>
                <c:pt idx="20">
                  <c:v>1.2324078999999999</c:v>
                </c:pt>
                <c:pt idx="21">
                  <c:v>1.3260084999999999</c:v>
                </c:pt>
                <c:pt idx="22">
                  <c:v>1.4196091</c:v>
                </c:pt>
                <c:pt idx="23">
                  <c:v>1.5132097</c:v>
                </c:pt>
                <c:pt idx="24">
                  <c:v>1.5912101999999999</c:v>
                </c:pt>
                <c:pt idx="25">
                  <c:v>1.6848107999999999</c:v>
                </c:pt>
                <c:pt idx="26">
                  <c:v>1.7784114</c:v>
                </c:pt>
                <c:pt idx="27">
                  <c:v>1.872012</c:v>
                </c:pt>
                <c:pt idx="28">
                  <c:v>1.9812126999999999</c:v>
                </c:pt>
                <c:pt idx="29">
                  <c:v>2.0904134000000001</c:v>
                </c:pt>
                <c:pt idx="30">
                  <c:v>2.1684139</c:v>
                </c:pt>
                <c:pt idx="31">
                  <c:v>2.2620144999999998</c:v>
                </c:pt>
                <c:pt idx="32">
                  <c:v>2.3712152</c:v>
                </c:pt>
                <c:pt idx="33">
                  <c:v>2.4804159000000001</c:v>
                </c:pt>
                <c:pt idx="34">
                  <c:v>2.5896165999999998</c:v>
                </c:pt>
                <c:pt idx="35">
                  <c:v>2.6832172000000001</c:v>
                </c:pt>
                <c:pt idx="36">
                  <c:v>2.7768177999999999</c:v>
                </c:pt>
                <c:pt idx="37">
                  <c:v>2.8860185</c:v>
                </c:pt>
                <c:pt idx="38">
                  <c:v>2.9796190999999999</c:v>
                </c:pt>
                <c:pt idx="39">
                  <c:v>3.0732197000000001</c:v>
                </c:pt>
                <c:pt idx="40">
                  <c:v>3.1668202999999999</c:v>
                </c:pt>
                <c:pt idx="41">
                  <c:v>3.2760210000000001</c:v>
                </c:pt>
                <c:pt idx="42">
                  <c:v>3.3696215999999999</c:v>
                </c:pt>
                <c:pt idx="43">
                  <c:v>3.4788223</c:v>
                </c:pt>
                <c:pt idx="44">
                  <c:v>3.5724228999999998</c:v>
                </c:pt>
                <c:pt idx="45">
                  <c:v>3.6816236</c:v>
                </c:pt>
                <c:pt idx="46">
                  <c:v>3.7908243000000001</c:v>
                </c:pt>
                <c:pt idx="47">
                  <c:v>3.9468253</c:v>
                </c:pt>
                <c:pt idx="48">
                  <c:v>4.0872261999999999</c:v>
                </c:pt>
                <c:pt idx="49">
                  <c:v>4.212027</c:v>
                </c:pt>
                <c:pt idx="50">
                  <c:v>4.3212276999999997</c:v>
                </c:pt>
                <c:pt idx="51">
                  <c:v>4.4304284000000003</c:v>
                </c:pt>
                <c:pt idx="52">
                  <c:v>4.5708292999999998</c:v>
                </c:pt>
                <c:pt idx="53">
                  <c:v>4.6800300000000004</c:v>
                </c:pt>
                <c:pt idx="54">
                  <c:v>4.8204308999999999</c:v>
                </c:pt>
                <c:pt idx="55">
                  <c:v>4.9764318999999997</c:v>
                </c:pt>
                <c:pt idx="56">
                  <c:v>5.1168328000000001</c:v>
                </c:pt>
                <c:pt idx="57">
                  <c:v>5.2572336999999996</c:v>
                </c:pt>
                <c:pt idx="58">
                  <c:v>5.3976345999999999</c:v>
                </c:pt>
                <c:pt idx="59">
                  <c:v>5.5536355999999998</c:v>
                </c:pt>
                <c:pt idx="60">
                  <c:v>5.7252367</c:v>
                </c:pt>
                <c:pt idx="61">
                  <c:v>5.8812376999999998</c:v>
                </c:pt>
                <c:pt idx="62">
                  <c:v>6.0528388</c:v>
                </c:pt>
                <c:pt idx="63">
                  <c:v>6.2244399000000001</c:v>
                </c:pt>
                <c:pt idx="64">
                  <c:v>6.3960410000000003</c:v>
                </c:pt>
                <c:pt idx="65">
                  <c:v>6.5676420999999996</c:v>
                </c:pt>
                <c:pt idx="66">
                  <c:v>6.7236431000000003</c:v>
                </c:pt>
                <c:pt idx="67">
                  <c:v>6.9108442999999999</c:v>
                </c:pt>
                <c:pt idx="68">
                  <c:v>7.0824454000000001</c:v>
                </c:pt>
                <c:pt idx="69">
                  <c:v>7.2384463999999999</c:v>
                </c:pt>
                <c:pt idx="70">
                  <c:v>7.4256475999999996</c:v>
                </c:pt>
                <c:pt idx="71">
                  <c:v>7.6128488000000001</c:v>
                </c:pt>
                <c:pt idx="72">
                  <c:v>7.8000499999999997</c:v>
                </c:pt>
                <c:pt idx="73">
                  <c:v>7.9872512000000002</c:v>
                </c:pt>
                <c:pt idx="74">
                  <c:v>8.1276521000000006</c:v>
                </c:pt>
                <c:pt idx="75">
                  <c:v>8.3148532999999993</c:v>
                </c:pt>
                <c:pt idx="76">
                  <c:v>8.4864543999999995</c:v>
                </c:pt>
                <c:pt idx="77">
                  <c:v>8.6736556</c:v>
                </c:pt>
                <c:pt idx="78">
                  <c:v>8.8608568000000005</c:v>
                </c:pt>
                <c:pt idx="79">
                  <c:v>9.0636580999999996</c:v>
                </c:pt>
                <c:pt idx="80">
                  <c:v>9.2352591999999998</c:v>
                </c:pt>
                <c:pt idx="81">
                  <c:v>9.4224604000000003</c:v>
                </c:pt>
                <c:pt idx="82">
                  <c:v>9.6252616999999994</c:v>
                </c:pt>
                <c:pt idx="83">
                  <c:v>9.8124628999999999</c:v>
                </c:pt>
                <c:pt idx="84">
                  <c:v>10.0464644</c:v>
                </c:pt>
                <c:pt idx="85">
                  <c:v>10.2336656</c:v>
                </c:pt>
                <c:pt idx="86">
                  <c:v>10.420866800000001</c:v>
                </c:pt>
                <c:pt idx="87">
                  <c:v>10.592467900000001</c:v>
                </c:pt>
                <c:pt idx="88">
                  <c:v>10.7952692</c:v>
                </c:pt>
                <c:pt idx="89">
                  <c:v>10.998070500000001</c:v>
                </c:pt>
                <c:pt idx="90">
                  <c:v>11.2008718</c:v>
                </c:pt>
                <c:pt idx="91">
                  <c:v>11.403673100000001</c:v>
                </c:pt>
                <c:pt idx="92">
                  <c:v>11.6064744</c:v>
                </c:pt>
                <c:pt idx="93">
                  <c:v>11.7936756</c:v>
                </c:pt>
                <c:pt idx="94">
                  <c:v>12.0276771</c:v>
                </c:pt>
                <c:pt idx="95">
                  <c:v>12.230478400000001</c:v>
                </c:pt>
                <c:pt idx="96">
                  <c:v>12.4488798</c:v>
                </c:pt>
                <c:pt idx="97">
                  <c:v>12.651681099999999</c:v>
                </c:pt>
                <c:pt idx="98">
                  <c:v>12.885682600000001</c:v>
                </c:pt>
                <c:pt idx="99">
                  <c:v>13.119684100000001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B8-4561-8595-E8F924E4D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3792"/>
        <c:axId val="77155712"/>
        <c:extLst/>
      </c:scatterChart>
      <c:valAx>
        <c:axId val="7715379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155712"/>
        <c:crosses val="autoZero"/>
        <c:crossBetween val="midCat"/>
        <c:dispUnits>
          <c:builtInUnit val="thousands"/>
        </c:dispUnits>
      </c:valAx>
      <c:valAx>
        <c:axId val="7715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Evaluation Time (CPU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153792"/>
        <c:crosses val="autoZero"/>
        <c:crossBetween val="midCat"/>
        <c:min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00985241168"/>
          <c:y val="0.16795813105577842"/>
          <c:w val="0.37565924108732646"/>
          <c:h val="0.3188943298037657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 LED (Abrupt Drifts)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690143631543543"/>
          <c:y val="4.4140676761471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8821271712895"/>
          <c:y val="0.18794646621613484"/>
          <c:w val="0.84298816919241881"/>
          <c:h val="0.70061064732833012"/>
        </c:manualLayout>
      </c:layout>
      <c:scatterChart>
        <c:scatterStyle val="smoothMarker"/>
        <c:varyColors val="0"/>
        <c:ser>
          <c:idx val="9"/>
          <c:order val="0"/>
          <c:tx>
            <c:strRef>
              <c:f>LED!$F$2</c:f>
              <c:strCache>
                <c:ptCount val="1"/>
                <c:pt idx="0">
                  <c:v>HDWM(73.51%)</c:v>
                </c:pt>
              </c:strCache>
            </c:strRef>
          </c:tx>
          <c:spPr>
            <a:ln w="22225" cap="sq" cmpd="thickThin">
              <a:solidFill>
                <a:schemeClr val="tx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LED!$F$3:$F$102</c:f>
              <c:numCache>
                <c:formatCode>General</c:formatCode>
                <c:ptCount val="100"/>
                <c:pt idx="0">
                  <c:v>68.899999999999991</c:v>
                </c:pt>
                <c:pt idx="1">
                  <c:v>75.099999999999994</c:v>
                </c:pt>
                <c:pt idx="2">
                  <c:v>73.2</c:v>
                </c:pt>
                <c:pt idx="3">
                  <c:v>72.099999999999994</c:v>
                </c:pt>
                <c:pt idx="4">
                  <c:v>71.899999999999991</c:v>
                </c:pt>
                <c:pt idx="5">
                  <c:v>72.5</c:v>
                </c:pt>
                <c:pt idx="6">
                  <c:v>73.400000000000006</c:v>
                </c:pt>
                <c:pt idx="7">
                  <c:v>74.5</c:v>
                </c:pt>
                <c:pt idx="8">
                  <c:v>73.400000000000006</c:v>
                </c:pt>
                <c:pt idx="9">
                  <c:v>74.3</c:v>
                </c:pt>
                <c:pt idx="10">
                  <c:v>74.8</c:v>
                </c:pt>
                <c:pt idx="11">
                  <c:v>73.8</c:v>
                </c:pt>
                <c:pt idx="12">
                  <c:v>74.2</c:v>
                </c:pt>
                <c:pt idx="13">
                  <c:v>72.099999999999994</c:v>
                </c:pt>
                <c:pt idx="14">
                  <c:v>72.899999999999991</c:v>
                </c:pt>
                <c:pt idx="15">
                  <c:v>76.5</c:v>
                </c:pt>
                <c:pt idx="16">
                  <c:v>75.599999999999994</c:v>
                </c:pt>
                <c:pt idx="17">
                  <c:v>73.400000000000006</c:v>
                </c:pt>
                <c:pt idx="18">
                  <c:v>76.5</c:v>
                </c:pt>
                <c:pt idx="19">
                  <c:v>73.8</c:v>
                </c:pt>
                <c:pt idx="20">
                  <c:v>74.599999999999994</c:v>
                </c:pt>
                <c:pt idx="21">
                  <c:v>75.8</c:v>
                </c:pt>
                <c:pt idx="22">
                  <c:v>75.400000000000006</c:v>
                </c:pt>
                <c:pt idx="23">
                  <c:v>70.7</c:v>
                </c:pt>
                <c:pt idx="24">
                  <c:v>70.399999999999991</c:v>
                </c:pt>
                <c:pt idx="25">
                  <c:v>73.2</c:v>
                </c:pt>
                <c:pt idx="26">
                  <c:v>73.099999999999994</c:v>
                </c:pt>
                <c:pt idx="27">
                  <c:v>76.3</c:v>
                </c:pt>
                <c:pt idx="28">
                  <c:v>74.7</c:v>
                </c:pt>
                <c:pt idx="29">
                  <c:v>74.3</c:v>
                </c:pt>
                <c:pt idx="30">
                  <c:v>74.099999999999994</c:v>
                </c:pt>
                <c:pt idx="31">
                  <c:v>71.3</c:v>
                </c:pt>
                <c:pt idx="32">
                  <c:v>73.099999999999994</c:v>
                </c:pt>
                <c:pt idx="33">
                  <c:v>73.8</c:v>
                </c:pt>
                <c:pt idx="34">
                  <c:v>74.099999999999994</c:v>
                </c:pt>
                <c:pt idx="35">
                  <c:v>71.899999999999991</c:v>
                </c:pt>
                <c:pt idx="36">
                  <c:v>72.5</c:v>
                </c:pt>
                <c:pt idx="37">
                  <c:v>74.099999999999994</c:v>
                </c:pt>
                <c:pt idx="38">
                  <c:v>74.099999999999994</c:v>
                </c:pt>
                <c:pt idx="39">
                  <c:v>73.900000000000006</c:v>
                </c:pt>
                <c:pt idx="40">
                  <c:v>75.8</c:v>
                </c:pt>
                <c:pt idx="41">
                  <c:v>76.8</c:v>
                </c:pt>
                <c:pt idx="42">
                  <c:v>76.400000000000006</c:v>
                </c:pt>
                <c:pt idx="43">
                  <c:v>75.099999999999994</c:v>
                </c:pt>
                <c:pt idx="44">
                  <c:v>74.599999999999994</c:v>
                </c:pt>
                <c:pt idx="45">
                  <c:v>75.5</c:v>
                </c:pt>
                <c:pt idx="46">
                  <c:v>74.5</c:v>
                </c:pt>
                <c:pt idx="47">
                  <c:v>73.8</c:v>
                </c:pt>
                <c:pt idx="48">
                  <c:v>73.7</c:v>
                </c:pt>
                <c:pt idx="49">
                  <c:v>63.2</c:v>
                </c:pt>
                <c:pt idx="50">
                  <c:v>54.500000000000007</c:v>
                </c:pt>
                <c:pt idx="51">
                  <c:v>73.7</c:v>
                </c:pt>
                <c:pt idx="52">
                  <c:v>72.7</c:v>
                </c:pt>
                <c:pt idx="53">
                  <c:v>72.899999999999991</c:v>
                </c:pt>
                <c:pt idx="54">
                  <c:v>71.8</c:v>
                </c:pt>
                <c:pt idx="55">
                  <c:v>72.899999999999991</c:v>
                </c:pt>
                <c:pt idx="56">
                  <c:v>73.3</c:v>
                </c:pt>
                <c:pt idx="57">
                  <c:v>74.599999999999994</c:v>
                </c:pt>
                <c:pt idx="58">
                  <c:v>74.099999999999994</c:v>
                </c:pt>
                <c:pt idx="59">
                  <c:v>73.599999999999994</c:v>
                </c:pt>
                <c:pt idx="60">
                  <c:v>74.900000000000006</c:v>
                </c:pt>
                <c:pt idx="61">
                  <c:v>73.900000000000006</c:v>
                </c:pt>
                <c:pt idx="62">
                  <c:v>74</c:v>
                </c:pt>
                <c:pt idx="63">
                  <c:v>71.399999999999991</c:v>
                </c:pt>
                <c:pt idx="64">
                  <c:v>72.899999999999991</c:v>
                </c:pt>
                <c:pt idx="65">
                  <c:v>75.7</c:v>
                </c:pt>
                <c:pt idx="66">
                  <c:v>75.099999999999994</c:v>
                </c:pt>
                <c:pt idx="67">
                  <c:v>73.099999999999994</c:v>
                </c:pt>
                <c:pt idx="68">
                  <c:v>75.8</c:v>
                </c:pt>
                <c:pt idx="69">
                  <c:v>73.3</c:v>
                </c:pt>
                <c:pt idx="70">
                  <c:v>74.3</c:v>
                </c:pt>
                <c:pt idx="71">
                  <c:v>75.900000000000006</c:v>
                </c:pt>
                <c:pt idx="72">
                  <c:v>75.900000000000006</c:v>
                </c:pt>
                <c:pt idx="73">
                  <c:v>70</c:v>
                </c:pt>
                <c:pt idx="74">
                  <c:v>70.399999999999991</c:v>
                </c:pt>
                <c:pt idx="75">
                  <c:v>71.8</c:v>
                </c:pt>
                <c:pt idx="76">
                  <c:v>73.400000000000006</c:v>
                </c:pt>
                <c:pt idx="77">
                  <c:v>75.900000000000006</c:v>
                </c:pt>
                <c:pt idx="78">
                  <c:v>74.2</c:v>
                </c:pt>
                <c:pt idx="79">
                  <c:v>73.7</c:v>
                </c:pt>
                <c:pt idx="80">
                  <c:v>74.2</c:v>
                </c:pt>
                <c:pt idx="81">
                  <c:v>69.8</c:v>
                </c:pt>
                <c:pt idx="82">
                  <c:v>72.899999999999991</c:v>
                </c:pt>
                <c:pt idx="83">
                  <c:v>73.599999999999994</c:v>
                </c:pt>
                <c:pt idx="84">
                  <c:v>74.400000000000006</c:v>
                </c:pt>
                <c:pt idx="85">
                  <c:v>71.3</c:v>
                </c:pt>
                <c:pt idx="86">
                  <c:v>72.5</c:v>
                </c:pt>
                <c:pt idx="87">
                  <c:v>74.400000000000006</c:v>
                </c:pt>
                <c:pt idx="88">
                  <c:v>74</c:v>
                </c:pt>
                <c:pt idx="89">
                  <c:v>74.099999999999994</c:v>
                </c:pt>
                <c:pt idx="90">
                  <c:v>74.2</c:v>
                </c:pt>
                <c:pt idx="91">
                  <c:v>76.3</c:v>
                </c:pt>
                <c:pt idx="92">
                  <c:v>76.900000000000006</c:v>
                </c:pt>
                <c:pt idx="93">
                  <c:v>75.400000000000006</c:v>
                </c:pt>
                <c:pt idx="94">
                  <c:v>74.2</c:v>
                </c:pt>
                <c:pt idx="95">
                  <c:v>75.5</c:v>
                </c:pt>
                <c:pt idx="96">
                  <c:v>73.8</c:v>
                </c:pt>
                <c:pt idx="97">
                  <c:v>72.7</c:v>
                </c:pt>
                <c:pt idx="98">
                  <c:v>74.7</c:v>
                </c:pt>
                <c:pt idx="99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4-47AE-A85D-FC2260D9295F}"/>
            </c:ext>
          </c:extLst>
        </c:ser>
        <c:ser>
          <c:idx val="18"/>
          <c:order val="1"/>
          <c:tx>
            <c:strRef>
              <c:f>LED!$B$2</c:f>
              <c:strCache>
                <c:ptCount val="1"/>
                <c:pt idx="0">
                  <c:v>ARF(70.94%)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LED!$B$3:$B$102</c:f>
              <c:numCache>
                <c:formatCode>General</c:formatCode>
                <c:ptCount val="100"/>
                <c:pt idx="0">
                  <c:v>50.8</c:v>
                </c:pt>
                <c:pt idx="1">
                  <c:v>56.999999999999901</c:v>
                </c:pt>
                <c:pt idx="2">
                  <c:v>61.6</c:v>
                </c:pt>
                <c:pt idx="3">
                  <c:v>64.599999999999994</c:v>
                </c:pt>
                <c:pt idx="4">
                  <c:v>66.3</c:v>
                </c:pt>
                <c:pt idx="5">
                  <c:v>61.4</c:v>
                </c:pt>
                <c:pt idx="6">
                  <c:v>65.5</c:v>
                </c:pt>
                <c:pt idx="7">
                  <c:v>67.599999999999994</c:v>
                </c:pt>
                <c:pt idx="8">
                  <c:v>69.3</c:v>
                </c:pt>
                <c:pt idx="9">
                  <c:v>70.3</c:v>
                </c:pt>
                <c:pt idx="10">
                  <c:v>73.099999999999994</c:v>
                </c:pt>
                <c:pt idx="11">
                  <c:v>73.3</c:v>
                </c:pt>
                <c:pt idx="12">
                  <c:v>73.900000000000006</c:v>
                </c:pt>
                <c:pt idx="13">
                  <c:v>69.699999999999903</c:v>
                </c:pt>
                <c:pt idx="14">
                  <c:v>72.399999999999906</c:v>
                </c:pt>
                <c:pt idx="15">
                  <c:v>75.7</c:v>
                </c:pt>
                <c:pt idx="16">
                  <c:v>73.900000000000006</c:v>
                </c:pt>
                <c:pt idx="17">
                  <c:v>70.7</c:v>
                </c:pt>
                <c:pt idx="18">
                  <c:v>74.7</c:v>
                </c:pt>
                <c:pt idx="19">
                  <c:v>71.8</c:v>
                </c:pt>
                <c:pt idx="20">
                  <c:v>73.8</c:v>
                </c:pt>
                <c:pt idx="21">
                  <c:v>74.099999999999994</c:v>
                </c:pt>
                <c:pt idx="22">
                  <c:v>72.5</c:v>
                </c:pt>
                <c:pt idx="23">
                  <c:v>69.899999999999906</c:v>
                </c:pt>
                <c:pt idx="24">
                  <c:v>70.5</c:v>
                </c:pt>
                <c:pt idx="25">
                  <c:v>71.599999999999994</c:v>
                </c:pt>
                <c:pt idx="26">
                  <c:v>72.599999999999994</c:v>
                </c:pt>
                <c:pt idx="27">
                  <c:v>74.7</c:v>
                </c:pt>
                <c:pt idx="28">
                  <c:v>74.099999999999994</c:v>
                </c:pt>
                <c:pt idx="29">
                  <c:v>71.8</c:v>
                </c:pt>
                <c:pt idx="30">
                  <c:v>70.8</c:v>
                </c:pt>
                <c:pt idx="31">
                  <c:v>70.599999999999994</c:v>
                </c:pt>
                <c:pt idx="32">
                  <c:v>73.2</c:v>
                </c:pt>
                <c:pt idx="33">
                  <c:v>73.2</c:v>
                </c:pt>
                <c:pt idx="34">
                  <c:v>70.7</c:v>
                </c:pt>
                <c:pt idx="35">
                  <c:v>72.099999999999994</c:v>
                </c:pt>
                <c:pt idx="36">
                  <c:v>73.3</c:v>
                </c:pt>
                <c:pt idx="37">
                  <c:v>73.2</c:v>
                </c:pt>
                <c:pt idx="38">
                  <c:v>74</c:v>
                </c:pt>
                <c:pt idx="39">
                  <c:v>73.3</c:v>
                </c:pt>
                <c:pt idx="40">
                  <c:v>74.900000000000006</c:v>
                </c:pt>
                <c:pt idx="41">
                  <c:v>76.599999999999994</c:v>
                </c:pt>
                <c:pt idx="42">
                  <c:v>75</c:v>
                </c:pt>
                <c:pt idx="43">
                  <c:v>72.599999999999994</c:v>
                </c:pt>
                <c:pt idx="44">
                  <c:v>72.599999999999994</c:v>
                </c:pt>
                <c:pt idx="45">
                  <c:v>74</c:v>
                </c:pt>
                <c:pt idx="46">
                  <c:v>72.599999999999994</c:v>
                </c:pt>
                <c:pt idx="47">
                  <c:v>72.7</c:v>
                </c:pt>
                <c:pt idx="48">
                  <c:v>73.7</c:v>
                </c:pt>
                <c:pt idx="49">
                  <c:v>61.9</c:v>
                </c:pt>
                <c:pt idx="50">
                  <c:v>25.2</c:v>
                </c:pt>
                <c:pt idx="51">
                  <c:v>36.199999999999903</c:v>
                </c:pt>
                <c:pt idx="52">
                  <c:v>70</c:v>
                </c:pt>
                <c:pt idx="53">
                  <c:v>70.5</c:v>
                </c:pt>
                <c:pt idx="54">
                  <c:v>70.199999999999903</c:v>
                </c:pt>
                <c:pt idx="55">
                  <c:v>71</c:v>
                </c:pt>
                <c:pt idx="56">
                  <c:v>71.099999999999994</c:v>
                </c:pt>
                <c:pt idx="57">
                  <c:v>72.2</c:v>
                </c:pt>
                <c:pt idx="58">
                  <c:v>72.7</c:v>
                </c:pt>
                <c:pt idx="59">
                  <c:v>72.899999999999906</c:v>
                </c:pt>
                <c:pt idx="60">
                  <c:v>74</c:v>
                </c:pt>
                <c:pt idx="61">
                  <c:v>72.7</c:v>
                </c:pt>
                <c:pt idx="62">
                  <c:v>74.400000000000006</c:v>
                </c:pt>
                <c:pt idx="63">
                  <c:v>70</c:v>
                </c:pt>
                <c:pt idx="64">
                  <c:v>71.5</c:v>
                </c:pt>
                <c:pt idx="65">
                  <c:v>74.099999999999994</c:v>
                </c:pt>
                <c:pt idx="66">
                  <c:v>71.7</c:v>
                </c:pt>
                <c:pt idx="67">
                  <c:v>71.099999999999994</c:v>
                </c:pt>
                <c:pt idx="68">
                  <c:v>74.7</c:v>
                </c:pt>
                <c:pt idx="69">
                  <c:v>73.3</c:v>
                </c:pt>
                <c:pt idx="70">
                  <c:v>74.5</c:v>
                </c:pt>
                <c:pt idx="71">
                  <c:v>74.900000000000006</c:v>
                </c:pt>
                <c:pt idx="72">
                  <c:v>73.3</c:v>
                </c:pt>
                <c:pt idx="73">
                  <c:v>70.099999999999994</c:v>
                </c:pt>
                <c:pt idx="74">
                  <c:v>69.399999999999906</c:v>
                </c:pt>
                <c:pt idx="75">
                  <c:v>71.599999999999994</c:v>
                </c:pt>
                <c:pt idx="76">
                  <c:v>72.5</c:v>
                </c:pt>
                <c:pt idx="77">
                  <c:v>73.8</c:v>
                </c:pt>
                <c:pt idx="78">
                  <c:v>74</c:v>
                </c:pt>
                <c:pt idx="79">
                  <c:v>72.099999999999994</c:v>
                </c:pt>
                <c:pt idx="80">
                  <c:v>71.899999999999906</c:v>
                </c:pt>
                <c:pt idx="81">
                  <c:v>70.3</c:v>
                </c:pt>
                <c:pt idx="82">
                  <c:v>72.8</c:v>
                </c:pt>
                <c:pt idx="83">
                  <c:v>74.599999999999994</c:v>
                </c:pt>
                <c:pt idx="84">
                  <c:v>71.8</c:v>
                </c:pt>
                <c:pt idx="85">
                  <c:v>72</c:v>
                </c:pt>
                <c:pt idx="86">
                  <c:v>73.400000000000006</c:v>
                </c:pt>
                <c:pt idx="87">
                  <c:v>73.900000000000006</c:v>
                </c:pt>
                <c:pt idx="88">
                  <c:v>73.400000000000006</c:v>
                </c:pt>
                <c:pt idx="89">
                  <c:v>73.099999999999994</c:v>
                </c:pt>
                <c:pt idx="90">
                  <c:v>74.400000000000006</c:v>
                </c:pt>
                <c:pt idx="91">
                  <c:v>75.3</c:v>
                </c:pt>
                <c:pt idx="92">
                  <c:v>76.2</c:v>
                </c:pt>
                <c:pt idx="93">
                  <c:v>74.5</c:v>
                </c:pt>
                <c:pt idx="94">
                  <c:v>72.8</c:v>
                </c:pt>
                <c:pt idx="95">
                  <c:v>73.3</c:v>
                </c:pt>
                <c:pt idx="96">
                  <c:v>74.400000000000006</c:v>
                </c:pt>
                <c:pt idx="97">
                  <c:v>72.599999999999994</c:v>
                </c:pt>
                <c:pt idx="98">
                  <c:v>74.8</c:v>
                </c:pt>
                <c:pt idx="99">
                  <c:v>72.599999999999994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4-47AE-A85D-FC2260D9295F}"/>
            </c:ext>
          </c:extLst>
        </c:ser>
        <c:ser>
          <c:idx val="10"/>
          <c:order val="2"/>
          <c:tx>
            <c:strRef>
              <c:f>LED!$C$2</c:f>
              <c:strCache>
                <c:ptCount val="1"/>
                <c:pt idx="0">
                  <c:v>DWM-NB(73.42%)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LED!$C$3:$C$102</c:f>
              <c:numCache>
                <c:formatCode>General</c:formatCode>
                <c:ptCount val="100"/>
                <c:pt idx="0">
                  <c:v>66.7</c:v>
                </c:pt>
                <c:pt idx="1">
                  <c:v>74.900000000000006</c:v>
                </c:pt>
                <c:pt idx="2">
                  <c:v>72.599999999999994</c:v>
                </c:pt>
                <c:pt idx="3">
                  <c:v>72.2</c:v>
                </c:pt>
                <c:pt idx="4">
                  <c:v>71.899999999999906</c:v>
                </c:pt>
                <c:pt idx="5">
                  <c:v>72.2</c:v>
                </c:pt>
                <c:pt idx="6">
                  <c:v>72.399999999999906</c:v>
                </c:pt>
                <c:pt idx="7">
                  <c:v>74.099999999999994</c:v>
                </c:pt>
                <c:pt idx="8">
                  <c:v>73.2</c:v>
                </c:pt>
                <c:pt idx="9">
                  <c:v>73.599999999999994</c:v>
                </c:pt>
                <c:pt idx="10">
                  <c:v>75.3</c:v>
                </c:pt>
                <c:pt idx="11">
                  <c:v>74.3</c:v>
                </c:pt>
                <c:pt idx="12">
                  <c:v>74.5</c:v>
                </c:pt>
                <c:pt idx="13">
                  <c:v>72.099999999999994</c:v>
                </c:pt>
                <c:pt idx="14">
                  <c:v>72.899999999999906</c:v>
                </c:pt>
                <c:pt idx="15">
                  <c:v>76.7</c:v>
                </c:pt>
                <c:pt idx="16">
                  <c:v>75.400000000000006</c:v>
                </c:pt>
                <c:pt idx="17">
                  <c:v>73.8</c:v>
                </c:pt>
                <c:pt idx="18">
                  <c:v>76.7</c:v>
                </c:pt>
                <c:pt idx="19">
                  <c:v>72.399999999999906</c:v>
                </c:pt>
                <c:pt idx="20">
                  <c:v>74.3</c:v>
                </c:pt>
                <c:pt idx="21">
                  <c:v>75.3</c:v>
                </c:pt>
                <c:pt idx="22">
                  <c:v>75.400000000000006</c:v>
                </c:pt>
                <c:pt idx="23">
                  <c:v>70.199999999999903</c:v>
                </c:pt>
                <c:pt idx="24">
                  <c:v>70.8</c:v>
                </c:pt>
                <c:pt idx="25">
                  <c:v>72.5</c:v>
                </c:pt>
                <c:pt idx="26">
                  <c:v>73.5</c:v>
                </c:pt>
                <c:pt idx="27">
                  <c:v>75.7</c:v>
                </c:pt>
                <c:pt idx="28">
                  <c:v>73.7</c:v>
                </c:pt>
                <c:pt idx="29">
                  <c:v>74.5</c:v>
                </c:pt>
                <c:pt idx="30">
                  <c:v>73.900000000000006</c:v>
                </c:pt>
                <c:pt idx="31">
                  <c:v>71.599999999999994</c:v>
                </c:pt>
                <c:pt idx="32">
                  <c:v>73.3</c:v>
                </c:pt>
                <c:pt idx="33">
                  <c:v>73.599999999999994</c:v>
                </c:pt>
                <c:pt idx="34">
                  <c:v>74.2</c:v>
                </c:pt>
                <c:pt idx="35">
                  <c:v>71.599999999999994</c:v>
                </c:pt>
                <c:pt idx="36">
                  <c:v>73.2</c:v>
                </c:pt>
                <c:pt idx="37">
                  <c:v>73.5</c:v>
                </c:pt>
                <c:pt idx="38">
                  <c:v>74</c:v>
                </c:pt>
                <c:pt idx="39">
                  <c:v>74.3</c:v>
                </c:pt>
                <c:pt idx="40">
                  <c:v>75.5</c:v>
                </c:pt>
                <c:pt idx="41">
                  <c:v>76.400000000000006</c:v>
                </c:pt>
                <c:pt idx="42">
                  <c:v>76</c:v>
                </c:pt>
                <c:pt idx="43">
                  <c:v>75.3</c:v>
                </c:pt>
                <c:pt idx="44">
                  <c:v>74.3</c:v>
                </c:pt>
                <c:pt idx="45">
                  <c:v>75.599999999999994</c:v>
                </c:pt>
                <c:pt idx="46">
                  <c:v>74.099999999999994</c:v>
                </c:pt>
                <c:pt idx="47">
                  <c:v>74</c:v>
                </c:pt>
                <c:pt idx="48">
                  <c:v>73.400000000000006</c:v>
                </c:pt>
                <c:pt idx="49">
                  <c:v>63.6</c:v>
                </c:pt>
                <c:pt idx="50">
                  <c:v>54.8</c:v>
                </c:pt>
                <c:pt idx="51">
                  <c:v>73.3</c:v>
                </c:pt>
                <c:pt idx="52">
                  <c:v>73.099999999999994</c:v>
                </c:pt>
                <c:pt idx="53">
                  <c:v>72.899999999999906</c:v>
                </c:pt>
                <c:pt idx="54">
                  <c:v>72.2</c:v>
                </c:pt>
                <c:pt idx="55">
                  <c:v>72.599999999999994</c:v>
                </c:pt>
                <c:pt idx="56">
                  <c:v>73.5</c:v>
                </c:pt>
                <c:pt idx="57">
                  <c:v>74</c:v>
                </c:pt>
                <c:pt idx="58">
                  <c:v>74.7</c:v>
                </c:pt>
                <c:pt idx="59">
                  <c:v>73.5</c:v>
                </c:pt>
                <c:pt idx="60">
                  <c:v>75.7</c:v>
                </c:pt>
                <c:pt idx="61">
                  <c:v>73.099999999999994</c:v>
                </c:pt>
                <c:pt idx="62">
                  <c:v>74</c:v>
                </c:pt>
                <c:pt idx="63">
                  <c:v>71.7</c:v>
                </c:pt>
                <c:pt idx="64">
                  <c:v>72.2</c:v>
                </c:pt>
                <c:pt idx="65">
                  <c:v>75.8</c:v>
                </c:pt>
                <c:pt idx="66">
                  <c:v>75.3</c:v>
                </c:pt>
                <c:pt idx="67">
                  <c:v>73.8</c:v>
                </c:pt>
                <c:pt idx="68">
                  <c:v>76.599999999999994</c:v>
                </c:pt>
                <c:pt idx="69">
                  <c:v>72.899999999999906</c:v>
                </c:pt>
                <c:pt idx="70">
                  <c:v>74.400000000000006</c:v>
                </c:pt>
                <c:pt idx="71">
                  <c:v>74.8</c:v>
                </c:pt>
                <c:pt idx="72">
                  <c:v>76.099999999999994</c:v>
                </c:pt>
                <c:pt idx="73">
                  <c:v>69.899999999999906</c:v>
                </c:pt>
                <c:pt idx="74">
                  <c:v>69.5</c:v>
                </c:pt>
                <c:pt idx="75">
                  <c:v>71.7</c:v>
                </c:pt>
                <c:pt idx="76">
                  <c:v>73.400000000000006</c:v>
                </c:pt>
                <c:pt idx="77">
                  <c:v>76.2</c:v>
                </c:pt>
                <c:pt idx="78">
                  <c:v>74.3</c:v>
                </c:pt>
                <c:pt idx="79">
                  <c:v>73.8</c:v>
                </c:pt>
                <c:pt idx="80">
                  <c:v>74.400000000000006</c:v>
                </c:pt>
                <c:pt idx="81">
                  <c:v>69.5</c:v>
                </c:pt>
                <c:pt idx="82">
                  <c:v>72.899999999999906</c:v>
                </c:pt>
                <c:pt idx="83">
                  <c:v>73.8</c:v>
                </c:pt>
                <c:pt idx="84">
                  <c:v>74.2</c:v>
                </c:pt>
                <c:pt idx="85">
                  <c:v>70.899999999999906</c:v>
                </c:pt>
                <c:pt idx="86">
                  <c:v>73.2</c:v>
                </c:pt>
                <c:pt idx="87">
                  <c:v>74.3</c:v>
                </c:pt>
                <c:pt idx="88">
                  <c:v>74.400000000000006</c:v>
                </c:pt>
                <c:pt idx="89">
                  <c:v>73.5</c:v>
                </c:pt>
                <c:pt idx="90">
                  <c:v>74.8</c:v>
                </c:pt>
                <c:pt idx="91">
                  <c:v>76.5</c:v>
                </c:pt>
                <c:pt idx="92">
                  <c:v>76.599999999999994</c:v>
                </c:pt>
                <c:pt idx="93">
                  <c:v>75.2</c:v>
                </c:pt>
                <c:pt idx="94">
                  <c:v>73.8</c:v>
                </c:pt>
                <c:pt idx="95">
                  <c:v>74.8</c:v>
                </c:pt>
                <c:pt idx="96">
                  <c:v>73.8</c:v>
                </c:pt>
                <c:pt idx="97">
                  <c:v>73.099999999999994</c:v>
                </c:pt>
                <c:pt idx="98">
                  <c:v>74.7</c:v>
                </c:pt>
                <c:pt idx="99">
                  <c:v>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A4-47AE-A85D-FC2260D9295F}"/>
            </c:ext>
          </c:extLst>
        </c:ser>
        <c:ser>
          <c:idx val="11"/>
          <c:order val="3"/>
          <c:tx>
            <c:strRef>
              <c:f>LED!$D$2</c:f>
              <c:strCache>
                <c:ptCount val="1"/>
                <c:pt idx="0">
                  <c:v>DWM-HT(73.41%)</c:v>
                </c:pt>
              </c:strCache>
            </c:strRef>
          </c:tx>
          <c:spPr>
            <a:ln w="63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LED!$D$3:$D$102</c:f>
              <c:numCache>
                <c:formatCode>General</c:formatCode>
                <c:ptCount val="100"/>
                <c:pt idx="0">
                  <c:v>66.400000000000006</c:v>
                </c:pt>
                <c:pt idx="1">
                  <c:v>74.900000000000006</c:v>
                </c:pt>
                <c:pt idx="2">
                  <c:v>72.599999999999994</c:v>
                </c:pt>
                <c:pt idx="3">
                  <c:v>72.2</c:v>
                </c:pt>
                <c:pt idx="4">
                  <c:v>71.899999999999906</c:v>
                </c:pt>
                <c:pt idx="5">
                  <c:v>72.2</c:v>
                </c:pt>
                <c:pt idx="6">
                  <c:v>72.399999999999906</c:v>
                </c:pt>
                <c:pt idx="7">
                  <c:v>74.099999999999994</c:v>
                </c:pt>
                <c:pt idx="8">
                  <c:v>73.2</c:v>
                </c:pt>
                <c:pt idx="9">
                  <c:v>73.599999999999994</c:v>
                </c:pt>
                <c:pt idx="10">
                  <c:v>75.3</c:v>
                </c:pt>
                <c:pt idx="11">
                  <c:v>74.3</c:v>
                </c:pt>
                <c:pt idx="12">
                  <c:v>74.5</c:v>
                </c:pt>
                <c:pt idx="13">
                  <c:v>72.099999999999994</c:v>
                </c:pt>
                <c:pt idx="14">
                  <c:v>72.899999999999906</c:v>
                </c:pt>
                <c:pt idx="15">
                  <c:v>76.8</c:v>
                </c:pt>
                <c:pt idx="16">
                  <c:v>75.400000000000006</c:v>
                </c:pt>
                <c:pt idx="17">
                  <c:v>73.8</c:v>
                </c:pt>
                <c:pt idx="18">
                  <c:v>76.7</c:v>
                </c:pt>
                <c:pt idx="19">
                  <c:v>72.399999999999906</c:v>
                </c:pt>
                <c:pt idx="20">
                  <c:v>74.2</c:v>
                </c:pt>
                <c:pt idx="21">
                  <c:v>75.2</c:v>
                </c:pt>
                <c:pt idx="22">
                  <c:v>75.400000000000006</c:v>
                </c:pt>
                <c:pt idx="23">
                  <c:v>70.199999999999903</c:v>
                </c:pt>
                <c:pt idx="24">
                  <c:v>70.8</c:v>
                </c:pt>
                <c:pt idx="25">
                  <c:v>72.5</c:v>
                </c:pt>
                <c:pt idx="26">
                  <c:v>73.5</c:v>
                </c:pt>
                <c:pt idx="27">
                  <c:v>75.7</c:v>
                </c:pt>
                <c:pt idx="28">
                  <c:v>73.7</c:v>
                </c:pt>
                <c:pt idx="29">
                  <c:v>74.5</c:v>
                </c:pt>
                <c:pt idx="30">
                  <c:v>73.900000000000006</c:v>
                </c:pt>
                <c:pt idx="31">
                  <c:v>71.599999999999994</c:v>
                </c:pt>
                <c:pt idx="32">
                  <c:v>73.3</c:v>
                </c:pt>
                <c:pt idx="33">
                  <c:v>73.599999999999994</c:v>
                </c:pt>
                <c:pt idx="34">
                  <c:v>74.2</c:v>
                </c:pt>
                <c:pt idx="35">
                  <c:v>71.599999999999994</c:v>
                </c:pt>
                <c:pt idx="36">
                  <c:v>73.2</c:v>
                </c:pt>
                <c:pt idx="37">
                  <c:v>73.5</c:v>
                </c:pt>
                <c:pt idx="38">
                  <c:v>74</c:v>
                </c:pt>
                <c:pt idx="39">
                  <c:v>74.3</c:v>
                </c:pt>
                <c:pt idx="40">
                  <c:v>75.5</c:v>
                </c:pt>
                <c:pt idx="41">
                  <c:v>76.400000000000006</c:v>
                </c:pt>
                <c:pt idx="42">
                  <c:v>76</c:v>
                </c:pt>
                <c:pt idx="43">
                  <c:v>75.3</c:v>
                </c:pt>
                <c:pt idx="44">
                  <c:v>74.3</c:v>
                </c:pt>
                <c:pt idx="45">
                  <c:v>75.5</c:v>
                </c:pt>
                <c:pt idx="46">
                  <c:v>74.099999999999994</c:v>
                </c:pt>
                <c:pt idx="47">
                  <c:v>74</c:v>
                </c:pt>
                <c:pt idx="48">
                  <c:v>73.400000000000006</c:v>
                </c:pt>
                <c:pt idx="49">
                  <c:v>63.6</c:v>
                </c:pt>
                <c:pt idx="50">
                  <c:v>54.5</c:v>
                </c:pt>
                <c:pt idx="51">
                  <c:v>73.3</c:v>
                </c:pt>
                <c:pt idx="52">
                  <c:v>73.099999999999994</c:v>
                </c:pt>
                <c:pt idx="53">
                  <c:v>73.099999999999994</c:v>
                </c:pt>
                <c:pt idx="54">
                  <c:v>72.399999999999906</c:v>
                </c:pt>
                <c:pt idx="55">
                  <c:v>72.599999999999994</c:v>
                </c:pt>
                <c:pt idx="56">
                  <c:v>73.5</c:v>
                </c:pt>
                <c:pt idx="57">
                  <c:v>74</c:v>
                </c:pt>
                <c:pt idx="58">
                  <c:v>74.7</c:v>
                </c:pt>
                <c:pt idx="59">
                  <c:v>73.5</c:v>
                </c:pt>
                <c:pt idx="60">
                  <c:v>75.7</c:v>
                </c:pt>
                <c:pt idx="61">
                  <c:v>73.3</c:v>
                </c:pt>
                <c:pt idx="62">
                  <c:v>74</c:v>
                </c:pt>
                <c:pt idx="63">
                  <c:v>71.7</c:v>
                </c:pt>
                <c:pt idx="64">
                  <c:v>72.2</c:v>
                </c:pt>
                <c:pt idx="65">
                  <c:v>75.8</c:v>
                </c:pt>
                <c:pt idx="66">
                  <c:v>75.3</c:v>
                </c:pt>
                <c:pt idx="67">
                  <c:v>73.8</c:v>
                </c:pt>
                <c:pt idx="68">
                  <c:v>76.599999999999994</c:v>
                </c:pt>
                <c:pt idx="69">
                  <c:v>73.099999999999994</c:v>
                </c:pt>
                <c:pt idx="70">
                  <c:v>74.400000000000006</c:v>
                </c:pt>
                <c:pt idx="71">
                  <c:v>74.7</c:v>
                </c:pt>
                <c:pt idx="72">
                  <c:v>75.8</c:v>
                </c:pt>
                <c:pt idx="73">
                  <c:v>70.099999999999994</c:v>
                </c:pt>
                <c:pt idx="74">
                  <c:v>69.599999999999994</c:v>
                </c:pt>
                <c:pt idx="75">
                  <c:v>71.8</c:v>
                </c:pt>
                <c:pt idx="76">
                  <c:v>73.400000000000006</c:v>
                </c:pt>
                <c:pt idx="77">
                  <c:v>76.3</c:v>
                </c:pt>
                <c:pt idx="78">
                  <c:v>74.2</c:v>
                </c:pt>
                <c:pt idx="79">
                  <c:v>73.7</c:v>
                </c:pt>
                <c:pt idx="80">
                  <c:v>74.3</c:v>
                </c:pt>
                <c:pt idx="81">
                  <c:v>69.399999999999906</c:v>
                </c:pt>
                <c:pt idx="82">
                  <c:v>72.8</c:v>
                </c:pt>
                <c:pt idx="83">
                  <c:v>73.8</c:v>
                </c:pt>
                <c:pt idx="84">
                  <c:v>74.2</c:v>
                </c:pt>
                <c:pt idx="85">
                  <c:v>70.899999999999906</c:v>
                </c:pt>
                <c:pt idx="86">
                  <c:v>73.2</c:v>
                </c:pt>
                <c:pt idx="87">
                  <c:v>74.3</c:v>
                </c:pt>
                <c:pt idx="88">
                  <c:v>74.400000000000006</c:v>
                </c:pt>
                <c:pt idx="89">
                  <c:v>73.5</c:v>
                </c:pt>
                <c:pt idx="90">
                  <c:v>74.8</c:v>
                </c:pt>
                <c:pt idx="91">
                  <c:v>76.5</c:v>
                </c:pt>
                <c:pt idx="92">
                  <c:v>76.599999999999994</c:v>
                </c:pt>
                <c:pt idx="93">
                  <c:v>75.2</c:v>
                </c:pt>
                <c:pt idx="94">
                  <c:v>73.8</c:v>
                </c:pt>
                <c:pt idx="95">
                  <c:v>74.8</c:v>
                </c:pt>
                <c:pt idx="96">
                  <c:v>73.7</c:v>
                </c:pt>
                <c:pt idx="97">
                  <c:v>73.099999999999994</c:v>
                </c:pt>
                <c:pt idx="98">
                  <c:v>74.7</c:v>
                </c:pt>
                <c:pt idx="99">
                  <c:v>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A4-47AE-A85D-FC2260D9295F}"/>
            </c:ext>
          </c:extLst>
        </c:ser>
        <c:ser>
          <c:idx val="12"/>
          <c:order val="4"/>
          <c:tx>
            <c:strRef>
              <c:f>LED!$E$2</c:f>
              <c:strCache>
                <c:ptCount val="1"/>
                <c:pt idx="0">
                  <c:v>WMA(65%)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LED!$A$3:$A$102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LED!$E$3:$E$102</c:f>
              <c:numCache>
                <c:formatCode>General</c:formatCode>
                <c:ptCount val="100"/>
                <c:pt idx="0">
                  <c:v>69.5</c:v>
                </c:pt>
                <c:pt idx="1">
                  <c:v>74.5</c:v>
                </c:pt>
                <c:pt idx="2">
                  <c:v>72.899999999999906</c:v>
                </c:pt>
                <c:pt idx="3">
                  <c:v>71.8</c:v>
                </c:pt>
                <c:pt idx="4">
                  <c:v>72.8</c:v>
                </c:pt>
                <c:pt idx="5">
                  <c:v>72.5</c:v>
                </c:pt>
                <c:pt idx="6">
                  <c:v>74.5</c:v>
                </c:pt>
                <c:pt idx="7">
                  <c:v>73.7</c:v>
                </c:pt>
                <c:pt idx="8">
                  <c:v>73.400000000000006</c:v>
                </c:pt>
                <c:pt idx="9">
                  <c:v>75.099999999999994</c:v>
                </c:pt>
                <c:pt idx="10">
                  <c:v>75</c:v>
                </c:pt>
                <c:pt idx="11">
                  <c:v>73.599999999999994</c:v>
                </c:pt>
                <c:pt idx="12">
                  <c:v>73.5</c:v>
                </c:pt>
                <c:pt idx="13">
                  <c:v>71.099999999999994</c:v>
                </c:pt>
                <c:pt idx="14">
                  <c:v>71.899999999999906</c:v>
                </c:pt>
                <c:pt idx="15">
                  <c:v>75.099999999999994</c:v>
                </c:pt>
                <c:pt idx="16">
                  <c:v>73.8</c:v>
                </c:pt>
                <c:pt idx="17">
                  <c:v>73.099999999999994</c:v>
                </c:pt>
                <c:pt idx="18">
                  <c:v>76.5</c:v>
                </c:pt>
                <c:pt idx="19">
                  <c:v>74.400000000000006</c:v>
                </c:pt>
                <c:pt idx="20">
                  <c:v>74.2</c:v>
                </c:pt>
                <c:pt idx="21">
                  <c:v>75</c:v>
                </c:pt>
                <c:pt idx="22">
                  <c:v>74.900000000000006</c:v>
                </c:pt>
                <c:pt idx="23">
                  <c:v>70.199999999999903</c:v>
                </c:pt>
                <c:pt idx="24">
                  <c:v>71.2</c:v>
                </c:pt>
                <c:pt idx="25">
                  <c:v>73.099999999999994</c:v>
                </c:pt>
                <c:pt idx="26">
                  <c:v>72.5</c:v>
                </c:pt>
                <c:pt idx="27">
                  <c:v>76</c:v>
                </c:pt>
                <c:pt idx="28">
                  <c:v>74.2</c:v>
                </c:pt>
                <c:pt idx="29">
                  <c:v>74.099999999999994</c:v>
                </c:pt>
                <c:pt idx="30">
                  <c:v>74.7</c:v>
                </c:pt>
                <c:pt idx="31">
                  <c:v>71.899999999999906</c:v>
                </c:pt>
                <c:pt idx="32">
                  <c:v>72.5</c:v>
                </c:pt>
                <c:pt idx="33">
                  <c:v>74</c:v>
                </c:pt>
                <c:pt idx="34">
                  <c:v>72.2</c:v>
                </c:pt>
                <c:pt idx="35">
                  <c:v>72.8</c:v>
                </c:pt>
                <c:pt idx="36">
                  <c:v>74</c:v>
                </c:pt>
                <c:pt idx="37">
                  <c:v>74.3</c:v>
                </c:pt>
                <c:pt idx="38">
                  <c:v>75.099999999999994</c:v>
                </c:pt>
                <c:pt idx="39">
                  <c:v>75</c:v>
                </c:pt>
                <c:pt idx="40">
                  <c:v>76.099999999999994</c:v>
                </c:pt>
                <c:pt idx="41">
                  <c:v>76.8</c:v>
                </c:pt>
                <c:pt idx="42">
                  <c:v>76.8</c:v>
                </c:pt>
                <c:pt idx="43">
                  <c:v>74.599999999999994</c:v>
                </c:pt>
                <c:pt idx="44">
                  <c:v>73.2</c:v>
                </c:pt>
                <c:pt idx="45">
                  <c:v>74.5</c:v>
                </c:pt>
                <c:pt idx="46">
                  <c:v>75</c:v>
                </c:pt>
                <c:pt idx="47">
                  <c:v>73.3</c:v>
                </c:pt>
                <c:pt idx="48">
                  <c:v>72.5</c:v>
                </c:pt>
                <c:pt idx="49">
                  <c:v>63.1</c:v>
                </c:pt>
                <c:pt idx="50">
                  <c:v>23.7</c:v>
                </c:pt>
                <c:pt idx="51">
                  <c:v>14.399999999999901</c:v>
                </c:pt>
                <c:pt idx="52">
                  <c:v>25.1</c:v>
                </c:pt>
                <c:pt idx="53">
                  <c:v>29.299999999999901</c:v>
                </c:pt>
                <c:pt idx="54">
                  <c:v>35.5</c:v>
                </c:pt>
                <c:pt idx="55">
                  <c:v>35.699999999999903</c:v>
                </c:pt>
                <c:pt idx="56">
                  <c:v>38.4</c:v>
                </c:pt>
                <c:pt idx="57">
                  <c:v>44.6</c:v>
                </c:pt>
                <c:pt idx="58">
                  <c:v>46.5</c:v>
                </c:pt>
                <c:pt idx="59">
                  <c:v>48.9</c:v>
                </c:pt>
                <c:pt idx="60">
                  <c:v>49.9</c:v>
                </c:pt>
                <c:pt idx="61">
                  <c:v>51.4</c:v>
                </c:pt>
                <c:pt idx="62">
                  <c:v>50.5</c:v>
                </c:pt>
                <c:pt idx="63">
                  <c:v>47.8</c:v>
                </c:pt>
                <c:pt idx="64">
                  <c:v>51.2</c:v>
                </c:pt>
                <c:pt idx="65">
                  <c:v>57.8</c:v>
                </c:pt>
                <c:pt idx="66">
                  <c:v>52.4</c:v>
                </c:pt>
                <c:pt idx="67">
                  <c:v>54.9</c:v>
                </c:pt>
                <c:pt idx="68">
                  <c:v>55.9</c:v>
                </c:pt>
                <c:pt idx="69">
                  <c:v>56.899999999999899</c:v>
                </c:pt>
                <c:pt idx="70">
                  <c:v>59.199999999999903</c:v>
                </c:pt>
                <c:pt idx="71">
                  <c:v>60</c:v>
                </c:pt>
                <c:pt idx="72">
                  <c:v>58.5</c:v>
                </c:pt>
                <c:pt idx="73">
                  <c:v>55.6</c:v>
                </c:pt>
                <c:pt idx="74">
                  <c:v>56.699999999999903</c:v>
                </c:pt>
                <c:pt idx="75">
                  <c:v>59.599999999999902</c:v>
                </c:pt>
                <c:pt idx="76">
                  <c:v>60.199999999999903</c:v>
                </c:pt>
                <c:pt idx="77">
                  <c:v>64.400000000000006</c:v>
                </c:pt>
                <c:pt idx="78">
                  <c:v>62.2</c:v>
                </c:pt>
                <c:pt idx="79">
                  <c:v>54.8</c:v>
                </c:pt>
                <c:pt idx="80">
                  <c:v>59.599999999999902</c:v>
                </c:pt>
                <c:pt idx="81">
                  <c:v>59.9</c:v>
                </c:pt>
                <c:pt idx="82">
                  <c:v>65.8</c:v>
                </c:pt>
                <c:pt idx="83">
                  <c:v>65.5</c:v>
                </c:pt>
                <c:pt idx="84">
                  <c:v>66.599999999999994</c:v>
                </c:pt>
                <c:pt idx="85">
                  <c:v>64.099999999999994</c:v>
                </c:pt>
                <c:pt idx="86">
                  <c:v>67.400000000000006</c:v>
                </c:pt>
                <c:pt idx="87">
                  <c:v>67.400000000000006</c:v>
                </c:pt>
                <c:pt idx="88">
                  <c:v>69.599999999999994</c:v>
                </c:pt>
                <c:pt idx="89">
                  <c:v>67.900000000000006</c:v>
                </c:pt>
                <c:pt idx="90">
                  <c:v>69.699999999999903</c:v>
                </c:pt>
                <c:pt idx="91">
                  <c:v>72.8</c:v>
                </c:pt>
                <c:pt idx="92">
                  <c:v>72.399999999999906</c:v>
                </c:pt>
                <c:pt idx="93">
                  <c:v>69.699999999999903</c:v>
                </c:pt>
                <c:pt idx="94">
                  <c:v>69</c:v>
                </c:pt>
                <c:pt idx="95">
                  <c:v>70.3</c:v>
                </c:pt>
                <c:pt idx="96">
                  <c:v>68.8</c:v>
                </c:pt>
                <c:pt idx="97">
                  <c:v>70.5</c:v>
                </c:pt>
                <c:pt idx="98">
                  <c:v>73.7</c:v>
                </c:pt>
                <c:pt idx="99">
                  <c:v>70.899999999999906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4-47AE-A85D-FC2260D9295F}"/>
            </c:ext>
          </c:extLst>
        </c:ser>
        <c:ser>
          <c:idx val="4"/>
          <c:order val="5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53A4-47AE-A85D-FC2260D9295F}"/>
              </c:ext>
            </c:extLst>
          </c:dPt>
          <c:xVal>
            <c:numRef>
              <c:f>LED!$AD$9:$AD$10</c:f>
              <c:numCache>
                <c:formatCode>General</c:formatCode>
                <c:ptCount val="2"/>
              </c:numCache>
            </c:numRef>
          </c:xVal>
          <c:yVal>
            <c:numRef>
              <c:f>LED!$AE$9:$AE$10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53A4-47AE-A85D-FC2260D9295F}"/>
            </c:ext>
          </c:extLst>
        </c:ser>
        <c:ser>
          <c:idx val="5"/>
          <c:order val="6"/>
          <c:tx>
            <c:v>Drift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solid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53A4-47AE-A85D-FC2260D9295F}"/>
              </c:ext>
            </c:extLst>
          </c:dPt>
          <c:xVal>
            <c:numRef>
              <c:f>LED!$AD$13:$AD$14</c:f>
              <c:numCache>
                <c:formatCode>General</c:formatCode>
                <c:ptCount val="2"/>
                <c:pt idx="0">
                  <c:v>50000</c:v>
                </c:pt>
                <c:pt idx="1">
                  <c:v>50000</c:v>
                </c:pt>
              </c:numCache>
            </c:numRef>
          </c:xVal>
          <c:yVal>
            <c:numRef>
              <c:f>LED!$AE$9:$AE$10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53A4-47AE-A85D-FC2260D9295F}"/>
            </c:ext>
          </c:extLst>
        </c:ser>
        <c:ser>
          <c:idx val="8"/>
          <c:order val="7"/>
          <c:tx>
            <c:strRef>
              <c:f>LED!$AD$8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53A4-47AE-A85D-FC2260D9295F}"/>
              </c:ext>
            </c:extLst>
          </c:dPt>
          <c:xVal>
            <c:numRef>
              <c:f>LED!$AD$21:$AD$22</c:f>
              <c:numCache>
                <c:formatCode>General</c:formatCode>
                <c:ptCount val="2"/>
              </c:numCache>
            </c:numRef>
          </c:xVal>
          <c:yVal>
            <c:numRef>
              <c:f>LED!$AE$9:$AE$10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53A4-47AE-A85D-FC2260D9295F}"/>
            </c:ext>
          </c:extLst>
        </c:ser>
        <c:ser>
          <c:idx val="2"/>
          <c:order val="8"/>
          <c:tx>
            <c:v>Drift</c:v>
          </c:tx>
          <c:spPr>
            <a:ln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FF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F-53A4-47AE-A85D-FC2260D9295F}"/>
              </c:ext>
            </c:extLst>
          </c:dPt>
          <c:xVal>
            <c:numRef>
              <c:f>LED!$AD$24:$AD$25</c:f>
              <c:numCache>
                <c:formatCode>General</c:formatCode>
                <c:ptCount val="2"/>
              </c:numCache>
            </c:numRef>
          </c:xVal>
          <c:yVal>
            <c:numRef>
              <c:f>LED!$AE$9:$AE$10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53A4-47AE-A85D-FC2260D9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272"/>
        <c:axId val="76816768"/>
        <c:extLst/>
      </c:scatterChart>
      <c:valAx>
        <c:axId val="346622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Time Step (Thousands)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816768"/>
        <c:crosses val="autoZero"/>
        <c:crossBetween val="midCat"/>
        <c:dispUnits>
          <c:builtInUnit val="thousands"/>
        </c:dispUnits>
      </c:valAx>
      <c:valAx>
        <c:axId val="7681676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Prediction Accuracy %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341414898871261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66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99655759110516"/>
          <c:y val="0.7607869650938206"/>
          <c:w val="0.69726728128833138"/>
          <c:h val="0.111722963070041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FA9D9-6A96-489E-A89C-58849850C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266B3-B9FB-43D1-8A41-901673358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3</xdr:row>
      <xdr:rowOff>31750</xdr:rowOff>
    </xdr:from>
    <xdr:to>
      <xdr:col>32</xdr:col>
      <xdr:colOff>63500</xdr:colOff>
      <xdr:row>24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EEA2F-A385-487F-BFEC-06E414502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79375</xdr:colOff>
      <xdr:row>26</xdr:row>
      <xdr:rowOff>63501</xdr:rowOff>
    </xdr:from>
    <xdr:to>
      <xdr:col>33</xdr:col>
      <xdr:colOff>365125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B145F-0260-4681-9B91-2FF2E8A53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48</xdr:row>
      <xdr:rowOff>0</xdr:rowOff>
    </xdr:from>
    <xdr:to>
      <xdr:col>34</xdr:col>
      <xdr:colOff>349250</xdr:colOff>
      <xdr:row>68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5B66E-1DC1-4B4C-B8E9-DEF3A383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79375</xdr:colOff>
      <xdr:row>3</xdr:row>
      <xdr:rowOff>127000</xdr:rowOff>
    </xdr:from>
    <xdr:to>
      <xdr:col>33</xdr:col>
      <xdr:colOff>365125</xdr:colOff>
      <xdr:row>24</xdr:row>
      <xdr:rowOff>111124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5D273-4F6C-42B4-8B41-9B0C4921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92F09-DD18-401B-93E7-911E54531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7C1D1-F124-43E6-AABE-77E843B13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79375</xdr:colOff>
      <xdr:row>3</xdr:row>
      <xdr:rowOff>127000</xdr:rowOff>
    </xdr:from>
    <xdr:to>
      <xdr:col>33</xdr:col>
      <xdr:colOff>365125</xdr:colOff>
      <xdr:row>24</xdr:row>
      <xdr:rowOff>111124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C478B-D4C5-4F53-AD0F-707639EC0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A87A0-7D1E-4D66-AE0B-6CA288986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AA793-C68E-46E1-B07A-5A8A883C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79375</xdr:colOff>
      <xdr:row>3</xdr:row>
      <xdr:rowOff>127000</xdr:rowOff>
    </xdr:from>
    <xdr:to>
      <xdr:col>33</xdr:col>
      <xdr:colOff>365125</xdr:colOff>
      <xdr:row>24</xdr:row>
      <xdr:rowOff>111124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F03DB-9AE6-4AB4-BC23-7892AA8CE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762000</xdr:colOff>
      <xdr:row>8</xdr:row>
      <xdr:rowOff>312966</xdr:rowOff>
    </xdr:from>
    <xdr:to>
      <xdr:col>21</xdr:col>
      <xdr:colOff>27217</xdr:colOff>
      <xdr:row>24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1AF6F-58A2-412C-8612-343FA2CD9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2</xdr:row>
      <xdr:rowOff>0</xdr:rowOff>
    </xdr:from>
    <xdr:to>
      <xdr:col>26</xdr:col>
      <xdr:colOff>174625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5D3EB-8D28-401B-8769-8BF1F9E7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34</xdr:row>
      <xdr:rowOff>111124</xdr:rowOff>
    </xdr:from>
    <xdr:to>
      <xdr:col>29</xdr:col>
      <xdr:colOff>571500</xdr:colOff>
      <xdr:row>60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7DFBB-8025-41D8-9821-024BD4FF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381000</xdr:colOff>
      <xdr:row>43</xdr:row>
      <xdr:rowOff>127000</xdr:rowOff>
    </xdr:from>
    <xdr:to>
      <xdr:col>33</xdr:col>
      <xdr:colOff>63500</xdr:colOff>
      <xdr:row>64</xdr:row>
      <xdr:rowOff>111124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9FCBC-AB2C-446F-806A-68D42E4E6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365125</xdr:colOff>
      <xdr:row>21</xdr:row>
      <xdr:rowOff>174626</xdr:rowOff>
    </xdr:from>
    <xdr:to>
      <xdr:col>33</xdr:col>
      <xdr:colOff>47625</xdr:colOff>
      <xdr:row>42</xdr:row>
      <xdr:rowOff>158750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A984163-C5F1-4384-8EC3-042E2829680F}"/>
            </a:ext>
          </a:extLst>
        </xdr:cNvPr>
        <xdr:cNvGrpSpPr/>
      </xdr:nvGrpSpPr>
      <xdr:grpSpPr>
        <a:xfrm>
          <a:off x="21542375" y="4175126"/>
          <a:ext cx="6318250" cy="3984624"/>
          <a:chOff x="13493750" y="2349501"/>
          <a:chExt cx="6318250" cy="3984624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3919114-61E3-4CA7-BEC0-A37F4000908B}"/>
              </a:ext>
            </a:extLst>
          </xdr:cNvPr>
          <xdr:cNvGraphicFramePr>
            <a:graphicFrameLocks/>
          </xdr:cNvGraphicFramePr>
        </xdr:nvGraphicFramePr>
        <xdr:xfrm>
          <a:off x="13493750" y="2349501"/>
          <a:ext cx="6318250" cy="3984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71F109E4-1A46-407E-ADDB-C7ED1D32EA2A}"/>
              </a:ext>
            </a:extLst>
          </xdr:cNvPr>
          <xdr:cNvCxnSpPr/>
        </xdr:nvCxnSpPr>
        <xdr:spPr>
          <a:xfrm>
            <a:off x="15478125" y="5191125"/>
            <a:ext cx="2095500" cy="0"/>
          </a:xfrm>
          <a:prstGeom prst="straightConnector1">
            <a:avLst/>
          </a:prstGeom>
          <a:ln w="12700">
            <a:solidFill>
              <a:srgbClr val="FF0000"/>
            </a:solidFill>
            <a:prstDash val="dash"/>
            <a:tailEnd type="stealth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349250</xdr:colOff>
      <xdr:row>0</xdr:row>
      <xdr:rowOff>95250</xdr:rowOff>
    </xdr:from>
    <xdr:to>
      <xdr:col>33</xdr:col>
      <xdr:colOff>31750</xdr:colOff>
      <xdr:row>21</xdr:row>
      <xdr:rowOff>79374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6A87E-C847-42C9-B7A2-8C0CF5D7C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B3B5A-5E40-4DE6-8027-215041E44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D46DF-CCD5-43D0-941A-3B17D818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3</xdr:row>
      <xdr:rowOff>142875</xdr:rowOff>
    </xdr:from>
    <xdr:to>
      <xdr:col>25</xdr:col>
      <xdr:colOff>460375</xdr:colOff>
      <xdr:row>24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D9539A-AE40-461D-82ED-34023FE8F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118FE-5902-4E73-B033-E5FAE9927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0A75E-DBA3-401A-847A-0D1A6A42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539750</xdr:colOff>
      <xdr:row>2</xdr:row>
      <xdr:rowOff>47625</xdr:rowOff>
    </xdr:from>
    <xdr:to>
      <xdr:col>29</xdr:col>
      <xdr:colOff>222250</xdr:colOff>
      <xdr:row>23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6762C-6556-4E27-8AD2-FBB635F4C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5E5FD-D510-4AB7-8190-787DE737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47CD1-8081-45BB-A17C-16CA84A5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3</xdr:row>
      <xdr:rowOff>142875</xdr:rowOff>
    </xdr:from>
    <xdr:to>
      <xdr:col>25</xdr:col>
      <xdr:colOff>460375</xdr:colOff>
      <xdr:row>24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4D53B-C079-4A40-A1D8-A39B74472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A499F-0517-4D39-95A3-AFE151BA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EF548-250B-44E8-9BF4-260197133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4</xdr:row>
      <xdr:rowOff>15875</xdr:rowOff>
    </xdr:from>
    <xdr:to>
      <xdr:col>26</xdr:col>
      <xdr:colOff>158750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1F925-BDEF-4688-A823-525AFDBFA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1C829-209A-4A8F-88C6-E3CC401BD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886DA-3141-4E37-8033-0F5F7DD69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396875</xdr:colOff>
      <xdr:row>4</xdr:row>
      <xdr:rowOff>0</xdr:rowOff>
    </xdr:from>
    <xdr:to>
      <xdr:col>32</xdr:col>
      <xdr:colOff>79375</xdr:colOff>
      <xdr:row>24</xdr:row>
      <xdr:rowOff>174624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3AD64-44B3-48F1-BFEC-6A9F0349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523875</xdr:colOff>
      <xdr:row>29</xdr:row>
      <xdr:rowOff>111126</xdr:rowOff>
    </xdr:from>
    <xdr:to>
      <xdr:col>33</xdr:col>
      <xdr:colOff>206375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38936-DC53-405C-B178-2AC975796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587375</xdr:colOff>
      <xdr:row>58</xdr:row>
      <xdr:rowOff>15875</xdr:rowOff>
    </xdr:from>
    <xdr:to>
      <xdr:col>33</xdr:col>
      <xdr:colOff>238125</xdr:colOff>
      <xdr:row>78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4B94A-F5E8-4BDA-843D-33A6AC894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79375</xdr:colOff>
      <xdr:row>3</xdr:row>
      <xdr:rowOff>127000</xdr:rowOff>
    </xdr:from>
    <xdr:to>
      <xdr:col>33</xdr:col>
      <xdr:colOff>365125</xdr:colOff>
      <xdr:row>24</xdr:row>
      <xdr:rowOff>111124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7E3ED-4121-40BC-A0F9-3DD4AA1ED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A_Sudde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pam_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nso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ovtyp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GRAWAL_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GRAWAL_Mix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gg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Tre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a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yperpla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A_Mix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RBF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lectr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9.375E-2</v>
          </cell>
        </row>
        <row r="3">
          <cell r="B3">
            <v>0.171875</v>
          </cell>
          <cell r="E3">
            <v>87.6</v>
          </cell>
        </row>
        <row r="4">
          <cell r="B4">
            <v>0.265625</v>
          </cell>
          <cell r="E4">
            <v>87.2</v>
          </cell>
        </row>
        <row r="5">
          <cell r="B5">
            <v>0.34375</v>
          </cell>
          <cell r="E5">
            <v>88.8</v>
          </cell>
        </row>
        <row r="6">
          <cell r="B6">
            <v>0.4375</v>
          </cell>
          <cell r="E6">
            <v>88.2</v>
          </cell>
        </row>
        <row r="7">
          <cell r="B7">
            <v>0.53125</v>
          </cell>
          <cell r="E7">
            <v>88.8</v>
          </cell>
        </row>
        <row r="8">
          <cell r="B8">
            <v>0.625</v>
          </cell>
          <cell r="E8">
            <v>88.6</v>
          </cell>
        </row>
        <row r="9">
          <cell r="B9">
            <v>0.734375</v>
          </cell>
          <cell r="E9">
            <v>89.2</v>
          </cell>
        </row>
        <row r="10">
          <cell r="B10">
            <v>0.828125</v>
          </cell>
          <cell r="E10">
            <v>88</v>
          </cell>
        </row>
        <row r="11">
          <cell r="B11">
            <v>0.9375</v>
          </cell>
          <cell r="E11">
            <v>88.8</v>
          </cell>
        </row>
        <row r="12">
          <cell r="B12">
            <v>1.0625</v>
          </cell>
          <cell r="E12">
            <v>89.4</v>
          </cell>
        </row>
        <row r="13">
          <cell r="B13">
            <v>1.1875</v>
          </cell>
          <cell r="E13">
            <v>89.3</v>
          </cell>
        </row>
        <row r="14">
          <cell r="B14">
            <v>1.3125</v>
          </cell>
          <cell r="E14">
            <v>88</v>
          </cell>
        </row>
        <row r="15">
          <cell r="B15">
            <v>1.453125</v>
          </cell>
          <cell r="E15">
            <v>89.4</v>
          </cell>
        </row>
        <row r="16">
          <cell r="B16">
            <v>1.578125</v>
          </cell>
          <cell r="E16">
            <v>89.1</v>
          </cell>
        </row>
        <row r="17">
          <cell r="B17">
            <v>1.703125</v>
          </cell>
          <cell r="E17">
            <v>88.6</v>
          </cell>
        </row>
        <row r="18">
          <cell r="B18">
            <v>1.84375</v>
          </cell>
          <cell r="E18">
            <v>90</v>
          </cell>
        </row>
        <row r="19">
          <cell r="B19">
            <v>1.984375</v>
          </cell>
          <cell r="E19">
            <v>88.8</v>
          </cell>
        </row>
        <row r="20">
          <cell r="B20">
            <v>2.125</v>
          </cell>
          <cell r="E20">
            <v>89.3</v>
          </cell>
        </row>
        <row r="21">
          <cell r="B21">
            <v>2.28125</v>
          </cell>
          <cell r="E21">
            <v>87.7</v>
          </cell>
        </row>
        <row r="22">
          <cell r="B22">
            <v>2.421875</v>
          </cell>
          <cell r="E22">
            <v>88.2</v>
          </cell>
        </row>
        <row r="23">
          <cell r="B23">
            <v>2.59375</v>
          </cell>
          <cell r="E23">
            <v>89.7</v>
          </cell>
        </row>
        <row r="24">
          <cell r="B24">
            <v>2.75</v>
          </cell>
          <cell r="E24">
            <v>91.3</v>
          </cell>
        </row>
        <row r="25">
          <cell r="B25">
            <v>2.90625</v>
          </cell>
          <cell r="E25">
            <v>88.8</v>
          </cell>
        </row>
        <row r="26">
          <cell r="B26">
            <v>3.09375</v>
          </cell>
          <cell r="E26">
            <v>89.4</v>
          </cell>
        </row>
        <row r="27">
          <cell r="B27">
            <v>3.34375</v>
          </cell>
          <cell r="E27">
            <v>79.7</v>
          </cell>
        </row>
        <row r="28">
          <cell r="B28">
            <v>3.421875</v>
          </cell>
          <cell r="E28">
            <v>87.9</v>
          </cell>
        </row>
        <row r="29">
          <cell r="B29">
            <v>3.5</v>
          </cell>
          <cell r="E29">
            <v>88.7</v>
          </cell>
        </row>
        <row r="30">
          <cell r="B30">
            <v>3.59375</v>
          </cell>
          <cell r="E30">
            <v>89.7</v>
          </cell>
        </row>
        <row r="31">
          <cell r="B31">
            <v>3.671875</v>
          </cell>
          <cell r="E31">
            <v>89.5</v>
          </cell>
        </row>
        <row r="32">
          <cell r="B32">
            <v>3.765625</v>
          </cell>
          <cell r="E32">
            <v>88.4</v>
          </cell>
        </row>
        <row r="33">
          <cell r="B33">
            <v>3.859375</v>
          </cell>
          <cell r="E33">
            <v>89.4</v>
          </cell>
        </row>
        <row r="34">
          <cell r="B34">
            <v>3.96875</v>
          </cell>
          <cell r="E34">
            <v>89.6</v>
          </cell>
        </row>
        <row r="35">
          <cell r="B35">
            <v>4.078125</v>
          </cell>
          <cell r="E35">
            <v>88.2</v>
          </cell>
        </row>
        <row r="36">
          <cell r="B36">
            <v>4.1875</v>
          </cell>
          <cell r="E36">
            <v>88.9</v>
          </cell>
        </row>
        <row r="37">
          <cell r="B37">
            <v>4.296875</v>
          </cell>
          <cell r="E37">
            <v>90</v>
          </cell>
        </row>
        <row r="38">
          <cell r="B38">
            <v>4.390625</v>
          </cell>
          <cell r="E38">
            <v>89.1</v>
          </cell>
        </row>
        <row r="39">
          <cell r="B39">
            <v>4.515625</v>
          </cell>
          <cell r="E39">
            <v>88.6</v>
          </cell>
        </row>
        <row r="40">
          <cell r="B40">
            <v>4.640625</v>
          </cell>
          <cell r="E40">
            <v>89.8</v>
          </cell>
        </row>
        <row r="41">
          <cell r="B41">
            <v>4.765625</v>
          </cell>
          <cell r="E41">
            <v>88.9</v>
          </cell>
        </row>
        <row r="42">
          <cell r="B42">
            <v>4.890625</v>
          </cell>
          <cell r="E42">
            <v>88.1</v>
          </cell>
        </row>
        <row r="43">
          <cell r="B43">
            <v>5.03125</v>
          </cell>
          <cell r="E43">
            <v>90.1</v>
          </cell>
        </row>
        <row r="44">
          <cell r="B44">
            <v>5.171875</v>
          </cell>
          <cell r="E44">
            <v>89.3</v>
          </cell>
        </row>
        <row r="45">
          <cell r="B45">
            <v>5.3125</v>
          </cell>
          <cell r="E45">
            <v>90.2</v>
          </cell>
        </row>
        <row r="46">
          <cell r="B46">
            <v>5.46875</v>
          </cell>
          <cell r="E46">
            <v>88.1</v>
          </cell>
        </row>
        <row r="47">
          <cell r="B47">
            <v>5.609375</v>
          </cell>
          <cell r="E47">
            <v>88.8</v>
          </cell>
        </row>
        <row r="48">
          <cell r="B48">
            <v>5.765625</v>
          </cell>
          <cell r="E48">
            <v>90.5</v>
          </cell>
        </row>
        <row r="49">
          <cell r="B49">
            <v>5.921875</v>
          </cell>
          <cell r="E49">
            <v>91.3</v>
          </cell>
        </row>
        <row r="50">
          <cell r="B50">
            <v>6.078125</v>
          </cell>
          <cell r="E50">
            <v>89.2</v>
          </cell>
        </row>
        <row r="51">
          <cell r="B51">
            <v>6.234375</v>
          </cell>
          <cell r="E51">
            <v>90.4</v>
          </cell>
        </row>
        <row r="52">
          <cell r="B52">
            <v>6.40625</v>
          </cell>
          <cell r="E52">
            <v>89</v>
          </cell>
        </row>
        <row r="53">
          <cell r="B53">
            <v>6.59375</v>
          </cell>
          <cell r="E53">
            <v>89</v>
          </cell>
        </row>
        <row r="54">
          <cell r="B54">
            <v>6.78125</v>
          </cell>
          <cell r="E54">
            <v>91</v>
          </cell>
        </row>
        <row r="55">
          <cell r="B55">
            <v>6.984375</v>
          </cell>
          <cell r="E55">
            <v>89.7</v>
          </cell>
        </row>
        <row r="56">
          <cell r="B56">
            <v>7.1875</v>
          </cell>
          <cell r="E56">
            <v>88.7</v>
          </cell>
        </row>
        <row r="57">
          <cell r="B57">
            <v>7.375</v>
          </cell>
          <cell r="E57">
            <v>89.8</v>
          </cell>
        </row>
        <row r="58">
          <cell r="B58">
            <v>7.5625</v>
          </cell>
          <cell r="E58">
            <v>90.4</v>
          </cell>
        </row>
        <row r="59">
          <cell r="B59">
            <v>7.75</v>
          </cell>
          <cell r="E59">
            <v>89.6</v>
          </cell>
        </row>
        <row r="60">
          <cell r="B60">
            <v>7.953125</v>
          </cell>
          <cell r="E60">
            <v>89.8</v>
          </cell>
        </row>
        <row r="61">
          <cell r="B61">
            <v>8.15625</v>
          </cell>
          <cell r="E61">
            <v>89.9</v>
          </cell>
        </row>
        <row r="62">
          <cell r="B62">
            <v>8.375</v>
          </cell>
          <cell r="E62">
            <v>88.8</v>
          </cell>
        </row>
        <row r="63">
          <cell r="B63">
            <v>8.578125</v>
          </cell>
          <cell r="E63">
            <v>90.8</v>
          </cell>
        </row>
        <row r="64">
          <cell r="B64">
            <v>8.78125</v>
          </cell>
          <cell r="E64">
            <v>89.5</v>
          </cell>
        </row>
        <row r="65">
          <cell r="B65">
            <v>9</v>
          </cell>
          <cell r="E65">
            <v>89.4</v>
          </cell>
        </row>
        <row r="66">
          <cell r="B66">
            <v>9.234375</v>
          </cell>
          <cell r="E66">
            <v>89.7</v>
          </cell>
        </row>
        <row r="67">
          <cell r="B67">
            <v>9.453125</v>
          </cell>
          <cell r="E67">
            <v>89.8</v>
          </cell>
        </row>
        <row r="68">
          <cell r="B68">
            <v>9.671875</v>
          </cell>
          <cell r="E68">
            <v>90.6</v>
          </cell>
        </row>
        <row r="69">
          <cell r="B69">
            <v>9.90625</v>
          </cell>
          <cell r="E69">
            <v>89.8</v>
          </cell>
        </row>
        <row r="70">
          <cell r="B70">
            <v>10.15625</v>
          </cell>
          <cell r="E70">
            <v>89.2</v>
          </cell>
        </row>
        <row r="71">
          <cell r="B71">
            <v>10.390625</v>
          </cell>
          <cell r="E71">
            <v>88.6</v>
          </cell>
        </row>
        <row r="72">
          <cell r="B72">
            <v>10.640625</v>
          </cell>
          <cell r="E72">
            <v>88.3</v>
          </cell>
        </row>
        <row r="73">
          <cell r="B73">
            <v>10.90625</v>
          </cell>
          <cell r="E73">
            <v>89.8</v>
          </cell>
        </row>
        <row r="74">
          <cell r="B74">
            <v>11.15625</v>
          </cell>
          <cell r="E74">
            <v>89.2</v>
          </cell>
        </row>
        <row r="75">
          <cell r="B75">
            <v>11.4375</v>
          </cell>
          <cell r="E75">
            <v>90.3</v>
          </cell>
        </row>
        <row r="76">
          <cell r="B76">
            <v>11.6875</v>
          </cell>
          <cell r="E76">
            <v>89.4</v>
          </cell>
        </row>
        <row r="77">
          <cell r="B77">
            <v>12.09375</v>
          </cell>
          <cell r="E77">
            <v>81.2</v>
          </cell>
        </row>
        <row r="78">
          <cell r="B78">
            <v>12.171875</v>
          </cell>
          <cell r="E78">
            <v>87.6</v>
          </cell>
        </row>
        <row r="79">
          <cell r="B79">
            <v>12.265625</v>
          </cell>
          <cell r="E79">
            <v>88.3</v>
          </cell>
        </row>
        <row r="80">
          <cell r="B80">
            <v>12.34375</v>
          </cell>
          <cell r="E80">
            <v>90</v>
          </cell>
        </row>
        <row r="81">
          <cell r="B81">
            <v>12.421875</v>
          </cell>
          <cell r="E81">
            <v>89.3</v>
          </cell>
        </row>
        <row r="82">
          <cell r="B82">
            <v>12.53125</v>
          </cell>
          <cell r="E82">
            <v>89.1</v>
          </cell>
        </row>
        <row r="83">
          <cell r="B83">
            <v>12.625</v>
          </cell>
          <cell r="E83">
            <v>89.1</v>
          </cell>
        </row>
        <row r="84">
          <cell r="B84">
            <v>12.71875</v>
          </cell>
          <cell r="E84">
            <v>88.5</v>
          </cell>
        </row>
        <row r="85">
          <cell r="B85">
            <v>12.828125</v>
          </cell>
          <cell r="E85">
            <v>88</v>
          </cell>
        </row>
        <row r="86">
          <cell r="B86">
            <v>12.953125</v>
          </cell>
          <cell r="E86">
            <v>88.5</v>
          </cell>
        </row>
        <row r="87">
          <cell r="B87">
            <v>13.0625</v>
          </cell>
          <cell r="E87">
            <v>89.9</v>
          </cell>
        </row>
        <row r="88">
          <cell r="B88">
            <v>13.1875</v>
          </cell>
          <cell r="E88">
            <v>89.1</v>
          </cell>
        </row>
        <row r="89">
          <cell r="B89">
            <v>13.3125</v>
          </cell>
          <cell r="E89">
            <v>88</v>
          </cell>
        </row>
        <row r="90">
          <cell r="B90">
            <v>13.4375</v>
          </cell>
          <cell r="E90">
            <v>89.9</v>
          </cell>
        </row>
        <row r="91">
          <cell r="B91">
            <v>13.578125</v>
          </cell>
          <cell r="E91">
            <v>88.4</v>
          </cell>
        </row>
        <row r="92">
          <cell r="B92">
            <v>13.703125</v>
          </cell>
          <cell r="E92">
            <v>87.6</v>
          </cell>
        </row>
        <row r="93">
          <cell r="B93">
            <v>13.84375</v>
          </cell>
          <cell r="E93">
            <v>89.8</v>
          </cell>
        </row>
        <row r="94">
          <cell r="B94">
            <v>14</v>
          </cell>
          <cell r="E94">
            <v>88.9</v>
          </cell>
        </row>
        <row r="95">
          <cell r="B95">
            <v>14.140625</v>
          </cell>
          <cell r="E95">
            <v>89.7</v>
          </cell>
        </row>
        <row r="96">
          <cell r="B96">
            <v>14.28125</v>
          </cell>
          <cell r="E96">
            <v>87.6</v>
          </cell>
        </row>
        <row r="97">
          <cell r="B97">
            <v>14.4375</v>
          </cell>
          <cell r="E97">
            <v>88.4</v>
          </cell>
        </row>
        <row r="98">
          <cell r="B98">
            <v>14.59375</v>
          </cell>
          <cell r="E98">
            <v>89.5</v>
          </cell>
        </row>
        <row r="99">
          <cell r="B99">
            <v>14.75</v>
          </cell>
          <cell r="E99">
            <v>91.7</v>
          </cell>
        </row>
        <row r="100">
          <cell r="B100">
            <v>14.90625</v>
          </cell>
          <cell r="E100">
            <v>88.7</v>
          </cell>
        </row>
        <row r="101">
          <cell r="B101">
            <v>15.078125</v>
          </cell>
          <cell r="E101">
            <v>89.9</v>
          </cell>
        </row>
      </sheetData>
      <sheetData sheetId="1">
        <row r="2">
          <cell r="B2">
            <v>3.125E-2</v>
          </cell>
          <cell r="K2">
            <v>2</v>
          </cell>
        </row>
        <row r="3">
          <cell r="B3">
            <v>4.6875E-2</v>
          </cell>
          <cell r="E3">
            <v>89</v>
          </cell>
          <cell r="K3">
            <v>3</v>
          </cell>
        </row>
        <row r="4">
          <cell r="B4">
            <v>6.25E-2</v>
          </cell>
          <cell r="E4">
            <v>88.4</v>
          </cell>
          <cell r="K4">
            <v>3</v>
          </cell>
        </row>
        <row r="5">
          <cell r="B5">
            <v>9.375E-2</v>
          </cell>
          <cell r="E5">
            <v>0</v>
          </cell>
          <cell r="K5">
            <v>3</v>
          </cell>
        </row>
        <row r="6">
          <cell r="B6">
            <v>0.125</v>
          </cell>
          <cell r="E6">
            <v>88</v>
          </cell>
          <cell r="K6">
            <v>4</v>
          </cell>
        </row>
        <row r="7">
          <cell r="B7">
            <v>0.171875</v>
          </cell>
          <cell r="E7">
            <v>85.8</v>
          </cell>
          <cell r="K7">
            <v>5</v>
          </cell>
        </row>
        <row r="8">
          <cell r="B8">
            <v>0.203125</v>
          </cell>
          <cell r="E8">
            <v>86.9</v>
          </cell>
          <cell r="K8">
            <v>9</v>
          </cell>
        </row>
        <row r="9">
          <cell r="B9">
            <v>0.21875</v>
          </cell>
          <cell r="E9">
            <v>88.7</v>
          </cell>
          <cell r="K9">
            <v>10</v>
          </cell>
        </row>
        <row r="10">
          <cell r="B10">
            <v>0.25</v>
          </cell>
          <cell r="E10">
            <v>87.5</v>
          </cell>
          <cell r="K10">
            <v>15</v>
          </cell>
        </row>
        <row r="11">
          <cell r="B11">
            <v>0.296875</v>
          </cell>
          <cell r="E11">
            <v>89.3</v>
          </cell>
          <cell r="K11">
            <v>16</v>
          </cell>
        </row>
        <row r="12">
          <cell r="B12">
            <v>0.34375</v>
          </cell>
          <cell r="E12">
            <v>88.5</v>
          </cell>
          <cell r="K12">
            <v>18</v>
          </cell>
        </row>
        <row r="13">
          <cell r="B13">
            <v>0.40625</v>
          </cell>
          <cell r="E13">
            <v>88.6</v>
          </cell>
          <cell r="K13">
            <v>17</v>
          </cell>
        </row>
        <row r="14">
          <cell r="B14">
            <v>0.4375</v>
          </cell>
          <cell r="E14">
            <v>87.1</v>
          </cell>
          <cell r="K14">
            <v>18</v>
          </cell>
        </row>
        <row r="15">
          <cell r="B15">
            <v>0.484375</v>
          </cell>
          <cell r="E15">
            <v>88.9</v>
          </cell>
          <cell r="K15">
            <v>20</v>
          </cell>
        </row>
        <row r="16">
          <cell r="B16">
            <v>0.53125</v>
          </cell>
          <cell r="E16">
            <v>88.7</v>
          </cell>
          <cell r="K16">
            <v>22</v>
          </cell>
        </row>
        <row r="17">
          <cell r="B17">
            <v>0.578125</v>
          </cell>
          <cell r="E17">
            <v>87.9</v>
          </cell>
          <cell r="K17">
            <v>24</v>
          </cell>
        </row>
        <row r="18">
          <cell r="B18">
            <v>0.625</v>
          </cell>
          <cell r="E18">
            <v>88.5</v>
          </cell>
          <cell r="K18">
            <v>24</v>
          </cell>
        </row>
        <row r="19">
          <cell r="B19">
            <v>0.671875</v>
          </cell>
          <cell r="E19">
            <v>88.6</v>
          </cell>
          <cell r="K19">
            <v>21</v>
          </cell>
        </row>
        <row r="20">
          <cell r="B20">
            <v>0.71875</v>
          </cell>
          <cell r="E20">
            <v>88.9</v>
          </cell>
          <cell r="K20">
            <v>25</v>
          </cell>
        </row>
        <row r="21">
          <cell r="B21">
            <v>0.765625</v>
          </cell>
          <cell r="E21">
            <v>85.9</v>
          </cell>
          <cell r="K21">
            <v>34</v>
          </cell>
        </row>
        <row r="22">
          <cell r="B22">
            <v>0.84375</v>
          </cell>
          <cell r="E22">
            <v>87</v>
          </cell>
          <cell r="K22">
            <v>38</v>
          </cell>
        </row>
        <row r="23">
          <cell r="B23">
            <v>0.953125</v>
          </cell>
          <cell r="E23">
            <v>88.8</v>
          </cell>
          <cell r="K23">
            <v>39</v>
          </cell>
        </row>
        <row r="24">
          <cell r="B24">
            <v>1.0625</v>
          </cell>
          <cell r="E24">
            <v>90.3</v>
          </cell>
          <cell r="K24">
            <v>37</v>
          </cell>
        </row>
        <row r="25">
          <cell r="B25">
            <v>1.140625</v>
          </cell>
          <cell r="E25">
            <v>87.5</v>
          </cell>
          <cell r="K25">
            <v>43</v>
          </cell>
        </row>
        <row r="26">
          <cell r="B26">
            <v>1.21875</v>
          </cell>
          <cell r="E26">
            <v>87.6</v>
          </cell>
          <cell r="K26">
            <v>39</v>
          </cell>
        </row>
        <row r="27">
          <cell r="B27">
            <v>1.28125</v>
          </cell>
          <cell r="E27">
            <v>82.3</v>
          </cell>
          <cell r="K27">
            <v>23</v>
          </cell>
        </row>
        <row r="28">
          <cell r="B28">
            <v>1.328125</v>
          </cell>
          <cell r="E28">
            <v>88.3</v>
          </cell>
          <cell r="K28">
            <v>22</v>
          </cell>
        </row>
        <row r="29">
          <cell r="B29">
            <v>1.359375</v>
          </cell>
          <cell r="E29">
            <v>87.1</v>
          </cell>
          <cell r="K29">
            <v>13</v>
          </cell>
        </row>
        <row r="30">
          <cell r="B30">
            <v>1.375</v>
          </cell>
          <cell r="E30">
            <v>88.6</v>
          </cell>
          <cell r="K30">
            <v>14</v>
          </cell>
        </row>
        <row r="31">
          <cell r="B31">
            <v>1.40625</v>
          </cell>
          <cell r="E31">
            <v>88.5</v>
          </cell>
          <cell r="K31">
            <v>17</v>
          </cell>
        </row>
        <row r="32">
          <cell r="B32">
            <v>1.453125</v>
          </cell>
          <cell r="E32">
            <v>87.1</v>
          </cell>
          <cell r="K32">
            <v>20</v>
          </cell>
        </row>
        <row r="33">
          <cell r="B33">
            <v>1.5</v>
          </cell>
          <cell r="E33">
            <v>86.1</v>
          </cell>
          <cell r="K33">
            <v>19</v>
          </cell>
        </row>
        <row r="34">
          <cell r="B34">
            <v>1.53125</v>
          </cell>
          <cell r="E34">
            <v>88.2</v>
          </cell>
          <cell r="K34">
            <v>21</v>
          </cell>
        </row>
        <row r="35">
          <cell r="B35">
            <v>1.5625</v>
          </cell>
          <cell r="E35">
            <v>87.2</v>
          </cell>
          <cell r="K35">
            <v>22</v>
          </cell>
        </row>
        <row r="36">
          <cell r="B36">
            <v>1.609375</v>
          </cell>
          <cell r="E36">
            <v>87.4</v>
          </cell>
          <cell r="K36">
            <v>20</v>
          </cell>
        </row>
        <row r="37">
          <cell r="B37">
            <v>1.640625</v>
          </cell>
          <cell r="E37">
            <v>88.4</v>
          </cell>
          <cell r="K37">
            <v>16</v>
          </cell>
        </row>
        <row r="38">
          <cell r="B38">
            <v>1.671875</v>
          </cell>
          <cell r="E38">
            <v>87.5</v>
          </cell>
          <cell r="K38">
            <v>20</v>
          </cell>
        </row>
        <row r="39">
          <cell r="B39">
            <v>1.703125</v>
          </cell>
          <cell r="E39">
            <v>87.3</v>
          </cell>
          <cell r="K39">
            <v>20</v>
          </cell>
        </row>
        <row r="40">
          <cell r="B40">
            <v>1.734375</v>
          </cell>
          <cell r="E40">
            <v>88.3</v>
          </cell>
          <cell r="K40">
            <v>21</v>
          </cell>
        </row>
        <row r="41">
          <cell r="B41">
            <v>1.78125</v>
          </cell>
          <cell r="E41">
            <v>87.5</v>
          </cell>
          <cell r="K41">
            <v>23</v>
          </cell>
        </row>
        <row r="42">
          <cell r="B42">
            <v>1.828125</v>
          </cell>
          <cell r="E42">
            <v>87.2</v>
          </cell>
          <cell r="K42">
            <v>24</v>
          </cell>
        </row>
        <row r="43">
          <cell r="B43">
            <v>1.859375</v>
          </cell>
          <cell r="E43">
            <v>88.3</v>
          </cell>
          <cell r="K43">
            <v>21</v>
          </cell>
        </row>
        <row r="44">
          <cell r="B44">
            <v>1.90625</v>
          </cell>
          <cell r="E44">
            <v>87.8</v>
          </cell>
          <cell r="K44">
            <v>23</v>
          </cell>
        </row>
        <row r="45">
          <cell r="B45">
            <v>1.9375</v>
          </cell>
          <cell r="E45">
            <v>87</v>
          </cell>
          <cell r="K45">
            <v>23</v>
          </cell>
        </row>
        <row r="46">
          <cell r="B46">
            <v>1.984375</v>
          </cell>
          <cell r="E46">
            <v>86.3</v>
          </cell>
          <cell r="K46">
            <v>26</v>
          </cell>
        </row>
        <row r="47">
          <cell r="B47">
            <v>2.046875</v>
          </cell>
          <cell r="E47">
            <v>87.4</v>
          </cell>
          <cell r="K47">
            <v>26</v>
          </cell>
        </row>
        <row r="48">
          <cell r="B48">
            <v>2.109375</v>
          </cell>
          <cell r="E48">
            <v>88.1</v>
          </cell>
          <cell r="K48">
            <v>29</v>
          </cell>
        </row>
        <row r="49">
          <cell r="B49">
            <v>2.15625</v>
          </cell>
          <cell r="E49">
            <v>89.600000000000009</v>
          </cell>
          <cell r="K49">
            <v>31</v>
          </cell>
        </row>
        <row r="50">
          <cell r="B50">
            <v>2.203125</v>
          </cell>
          <cell r="E50">
            <v>87.5</v>
          </cell>
          <cell r="K50">
            <v>32</v>
          </cell>
        </row>
        <row r="51">
          <cell r="B51">
            <v>2.265625</v>
          </cell>
          <cell r="E51">
            <v>88.4</v>
          </cell>
          <cell r="K51">
            <v>33</v>
          </cell>
        </row>
        <row r="52">
          <cell r="B52">
            <v>2.3125</v>
          </cell>
          <cell r="E52">
            <v>86.8</v>
          </cell>
          <cell r="K52">
            <v>36</v>
          </cell>
        </row>
        <row r="53">
          <cell r="B53">
            <v>2.375</v>
          </cell>
          <cell r="E53">
            <v>86.9</v>
          </cell>
          <cell r="K53">
            <v>37</v>
          </cell>
        </row>
        <row r="54">
          <cell r="B54">
            <v>2.4375</v>
          </cell>
          <cell r="E54">
            <v>88.1</v>
          </cell>
          <cell r="K54">
            <v>35</v>
          </cell>
        </row>
        <row r="55">
          <cell r="B55">
            <v>2.5</v>
          </cell>
          <cell r="E55">
            <v>87.6</v>
          </cell>
          <cell r="K55">
            <v>36</v>
          </cell>
        </row>
        <row r="56">
          <cell r="B56">
            <v>2.546875</v>
          </cell>
          <cell r="E56">
            <v>87.1</v>
          </cell>
          <cell r="K56">
            <v>28</v>
          </cell>
        </row>
        <row r="57">
          <cell r="B57">
            <v>2.59375</v>
          </cell>
          <cell r="E57">
            <v>87.8</v>
          </cell>
          <cell r="K57">
            <v>19</v>
          </cell>
        </row>
        <row r="58">
          <cell r="B58">
            <v>2.625</v>
          </cell>
          <cell r="E58">
            <v>88.5</v>
          </cell>
          <cell r="K58">
            <v>18</v>
          </cell>
        </row>
        <row r="59">
          <cell r="B59">
            <v>2.65625</v>
          </cell>
          <cell r="E59">
            <v>87.9</v>
          </cell>
          <cell r="K59">
            <v>19</v>
          </cell>
        </row>
        <row r="60">
          <cell r="B60">
            <v>2.6875</v>
          </cell>
          <cell r="E60">
            <v>87.3</v>
          </cell>
          <cell r="K60">
            <v>20</v>
          </cell>
        </row>
        <row r="61">
          <cell r="B61">
            <v>2.734375</v>
          </cell>
          <cell r="E61">
            <v>88</v>
          </cell>
          <cell r="K61">
            <v>22</v>
          </cell>
        </row>
        <row r="62">
          <cell r="B62">
            <v>2.78125</v>
          </cell>
          <cell r="E62">
            <v>87.6</v>
          </cell>
          <cell r="K62">
            <v>22</v>
          </cell>
        </row>
        <row r="63">
          <cell r="B63">
            <v>2.828125</v>
          </cell>
          <cell r="E63">
            <v>89.1</v>
          </cell>
          <cell r="K63">
            <v>21</v>
          </cell>
        </row>
        <row r="64">
          <cell r="B64">
            <v>2.875</v>
          </cell>
          <cell r="E64">
            <v>87.6</v>
          </cell>
          <cell r="K64">
            <v>25</v>
          </cell>
        </row>
        <row r="65">
          <cell r="B65">
            <v>2.90625</v>
          </cell>
          <cell r="E65">
            <v>88.6</v>
          </cell>
          <cell r="K65">
            <v>26</v>
          </cell>
        </row>
        <row r="66">
          <cell r="B66">
            <v>2.953125</v>
          </cell>
          <cell r="E66">
            <v>89.600000000000009</v>
          </cell>
          <cell r="K66">
            <v>27</v>
          </cell>
        </row>
        <row r="67">
          <cell r="B67">
            <v>3</v>
          </cell>
          <cell r="E67">
            <v>87.6</v>
          </cell>
          <cell r="K67">
            <v>33</v>
          </cell>
        </row>
        <row r="68">
          <cell r="B68">
            <v>3.0625</v>
          </cell>
          <cell r="E68">
            <v>87</v>
          </cell>
          <cell r="K68">
            <v>34</v>
          </cell>
        </row>
        <row r="69">
          <cell r="B69">
            <v>3.125</v>
          </cell>
          <cell r="E69">
            <v>88.2</v>
          </cell>
          <cell r="K69">
            <v>36</v>
          </cell>
        </row>
        <row r="70">
          <cell r="B70">
            <v>3.1875</v>
          </cell>
          <cell r="E70">
            <v>87.1</v>
          </cell>
          <cell r="K70">
            <v>27</v>
          </cell>
        </row>
        <row r="71">
          <cell r="B71">
            <v>3.25</v>
          </cell>
          <cell r="E71">
            <v>87.4</v>
          </cell>
          <cell r="K71">
            <v>29</v>
          </cell>
        </row>
        <row r="72">
          <cell r="B72">
            <v>3.28125</v>
          </cell>
          <cell r="E72">
            <v>87.7</v>
          </cell>
          <cell r="K72">
            <v>23</v>
          </cell>
        </row>
        <row r="73">
          <cell r="B73">
            <v>3.328125</v>
          </cell>
          <cell r="E73">
            <v>87.9</v>
          </cell>
          <cell r="K73">
            <v>26</v>
          </cell>
        </row>
        <row r="74">
          <cell r="B74">
            <v>3.375</v>
          </cell>
          <cell r="E74">
            <v>87.7</v>
          </cell>
          <cell r="K74">
            <v>27</v>
          </cell>
        </row>
        <row r="75">
          <cell r="B75">
            <v>3.421875</v>
          </cell>
          <cell r="E75">
            <v>88.3</v>
          </cell>
          <cell r="K75">
            <v>26</v>
          </cell>
        </row>
        <row r="76">
          <cell r="B76">
            <v>3.453125</v>
          </cell>
          <cell r="E76">
            <v>87.7</v>
          </cell>
          <cell r="K76">
            <v>21</v>
          </cell>
        </row>
        <row r="77">
          <cell r="B77">
            <v>3.5</v>
          </cell>
          <cell r="E77">
            <v>83.399999999999991</v>
          </cell>
          <cell r="K77">
            <v>21</v>
          </cell>
        </row>
        <row r="78">
          <cell r="B78">
            <v>3.546875</v>
          </cell>
          <cell r="E78">
            <v>89.2</v>
          </cell>
          <cell r="K78">
            <v>20</v>
          </cell>
        </row>
        <row r="79">
          <cell r="B79">
            <v>3.59375</v>
          </cell>
          <cell r="E79">
            <v>87.6</v>
          </cell>
          <cell r="K79">
            <v>24</v>
          </cell>
        </row>
        <row r="80">
          <cell r="B80">
            <v>3.625</v>
          </cell>
          <cell r="E80">
            <v>89.4</v>
          </cell>
          <cell r="K80">
            <v>24</v>
          </cell>
        </row>
        <row r="81">
          <cell r="B81">
            <v>3.6875</v>
          </cell>
          <cell r="E81">
            <v>88.3</v>
          </cell>
          <cell r="K81">
            <v>25</v>
          </cell>
        </row>
        <row r="82">
          <cell r="B82">
            <v>3.734375</v>
          </cell>
          <cell r="E82">
            <v>87</v>
          </cell>
          <cell r="K82">
            <v>26</v>
          </cell>
        </row>
        <row r="83">
          <cell r="B83">
            <v>3.765625</v>
          </cell>
          <cell r="E83">
            <v>87.9</v>
          </cell>
          <cell r="K83">
            <v>26</v>
          </cell>
        </row>
        <row r="84">
          <cell r="B84">
            <v>3.8125</v>
          </cell>
          <cell r="E84">
            <v>87.8</v>
          </cell>
          <cell r="K84">
            <v>28</v>
          </cell>
        </row>
        <row r="85">
          <cell r="B85">
            <v>3.859375</v>
          </cell>
          <cell r="E85">
            <v>88</v>
          </cell>
          <cell r="K85">
            <v>28</v>
          </cell>
        </row>
        <row r="86">
          <cell r="B86">
            <v>3.921875</v>
          </cell>
          <cell r="E86">
            <v>88</v>
          </cell>
          <cell r="K86">
            <v>30</v>
          </cell>
        </row>
        <row r="87">
          <cell r="B87">
            <v>3.96875</v>
          </cell>
          <cell r="E87">
            <v>89.7</v>
          </cell>
          <cell r="K87">
            <v>32</v>
          </cell>
        </row>
        <row r="88">
          <cell r="B88">
            <v>4.03125</v>
          </cell>
          <cell r="E88">
            <v>87.9</v>
          </cell>
          <cell r="K88">
            <v>34</v>
          </cell>
        </row>
        <row r="89">
          <cell r="B89">
            <v>4.109375</v>
          </cell>
          <cell r="E89">
            <v>86.5</v>
          </cell>
          <cell r="K89">
            <v>38</v>
          </cell>
        </row>
        <row r="90">
          <cell r="B90">
            <v>4.171875</v>
          </cell>
          <cell r="E90">
            <v>88.1</v>
          </cell>
          <cell r="K90">
            <v>40</v>
          </cell>
        </row>
        <row r="91">
          <cell r="B91">
            <v>4.21875</v>
          </cell>
          <cell r="E91">
            <v>87.1</v>
          </cell>
          <cell r="K91">
            <v>42</v>
          </cell>
        </row>
        <row r="92">
          <cell r="B92">
            <v>4.296875</v>
          </cell>
          <cell r="E92">
            <v>87</v>
          </cell>
          <cell r="K92">
            <v>43</v>
          </cell>
        </row>
        <row r="93">
          <cell r="B93">
            <v>4.375</v>
          </cell>
          <cell r="E93">
            <v>88.1</v>
          </cell>
          <cell r="K93">
            <v>40</v>
          </cell>
        </row>
        <row r="94">
          <cell r="B94">
            <v>4.4375</v>
          </cell>
          <cell r="E94">
            <v>87.6</v>
          </cell>
          <cell r="K94">
            <v>42</v>
          </cell>
        </row>
        <row r="95">
          <cell r="B95">
            <v>4.515625</v>
          </cell>
          <cell r="E95">
            <v>88</v>
          </cell>
          <cell r="K95">
            <v>43</v>
          </cell>
        </row>
        <row r="96">
          <cell r="B96">
            <v>4.59375</v>
          </cell>
          <cell r="E96">
            <v>86.5</v>
          </cell>
          <cell r="K96">
            <v>41</v>
          </cell>
        </row>
        <row r="97">
          <cell r="B97">
            <v>4.671875</v>
          </cell>
          <cell r="E97">
            <v>86.6</v>
          </cell>
          <cell r="K97">
            <v>35</v>
          </cell>
        </row>
        <row r="98">
          <cell r="B98">
            <v>4.75</v>
          </cell>
          <cell r="E98">
            <v>88.3</v>
          </cell>
          <cell r="K98">
            <v>31</v>
          </cell>
        </row>
        <row r="99">
          <cell r="B99">
            <v>4.796875</v>
          </cell>
          <cell r="E99">
            <v>89.600000000000009</v>
          </cell>
          <cell r="K99">
            <v>33</v>
          </cell>
        </row>
        <row r="100">
          <cell r="B100">
            <v>4.859375</v>
          </cell>
          <cell r="E100">
            <v>86.9</v>
          </cell>
          <cell r="K100">
            <v>35</v>
          </cell>
        </row>
        <row r="101">
          <cell r="B101">
            <v>4.921875</v>
          </cell>
          <cell r="E101">
            <v>87.7</v>
          </cell>
          <cell r="K101">
            <v>36</v>
          </cell>
        </row>
      </sheetData>
      <sheetData sheetId="2">
        <row r="2">
          <cell r="B2">
            <v>1.5625E-2</v>
          </cell>
          <cell r="K2">
            <v>2</v>
          </cell>
        </row>
        <row r="3">
          <cell r="B3">
            <v>1.5625E-2</v>
          </cell>
          <cell r="E3">
            <v>89.1</v>
          </cell>
          <cell r="K3">
            <v>3</v>
          </cell>
        </row>
        <row r="4">
          <cell r="B4">
            <v>3.125E-2</v>
          </cell>
          <cell r="E4">
            <v>88.4</v>
          </cell>
          <cell r="K4">
            <v>3</v>
          </cell>
        </row>
        <row r="5">
          <cell r="B5">
            <v>3.125E-2</v>
          </cell>
          <cell r="E5">
            <v>89.6</v>
          </cell>
          <cell r="K5">
            <v>3</v>
          </cell>
        </row>
        <row r="6">
          <cell r="B6">
            <v>3.125E-2</v>
          </cell>
          <cell r="E6">
            <v>89.3</v>
          </cell>
          <cell r="K6">
            <v>4</v>
          </cell>
        </row>
        <row r="7">
          <cell r="B7">
            <v>4.6875E-2</v>
          </cell>
          <cell r="E7">
            <v>86.6</v>
          </cell>
          <cell r="K7">
            <v>6</v>
          </cell>
        </row>
        <row r="8">
          <cell r="B8">
            <v>6.25E-2</v>
          </cell>
          <cell r="E8">
            <v>87.8</v>
          </cell>
          <cell r="K8">
            <v>11</v>
          </cell>
        </row>
        <row r="9">
          <cell r="B9">
            <v>6.25E-2</v>
          </cell>
          <cell r="E9">
            <v>88.3</v>
          </cell>
          <cell r="K9">
            <v>12</v>
          </cell>
        </row>
        <row r="10">
          <cell r="B10">
            <v>9.375E-2</v>
          </cell>
          <cell r="E10">
            <v>87.3</v>
          </cell>
          <cell r="K10">
            <v>17</v>
          </cell>
        </row>
        <row r="11">
          <cell r="B11">
            <v>0.109375</v>
          </cell>
          <cell r="E11">
            <v>89.1</v>
          </cell>
          <cell r="K11">
            <v>18</v>
          </cell>
        </row>
        <row r="12">
          <cell r="B12">
            <v>0.125</v>
          </cell>
          <cell r="E12">
            <v>89</v>
          </cell>
          <cell r="K12">
            <v>20</v>
          </cell>
        </row>
        <row r="13">
          <cell r="B13">
            <v>0.15625</v>
          </cell>
          <cell r="E13">
            <v>89</v>
          </cell>
          <cell r="K13">
            <v>20</v>
          </cell>
        </row>
        <row r="14">
          <cell r="B14">
            <v>0.171875</v>
          </cell>
          <cell r="E14">
            <v>87.3</v>
          </cell>
          <cell r="K14">
            <v>22</v>
          </cell>
        </row>
        <row r="15">
          <cell r="B15">
            <v>0.203125</v>
          </cell>
          <cell r="E15">
            <v>89</v>
          </cell>
          <cell r="K15">
            <v>23</v>
          </cell>
        </row>
        <row r="16">
          <cell r="B16">
            <v>0.234375</v>
          </cell>
          <cell r="E16">
            <v>88.6</v>
          </cell>
          <cell r="K16">
            <v>25</v>
          </cell>
        </row>
        <row r="17">
          <cell r="B17">
            <v>0.265625</v>
          </cell>
          <cell r="E17">
            <v>88.1</v>
          </cell>
          <cell r="K17">
            <v>27</v>
          </cell>
        </row>
        <row r="18">
          <cell r="B18">
            <v>0.296875</v>
          </cell>
          <cell r="E18">
            <v>88.3</v>
          </cell>
          <cell r="K18">
            <v>29</v>
          </cell>
        </row>
        <row r="19">
          <cell r="B19">
            <v>0.328125</v>
          </cell>
          <cell r="E19">
            <v>88.3</v>
          </cell>
          <cell r="K19">
            <v>31</v>
          </cell>
        </row>
        <row r="20">
          <cell r="B20">
            <v>0.359375</v>
          </cell>
          <cell r="E20">
            <v>89</v>
          </cell>
          <cell r="K20">
            <v>38</v>
          </cell>
        </row>
        <row r="21">
          <cell r="B21">
            <v>0.390625</v>
          </cell>
          <cell r="E21">
            <v>85.8</v>
          </cell>
          <cell r="K21">
            <v>41</v>
          </cell>
        </row>
        <row r="22">
          <cell r="B22">
            <v>0.4375</v>
          </cell>
          <cell r="E22">
            <v>87.2</v>
          </cell>
          <cell r="K22">
            <v>45</v>
          </cell>
        </row>
        <row r="23">
          <cell r="B23">
            <v>0.46875</v>
          </cell>
          <cell r="E23">
            <v>89</v>
          </cell>
          <cell r="K23">
            <v>46</v>
          </cell>
        </row>
        <row r="24">
          <cell r="B24">
            <v>0.515625</v>
          </cell>
          <cell r="E24">
            <v>90.4</v>
          </cell>
          <cell r="K24">
            <v>49</v>
          </cell>
        </row>
        <row r="25">
          <cell r="B25">
            <v>0.5625</v>
          </cell>
          <cell r="E25">
            <v>87.6</v>
          </cell>
          <cell r="K25">
            <v>55</v>
          </cell>
        </row>
        <row r="26">
          <cell r="B26">
            <v>0.609375</v>
          </cell>
          <cell r="E26">
            <v>88.9</v>
          </cell>
          <cell r="K26">
            <v>57</v>
          </cell>
        </row>
        <row r="27">
          <cell r="B27">
            <v>0.65625</v>
          </cell>
          <cell r="E27">
            <v>82.199999999999903</v>
          </cell>
          <cell r="K27">
            <v>37</v>
          </cell>
        </row>
        <row r="28">
          <cell r="B28">
            <v>0.6875</v>
          </cell>
          <cell r="E28">
            <v>88</v>
          </cell>
          <cell r="K28">
            <v>37</v>
          </cell>
        </row>
        <row r="29">
          <cell r="B29">
            <v>0.703125</v>
          </cell>
          <cell r="E29">
            <v>87.4</v>
          </cell>
          <cell r="K29">
            <v>12</v>
          </cell>
        </row>
        <row r="30">
          <cell r="B30">
            <v>0.71875</v>
          </cell>
          <cell r="E30">
            <v>88.7</v>
          </cell>
          <cell r="K30">
            <v>13</v>
          </cell>
        </row>
        <row r="31">
          <cell r="B31">
            <v>0.734375</v>
          </cell>
          <cell r="E31">
            <v>88.5</v>
          </cell>
          <cell r="K31">
            <v>16</v>
          </cell>
        </row>
        <row r="32">
          <cell r="B32">
            <v>0.75</v>
          </cell>
          <cell r="E32">
            <v>87.1</v>
          </cell>
          <cell r="K32">
            <v>20</v>
          </cell>
        </row>
        <row r="33">
          <cell r="B33">
            <v>0.765625</v>
          </cell>
          <cell r="E33">
            <v>86.6</v>
          </cell>
          <cell r="K33">
            <v>22</v>
          </cell>
        </row>
        <row r="34">
          <cell r="B34">
            <v>0.78125</v>
          </cell>
          <cell r="E34">
            <v>87.9</v>
          </cell>
          <cell r="K34">
            <v>24</v>
          </cell>
        </row>
        <row r="35">
          <cell r="B35">
            <v>0.8125</v>
          </cell>
          <cell r="E35">
            <v>87.4</v>
          </cell>
          <cell r="K35">
            <v>25</v>
          </cell>
        </row>
        <row r="36">
          <cell r="B36">
            <v>0.828125</v>
          </cell>
          <cell r="E36">
            <v>87.9</v>
          </cell>
          <cell r="K36">
            <v>29</v>
          </cell>
        </row>
        <row r="37">
          <cell r="B37">
            <v>0.859375</v>
          </cell>
          <cell r="E37">
            <v>89.7</v>
          </cell>
          <cell r="K37">
            <v>30</v>
          </cell>
        </row>
        <row r="38">
          <cell r="B38">
            <v>0.890625</v>
          </cell>
          <cell r="E38">
            <v>88.2</v>
          </cell>
          <cell r="K38">
            <v>34</v>
          </cell>
        </row>
        <row r="39">
          <cell r="B39">
            <v>0.921875</v>
          </cell>
          <cell r="E39">
            <v>87.5</v>
          </cell>
          <cell r="K39">
            <v>39</v>
          </cell>
        </row>
        <row r="40">
          <cell r="B40">
            <v>0.96875</v>
          </cell>
          <cell r="E40">
            <v>88.5</v>
          </cell>
          <cell r="K40">
            <v>36</v>
          </cell>
        </row>
        <row r="41">
          <cell r="B41">
            <v>1</v>
          </cell>
          <cell r="E41">
            <v>87.4</v>
          </cell>
          <cell r="K41">
            <v>38</v>
          </cell>
        </row>
        <row r="42">
          <cell r="B42">
            <v>1.03125</v>
          </cell>
          <cell r="E42">
            <v>87.4</v>
          </cell>
          <cell r="K42">
            <v>39</v>
          </cell>
        </row>
        <row r="43">
          <cell r="B43">
            <v>1.078125</v>
          </cell>
          <cell r="E43">
            <v>88.9</v>
          </cell>
          <cell r="K43">
            <v>40</v>
          </cell>
        </row>
        <row r="44">
          <cell r="B44">
            <v>1.109375</v>
          </cell>
          <cell r="E44">
            <v>87.9</v>
          </cell>
          <cell r="K44">
            <v>43</v>
          </cell>
        </row>
        <row r="45">
          <cell r="B45">
            <v>1.15625</v>
          </cell>
          <cell r="E45">
            <v>87.7</v>
          </cell>
          <cell r="K45">
            <v>42</v>
          </cell>
        </row>
        <row r="46">
          <cell r="B46">
            <v>1.203125</v>
          </cell>
          <cell r="E46">
            <v>86.2</v>
          </cell>
          <cell r="K46">
            <v>45</v>
          </cell>
        </row>
        <row r="47">
          <cell r="B47">
            <v>1.234375</v>
          </cell>
          <cell r="E47">
            <v>87.4</v>
          </cell>
          <cell r="K47">
            <v>45</v>
          </cell>
        </row>
        <row r="48">
          <cell r="B48">
            <v>1.28125</v>
          </cell>
          <cell r="E48">
            <v>88.5</v>
          </cell>
          <cell r="K48">
            <v>49</v>
          </cell>
        </row>
        <row r="49">
          <cell r="B49">
            <v>1.328125</v>
          </cell>
          <cell r="E49">
            <v>90.6</v>
          </cell>
          <cell r="K49">
            <v>51</v>
          </cell>
        </row>
        <row r="50">
          <cell r="B50">
            <v>1.375</v>
          </cell>
          <cell r="E50">
            <v>87.8</v>
          </cell>
          <cell r="K50">
            <v>52</v>
          </cell>
        </row>
        <row r="51">
          <cell r="B51">
            <v>1.4375</v>
          </cell>
          <cell r="E51">
            <v>88.9</v>
          </cell>
          <cell r="K51">
            <v>53</v>
          </cell>
        </row>
        <row r="52">
          <cell r="B52">
            <v>1.484375</v>
          </cell>
          <cell r="E52">
            <v>88</v>
          </cell>
          <cell r="K52">
            <v>57</v>
          </cell>
        </row>
        <row r="53">
          <cell r="B53">
            <v>1.53125</v>
          </cell>
          <cell r="E53">
            <v>87.1</v>
          </cell>
          <cell r="K53">
            <v>57</v>
          </cell>
        </row>
        <row r="54">
          <cell r="B54">
            <v>1.59375</v>
          </cell>
          <cell r="E54">
            <v>88.7</v>
          </cell>
          <cell r="K54">
            <v>57</v>
          </cell>
        </row>
        <row r="55">
          <cell r="B55">
            <v>1.640625</v>
          </cell>
          <cell r="E55">
            <v>87.7</v>
          </cell>
          <cell r="K55">
            <v>58</v>
          </cell>
        </row>
        <row r="56">
          <cell r="B56">
            <v>1.703125</v>
          </cell>
          <cell r="E56">
            <v>87.3</v>
          </cell>
          <cell r="K56">
            <v>61</v>
          </cell>
        </row>
        <row r="57">
          <cell r="B57">
            <v>1.765625</v>
          </cell>
          <cell r="E57">
            <v>88.8</v>
          </cell>
          <cell r="K57">
            <v>63</v>
          </cell>
        </row>
        <row r="58">
          <cell r="B58">
            <v>1.8125</v>
          </cell>
          <cell r="E58">
            <v>89.5</v>
          </cell>
          <cell r="K58">
            <v>51</v>
          </cell>
        </row>
        <row r="59">
          <cell r="B59">
            <v>1.875</v>
          </cell>
          <cell r="E59">
            <v>88.3</v>
          </cell>
          <cell r="K59">
            <v>45</v>
          </cell>
        </row>
        <row r="60">
          <cell r="B60">
            <v>1.921875</v>
          </cell>
          <cell r="E60">
            <v>87.6</v>
          </cell>
          <cell r="K60">
            <v>48</v>
          </cell>
        </row>
        <row r="61">
          <cell r="B61">
            <v>1.96875</v>
          </cell>
          <cell r="E61">
            <v>87.8</v>
          </cell>
          <cell r="K61">
            <v>50</v>
          </cell>
        </row>
        <row r="62">
          <cell r="B62">
            <v>2.015625</v>
          </cell>
          <cell r="E62">
            <v>87.9</v>
          </cell>
          <cell r="K62">
            <v>52</v>
          </cell>
        </row>
        <row r="63">
          <cell r="B63">
            <v>2.078125</v>
          </cell>
          <cell r="E63">
            <v>88.9</v>
          </cell>
          <cell r="K63">
            <v>40</v>
          </cell>
        </row>
        <row r="64">
          <cell r="B64">
            <v>2.125</v>
          </cell>
          <cell r="E64">
            <v>88</v>
          </cell>
          <cell r="K64">
            <v>44</v>
          </cell>
        </row>
        <row r="65">
          <cell r="B65">
            <v>2.15625</v>
          </cell>
          <cell r="E65">
            <v>88.7</v>
          </cell>
          <cell r="K65">
            <v>45</v>
          </cell>
        </row>
        <row r="66">
          <cell r="B66">
            <v>2.203125</v>
          </cell>
          <cell r="E66">
            <v>89.7</v>
          </cell>
          <cell r="K66">
            <v>46</v>
          </cell>
        </row>
        <row r="67">
          <cell r="B67">
            <v>2.265625</v>
          </cell>
          <cell r="E67">
            <v>88.5</v>
          </cell>
          <cell r="K67">
            <v>52</v>
          </cell>
        </row>
        <row r="68">
          <cell r="B68">
            <v>2.3125</v>
          </cell>
          <cell r="E68">
            <v>88.9</v>
          </cell>
          <cell r="K68">
            <v>53</v>
          </cell>
        </row>
        <row r="69">
          <cell r="B69">
            <v>2.359375</v>
          </cell>
          <cell r="E69">
            <v>88.8</v>
          </cell>
          <cell r="K69">
            <v>57</v>
          </cell>
        </row>
        <row r="70">
          <cell r="B70">
            <v>2.421875</v>
          </cell>
          <cell r="E70">
            <v>87.8</v>
          </cell>
          <cell r="K70">
            <v>51</v>
          </cell>
        </row>
        <row r="71">
          <cell r="B71">
            <v>2.46875</v>
          </cell>
          <cell r="E71">
            <v>87.8</v>
          </cell>
          <cell r="K71">
            <v>53</v>
          </cell>
        </row>
        <row r="72">
          <cell r="B72">
            <v>2.515625</v>
          </cell>
          <cell r="E72">
            <v>87.7</v>
          </cell>
          <cell r="K72">
            <v>43</v>
          </cell>
        </row>
        <row r="73">
          <cell r="B73">
            <v>2.5625</v>
          </cell>
          <cell r="E73">
            <v>88.1</v>
          </cell>
          <cell r="K73">
            <v>46</v>
          </cell>
        </row>
        <row r="74">
          <cell r="B74">
            <v>2.609375</v>
          </cell>
          <cell r="E74">
            <v>87.9</v>
          </cell>
          <cell r="K74">
            <v>47</v>
          </cell>
        </row>
        <row r="75">
          <cell r="B75">
            <v>2.65625</v>
          </cell>
          <cell r="E75">
            <v>88.4</v>
          </cell>
          <cell r="K75">
            <v>48</v>
          </cell>
        </row>
        <row r="76">
          <cell r="B76">
            <v>2.703125</v>
          </cell>
          <cell r="E76">
            <v>87.6</v>
          </cell>
          <cell r="K76">
            <v>38</v>
          </cell>
        </row>
        <row r="77">
          <cell r="B77">
            <v>2.734375</v>
          </cell>
          <cell r="E77">
            <v>80.599999999999994</v>
          </cell>
          <cell r="K77">
            <v>23</v>
          </cell>
        </row>
        <row r="78">
          <cell r="B78">
            <v>2.75</v>
          </cell>
          <cell r="E78">
            <v>88.6</v>
          </cell>
          <cell r="K78">
            <v>25</v>
          </cell>
        </row>
        <row r="79">
          <cell r="B79">
            <v>2.78125</v>
          </cell>
          <cell r="E79">
            <v>87.3</v>
          </cell>
          <cell r="K79">
            <v>26</v>
          </cell>
        </row>
        <row r="80">
          <cell r="B80">
            <v>2.8125</v>
          </cell>
          <cell r="E80">
            <v>89.5</v>
          </cell>
          <cell r="K80">
            <v>19</v>
          </cell>
        </row>
        <row r="81">
          <cell r="B81">
            <v>2.828125</v>
          </cell>
          <cell r="E81">
            <v>88.8</v>
          </cell>
          <cell r="K81">
            <v>19</v>
          </cell>
        </row>
        <row r="82">
          <cell r="B82">
            <v>2.859375</v>
          </cell>
          <cell r="E82">
            <v>88.5</v>
          </cell>
          <cell r="K82">
            <v>22</v>
          </cell>
        </row>
        <row r="83">
          <cell r="B83">
            <v>2.875</v>
          </cell>
          <cell r="E83">
            <v>88.1</v>
          </cell>
          <cell r="K83">
            <v>23</v>
          </cell>
        </row>
        <row r="84">
          <cell r="B84">
            <v>2.90625</v>
          </cell>
          <cell r="E84">
            <v>87.8</v>
          </cell>
          <cell r="K84">
            <v>25</v>
          </cell>
        </row>
        <row r="85">
          <cell r="B85">
            <v>2.9375</v>
          </cell>
          <cell r="E85">
            <v>88.2</v>
          </cell>
          <cell r="K85">
            <v>26</v>
          </cell>
        </row>
        <row r="86">
          <cell r="B86">
            <v>2.96875</v>
          </cell>
          <cell r="E86">
            <v>88.2</v>
          </cell>
          <cell r="K86">
            <v>28</v>
          </cell>
        </row>
        <row r="87">
          <cell r="B87">
            <v>3</v>
          </cell>
          <cell r="E87">
            <v>89.8</v>
          </cell>
          <cell r="K87">
            <v>29</v>
          </cell>
        </row>
        <row r="88">
          <cell r="B88">
            <v>3.03125</v>
          </cell>
          <cell r="E88">
            <v>88</v>
          </cell>
          <cell r="K88">
            <v>33</v>
          </cell>
        </row>
        <row r="89">
          <cell r="B89">
            <v>3.078125</v>
          </cell>
          <cell r="E89">
            <v>86.8</v>
          </cell>
          <cell r="K89">
            <v>34</v>
          </cell>
        </row>
        <row r="90">
          <cell r="B90">
            <v>3.109375</v>
          </cell>
          <cell r="E90">
            <v>87.8</v>
          </cell>
          <cell r="K90">
            <v>37</v>
          </cell>
        </row>
        <row r="91">
          <cell r="B91">
            <v>3.15625</v>
          </cell>
          <cell r="E91">
            <v>87.1</v>
          </cell>
          <cell r="K91">
            <v>39</v>
          </cell>
        </row>
        <row r="92">
          <cell r="B92">
            <v>3.1875</v>
          </cell>
          <cell r="E92">
            <v>86.8</v>
          </cell>
          <cell r="K92">
            <v>40</v>
          </cell>
        </row>
        <row r="93">
          <cell r="B93">
            <v>3.234375</v>
          </cell>
          <cell r="E93">
            <v>88.4</v>
          </cell>
          <cell r="K93">
            <v>39</v>
          </cell>
        </row>
        <row r="94">
          <cell r="B94">
            <v>3.28125</v>
          </cell>
          <cell r="E94">
            <v>87.4</v>
          </cell>
          <cell r="K94">
            <v>42</v>
          </cell>
        </row>
        <row r="95">
          <cell r="B95">
            <v>3.328125</v>
          </cell>
          <cell r="E95">
            <v>88.7</v>
          </cell>
          <cell r="K95">
            <v>44</v>
          </cell>
        </row>
        <row r="96">
          <cell r="B96">
            <v>3.375</v>
          </cell>
          <cell r="E96">
            <v>87.3</v>
          </cell>
          <cell r="K96">
            <v>44</v>
          </cell>
        </row>
        <row r="97">
          <cell r="B97">
            <v>3.421875</v>
          </cell>
          <cell r="E97">
            <v>86.9</v>
          </cell>
          <cell r="K97">
            <v>40</v>
          </cell>
        </row>
        <row r="98">
          <cell r="B98">
            <v>3.453125</v>
          </cell>
          <cell r="E98">
            <v>88.5</v>
          </cell>
          <cell r="K98">
            <v>41</v>
          </cell>
        </row>
        <row r="99">
          <cell r="B99">
            <v>3.5</v>
          </cell>
          <cell r="E99">
            <v>90.2</v>
          </cell>
          <cell r="K99">
            <v>43</v>
          </cell>
        </row>
        <row r="100">
          <cell r="B100">
            <v>3.546875</v>
          </cell>
          <cell r="E100">
            <v>87.5</v>
          </cell>
          <cell r="K100">
            <v>45</v>
          </cell>
        </row>
        <row r="101">
          <cell r="B101">
            <v>3.59375</v>
          </cell>
          <cell r="E101">
            <v>87.1</v>
          </cell>
          <cell r="K101">
            <v>46</v>
          </cell>
        </row>
      </sheetData>
      <sheetData sheetId="3">
        <row r="2">
          <cell r="B2">
            <v>0</v>
          </cell>
        </row>
        <row r="3">
          <cell r="B3">
            <v>0</v>
          </cell>
          <cell r="E3">
            <v>89.1</v>
          </cell>
        </row>
        <row r="4">
          <cell r="B4">
            <v>1.5625E-2</v>
          </cell>
          <cell r="E4">
            <v>88.7</v>
          </cell>
        </row>
        <row r="5">
          <cell r="B5">
            <v>1.5625E-2</v>
          </cell>
          <cell r="E5">
            <v>88.2</v>
          </cell>
        </row>
        <row r="6">
          <cell r="B6">
            <v>3.125E-2</v>
          </cell>
          <cell r="E6">
            <v>89.2</v>
          </cell>
        </row>
        <row r="7">
          <cell r="B7">
            <v>3.125E-2</v>
          </cell>
          <cell r="E7">
            <v>88.2</v>
          </cell>
        </row>
        <row r="8">
          <cell r="B8">
            <v>3.125E-2</v>
          </cell>
          <cell r="E8">
            <v>88</v>
          </cell>
        </row>
        <row r="9">
          <cell r="B9">
            <v>4.6875E-2</v>
          </cell>
          <cell r="E9">
            <v>89.6</v>
          </cell>
        </row>
        <row r="10">
          <cell r="B10">
            <v>4.6875E-2</v>
          </cell>
          <cell r="E10">
            <v>88.1</v>
          </cell>
        </row>
        <row r="11">
          <cell r="B11">
            <v>4.6875E-2</v>
          </cell>
          <cell r="E11">
            <v>89.4</v>
          </cell>
        </row>
        <row r="12">
          <cell r="B12">
            <v>6.25E-2</v>
          </cell>
          <cell r="E12">
            <v>89.1</v>
          </cell>
        </row>
        <row r="13">
          <cell r="B13">
            <v>6.25E-2</v>
          </cell>
          <cell r="E13">
            <v>89.4</v>
          </cell>
        </row>
        <row r="14">
          <cell r="B14">
            <v>7.8125E-2</v>
          </cell>
          <cell r="E14">
            <v>87.5</v>
          </cell>
        </row>
        <row r="15">
          <cell r="B15">
            <v>7.8125E-2</v>
          </cell>
          <cell r="E15">
            <v>89.5</v>
          </cell>
        </row>
        <row r="16">
          <cell r="B16">
            <v>7.8125E-2</v>
          </cell>
          <cell r="E16">
            <v>88.8</v>
          </cell>
        </row>
        <row r="17">
          <cell r="B17">
            <v>9.375E-2</v>
          </cell>
          <cell r="E17">
            <v>88</v>
          </cell>
        </row>
        <row r="18">
          <cell r="B18">
            <v>9.375E-2</v>
          </cell>
          <cell r="E18">
            <v>88.7</v>
          </cell>
        </row>
        <row r="19">
          <cell r="B19">
            <v>0.109375</v>
          </cell>
          <cell r="E19">
            <v>88.1</v>
          </cell>
        </row>
        <row r="20">
          <cell r="B20">
            <v>0.109375</v>
          </cell>
          <cell r="E20">
            <v>89.1</v>
          </cell>
        </row>
        <row r="21">
          <cell r="B21">
            <v>0.109375</v>
          </cell>
          <cell r="E21">
            <v>86.8</v>
          </cell>
        </row>
        <row r="22">
          <cell r="B22">
            <v>0.125</v>
          </cell>
          <cell r="E22">
            <v>87.8</v>
          </cell>
        </row>
        <row r="23">
          <cell r="B23">
            <v>0.140625</v>
          </cell>
          <cell r="E23">
            <v>88.8</v>
          </cell>
        </row>
        <row r="24">
          <cell r="B24">
            <v>0.140625</v>
          </cell>
          <cell r="E24">
            <v>91</v>
          </cell>
        </row>
        <row r="25">
          <cell r="B25">
            <v>0.140625</v>
          </cell>
          <cell r="E25">
            <v>87.8</v>
          </cell>
        </row>
        <row r="26">
          <cell r="B26">
            <v>0.15625</v>
          </cell>
          <cell r="E26">
            <v>88.9</v>
          </cell>
        </row>
        <row r="27">
          <cell r="B27">
            <v>0.15625</v>
          </cell>
          <cell r="E27">
            <v>73.099999999999994</v>
          </cell>
        </row>
        <row r="28">
          <cell r="B28">
            <v>0.171875</v>
          </cell>
          <cell r="E28">
            <v>75.2</v>
          </cell>
        </row>
        <row r="29">
          <cell r="B29">
            <v>0.171875</v>
          </cell>
          <cell r="E29">
            <v>74.900000000000006</v>
          </cell>
        </row>
        <row r="30">
          <cell r="B30">
            <v>0.1875</v>
          </cell>
          <cell r="E30">
            <v>77.3</v>
          </cell>
        </row>
        <row r="31">
          <cell r="B31">
            <v>0.1875</v>
          </cell>
          <cell r="E31">
            <v>77.5</v>
          </cell>
        </row>
        <row r="32">
          <cell r="B32">
            <v>0.203125</v>
          </cell>
          <cell r="E32">
            <v>76.099999999999994</v>
          </cell>
        </row>
        <row r="33">
          <cell r="B33">
            <v>0.203125</v>
          </cell>
          <cell r="E33">
            <v>77</v>
          </cell>
        </row>
        <row r="34">
          <cell r="B34">
            <v>0.21875</v>
          </cell>
          <cell r="E34">
            <v>81.099999999999994</v>
          </cell>
        </row>
        <row r="35">
          <cell r="B35">
            <v>0.21875</v>
          </cell>
          <cell r="E35">
            <v>80</v>
          </cell>
        </row>
        <row r="36">
          <cell r="B36">
            <v>0.234375</v>
          </cell>
          <cell r="E36">
            <v>81.8</v>
          </cell>
        </row>
        <row r="37">
          <cell r="B37">
            <v>0.234375</v>
          </cell>
          <cell r="E37">
            <v>85.1</v>
          </cell>
        </row>
        <row r="38">
          <cell r="B38">
            <v>0.25</v>
          </cell>
          <cell r="E38">
            <v>87</v>
          </cell>
        </row>
        <row r="39">
          <cell r="B39">
            <v>0.25</v>
          </cell>
          <cell r="E39">
            <v>85.9</v>
          </cell>
        </row>
        <row r="40">
          <cell r="B40">
            <v>0.265625</v>
          </cell>
          <cell r="E40">
            <v>86.8</v>
          </cell>
        </row>
        <row r="41">
          <cell r="B41">
            <v>0.28125</v>
          </cell>
          <cell r="E41">
            <v>86.9</v>
          </cell>
        </row>
        <row r="42">
          <cell r="B42">
            <v>0.28125</v>
          </cell>
          <cell r="E42">
            <v>87.3</v>
          </cell>
        </row>
        <row r="43">
          <cell r="B43">
            <v>0.296875</v>
          </cell>
          <cell r="E43">
            <v>89.4</v>
          </cell>
        </row>
        <row r="44">
          <cell r="B44">
            <v>0.296875</v>
          </cell>
          <cell r="E44">
            <v>88.3</v>
          </cell>
        </row>
        <row r="45">
          <cell r="B45">
            <v>0.3125</v>
          </cell>
          <cell r="E45">
            <v>89.3</v>
          </cell>
        </row>
        <row r="46">
          <cell r="B46">
            <v>0.3125</v>
          </cell>
          <cell r="E46">
            <v>87.4</v>
          </cell>
        </row>
        <row r="47">
          <cell r="B47">
            <v>0.328125</v>
          </cell>
          <cell r="E47">
            <v>88.3</v>
          </cell>
        </row>
        <row r="48">
          <cell r="B48">
            <v>0.328125</v>
          </cell>
          <cell r="E48">
            <v>89.9</v>
          </cell>
        </row>
        <row r="49">
          <cell r="B49">
            <v>0.34375</v>
          </cell>
          <cell r="E49">
            <v>91</v>
          </cell>
        </row>
        <row r="50">
          <cell r="B50">
            <v>0.359375</v>
          </cell>
          <cell r="E50">
            <v>88.9</v>
          </cell>
        </row>
        <row r="51">
          <cell r="B51">
            <v>0.359375</v>
          </cell>
          <cell r="E51">
            <v>90.1</v>
          </cell>
        </row>
        <row r="52">
          <cell r="B52">
            <v>0.375</v>
          </cell>
          <cell r="E52">
            <v>88.3</v>
          </cell>
        </row>
        <row r="53">
          <cell r="B53">
            <v>0.375</v>
          </cell>
          <cell r="E53">
            <v>88.9</v>
          </cell>
        </row>
        <row r="54">
          <cell r="B54">
            <v>0.390625</v>
          </cell>
          <cell r="E54">
            <v>90.2</v>
          </cell>
        </row>
        <row r="55">
          <cell r="B55">
            <v>0.390625</v>
          </cell>
          <cell r="E55">
            <v>89.1</v>
          </cell>
        </row>
        <row r="56">
          <cell r="B56">
            <v>0.40625</v>
          </cell>
          <cell r="E56">
            <v>88.2</v>
          </cell>
        </row>
        <row r="57">
          <cell r="B57">
            <v>0.40625</v>
          </cell>
          <cell r="E57">
            <v>89.7</v>
          </cell>
        </row>
        <row r="58">
          <cell r="B58">
            <v>0.421875</v>
          </cell>
          <cell r="E58">
            <v>90.4</v>
          </cell>
        </row>
        <row r="59">
          <cell r="B59">
            <v>0.421875</v>
          </cell>
          <cell r="E59">
            <v>89.5</v>
          </cell>
        </row>
        <row r="60">
          <cell r="B60">
            <v>0.4375</v>
          </cell>
          <cell r="E60">
            <v>89.4</v>
          </cell>
        </row>
        <row r="61">
          <cell r="B61">
            <v>0.453125</v>
          </cell>
          <cell r="E61">
            <v>90.1</v>
          </cell>
        </row>
        <row r="62">
          <cell r="B62">
            <v>0.453125</v>
          </cell>
          <cell r="E62">
            <v>88.3</v>
          </cell>
        </row>
        <row r="63">
          <cell r="B63">
            <v>0.46875</v>
          </cell>
          <cell r="E63">
            <v>90.1</v>
          </cell>
        </row>
        <row r="64">
          <cell r="B64">
            <v>0.46875</v>
          </cell>
          <cell r="E64">
            <v>89</v>
          </cell>
        </row>
        <row r="65">
          <cell r="B65">
            <v>0.484375</v>
          </cell>
          <cell r="E65">
            <v>89</v>
          </cell>
        </row>
        <row r="66">
          <cell r="B66">
            <v>0.5</v>
          </cell>
          <cell r="E66">
            <v>89.9</v>
          </cell>
        </row>
        <row r="67">
          <cell r="B67">
            <v>0.5</v>
          </cell>
          <cell r="E67">
            <v>89.6</v>
          </cell>
        </row>
        <row r="68">
          <cell r="B68">
            <v>0.515625</v>
          </cell>
          <cell r="E68">
            <v>90.4</v>
          </cell>
        </row>
        <row r="69">
          <cell r="B69">
            <v>0.515625</v>
          </cell>
          <cell r="E69">
            <v>90</v>
          </cell>
        </row>
        <row r="70">
          <cell r="B70">
            <v>0.53125</v>
          </cell>
          <cell r="E70">
            <v>88.7</v>
          </cell>
        </row>
        <row r="71">
          <cell r="B71">
            <v>0.53125</v>
          </cell>
          <cell r="E71">
            <v>88.4</v>
          </cell>
        </row>
        <row r="72">
          <cell r="B72">
            <v>0.546875</v>
          </cell>
          <cell r="E72">
            <v>87.9</v>
          </cell>
        </row>
        <row r="73">
          <cell r="B73">
            <v>0.546875</v>
          </cell>
          <cell r="E73">
            <v>90.4</v>
          </cell>
        </row>
        <row r="74">
          <cell r="B74">
            <v>0.5625</v>
          </cell>
          <cell r="E74">
            <v>89.3</v>
          </cell>
        </row>
        <row r="75">
          <cell r="B75">
            <v>0.578125</v>
          </cell>
          <cell r="E75">
            <v>89.7</v>
          </cell>
        </row>
        <row r="76">
          <cell r="B76">
            <v>0.578125</v>
          </cell>
          <cell r="E76">
            <v>88.5</v>
          </cell>
        </row>
        <row r="77">
          <cell r="B77">
            <v>0.59375</v>
          </cell>
          <cell r="E77">
            <v>77.099999999999994</v>
          </cell>
        </row>
        <row r="78">
          <cell r="B78">
            <v>0.609375</v>
          </cell>
          <cell r="E78">
            <v>78.8</v>
          </cell>
        </row>
        <row r="79">
          <cell r="B79">
            <v>0.609375</v>
          </cell>
          <cell r="E79">
            <v>78.099999999999994</v>
          </cell>
        </row>
        <row r="80">
          <cell r="B80">
            <v>0.625</v>
          </cell>
          <cell r="E80">
            <v>81.699999999999903</v>
          </cell>
        </row>
        <row r="81">
          <cell r="B81">
            <v>0.625</v>
          </cell>
          <cell r="E81">
            <v>80.900000000000006</v>
          </cell>
        </row>
        <row r="82">
          <cell r="B82">
            <v>0.640625</v>
          </cell>
          <cell r="E82">
            <v>81.099999999999994</v>
          </cell>
        </row>
        <row r="83">
          <cell r="B83">
            <v>0.65625</v>
          </cell>
          <cell r="E83">
            <v>80.400000000000006</v>
          </cell>
        </row>
        <row r="84">
          <cell r="B84">
            <v>0.65625</v>
          </cell>
          <cell r="E84">
            <v>82.3</v>
          </cell>
        </row>
        <row r="85">
          <cell r="B85">
            <v>0.671875</v>
          </cell>
          <cell r="E85">
            <v>81.899999999999906</v>
          </cell>
        </row>
        <row r="86">
          <cell r="B86">
            <v>0.6875</v>
          </cell>
          <cell r="E86">
            <v>80.5</v>
          </cell>
        </row>
        <row r="87">
          <cell r="B87">
            <v>0.6875</v>
          </cell>
          <cell r="E87">
            <v>84.3</v>
          </cell>
        </row>
        <row r="88">
          <cell r="B88">
            <v>0.703125</v>
          </cell>
          <cell r="E88">
            <v>81</v>
          </cell>
        </row>
        <row r="89">
          <cell r="B89">
            <v>0.71875</v>
          </cell>
          <cell r="E89">
            <v>80.900000000000006</v>
          </cell>
        </row>
        <row r="90">
          <cell r="B90">
            <v>0.71875</v>
          </cell>
          <cell r="E90">
            <v>81.099999999999994</v>
          </cell>
        </row>
        <row r="91">
          <cell r="B91">
            <v>0.734375</v>
          </cell>
          <cell r="E91">
            <v>80.900000000000006</v>
          </cell>
        </row>
        <row r="92">
          <cell r="B92">
            <v>0.75</v>
          </cell>
          <cell r="E92">
            <v>80.7</v>
          </cell>
        </row>
        <row r="93">
          <cell r="B93">
            <v>0.75</v>
          </cell>
          <cell r="E93">
            <v>81.599999999999994</v>
          </cell>
        </row>
        <row r="94">
          <cell r="B94">
            <v>0.765625</v>
          </cell>
          <cell r="E94">
            <v>81.699999999999903</v>
          </cell>
        </row>
        <row r="95">
          <cell r="B95">
            <v>0.78125</v>
          </cell>
          <cell r="E95">
            <v>83</v>
          </cell>
        </row>
        <row r="96">
          <cell r="B96">
            <v>0.78125</v>
          </cell>
          <cell r="E96">
            <v>81.3</v>
          </cell>
        </row>
        <row r="97">
          <cell r="B97">
            <v>0.796875</v>
          </cell>
          <cell r="E97">
            <v>80.8</v>
          </cell>
        </row>
        <row r="98">
          <cell r="B98">
            <v>0.8125</v>
          </cell>
          <cell r="E98">
            <v>83.5</v>
          </cell>
        </row>
        <row r="99">
          <cell r="B99">
            <v>0.828125</v>
          </cell>
          <cell r="E99">
            <v>87.3</v>
          </cell>
        </row>
        <row r="100">
          <cell r="B100">
            <v>0.84375</v>
          </cell>
          <cell r="E100">
            <v>83.6</v>
          </cell>
        </row>
        <row r="101">
          <cell r="B101">
            <v>0.84375</v>
          </cell>
          <cell r="E101">
            <v>84.6</v>
          </cell>
        </row>
      </sheetData>
      <sheetData sheetId="4">
        <row r="2">
          <cell r="B2">
            <v>4.6875E-2</v>
          </cell>
          <cell r="K2">
            <v>4</v>
          </cell>
        </row>
        <row r="3">
          <cell r="B3">
            <v>7.8125E-2</v>
          </cell>
          <cell r="E3">
            <v>89</v>
          </cell>
          <cell r="K3">
            <v>5</v>
          </cell>
        </row>
        <row r="4">
          <cell r="B4">
            <v>0.125</v>
          </cell>
          <cell r="E4">
            <v>86.6</v>
          </cell>
          <cell r="K4">
            <v>7</v>
          </cell>
        </row>
        <row r="5">
          <cell r="B5">
            <v>0.171875</v>
          </cell>
          <cell r="E5">
            <v>89.2</v>
          </cell>
          <cell r="K5">
            <v>7</v>
          </cell>
        </row>
        <row r="6">
          <cell r="B6">
            <v>0.1875</v>
          </cell>
          <cell r="E6">
            <v>89.2</v>
          </cell>
          <cell r="K6">
            <v>8</v>
          </cell>
        </row>
        <row r="7">
          <cell r="B7">
            <v>0.21875</v>
          </cell>
          <cell r="E7">
            <v>87.1</v>
          </cell>
          <cell r="K7">
            <v>11</v>
          </cell>
        </row>
        <row r="8">
          <cell r="B8">
            <v>0.234375</v>
          </cell>
          <cell r="E8">
            <v>87</v>
          </cell>
          <cell r="K8">
            <v>12</v>
          </cell>
        </row>
        <row r="9">
          <cell r="B9">
            <v>0.265625</v>
          </cell>
          <cell r="E9">
            <v>88.8</v>
          </cell>
          <cell r="K9">
            <v>12</v>
          </cell>
        </row>
        <row r="10">
          <cell r="B10">
            <v>0.296875</v>
          </cell>
          <cell r="E10">
            <v>86.7</v>
          </cell>
          <cell r="K10">
            <v>19</v>
          </cell>
        </row>
        <row r="11">
          <cell r="B11">
            <v>0.34375</v>
          </cell>
          <cell r="E11">
            <v>88.4</v>
          </cell>
          <cell r="K11">
            <v>23</v>
          </cell>
        </row>
        <row r="12">
          <cell r="B12">
            <v>0.390625</v>
          </cell>
          <cell r="E12">
            <v>88.8</v>
          </cell>
          <cell r="K12">
            <v>25</v>
          </cell>
        </row>
        <row r="13">
          <cell r="B13">
            <v>0.4375</v>
          </cell>
          <cell r="E13">
            <v>89.1</v>
          </cell>
          <cell r="K13">
            <v>26</v>
          </cell>
        </row>
        <row r="14">
          <cell r="B14">
            <v>0.5</v>
          </cell>
          <cell r="E14">
            <v>86.9</v>
          </cell>
          <cell r="K14">
            <v>34</v>
          </cell>
        </row>
        <row r="15">
          <cell r="B15">
            <v>0.578125</v>
          </cell>
          <cell r="E15">
            <v>89</v>
          </cell>
          <cell r="K15">
            <v>39</v>
          </cell>
        </row>
        <row r="16">
          <cell r="B16">
            <v>0.671875</v>
          </cell>
          <cell r="E16">
            <v>88.5</v>
          </cell>
          <cell r="K16">
            <v>41</v>
          </cell>
        </row>
        <row r="17">
          <cell r="B17">
            <v>0.75</v>
          </cell>
          <cell r="E17">
            <v>87.4</v>
          </cell>
          <cell r="K17">
            <v>43</v>
          </cell>
        </row>
        <row r="18">
          <cell r="B18">
            <v>0.828125</v>
          </cell>
          <cell r="E18">
            <v>88.1</v>
          </cell>
          <cell r="K18">
            <v>45</v>
          </cell>
        </row>
        <row r="19">
          <cell r="B19">
            <v>0.921875</v>
          </cell>
          <cell r="E19">
            <v>88.2</v>
          </cell>
          <cell r="K19">
            <v>47</v>
          </cell>
        </row>
        <row r="20">
          <cell r="B20">
            <v>1.03125</v>
          </cell>
          <cell r="E20">
            <v>88.7</v>
          </cell>
          <cell r="K20">
            <v>54</v>
          </cell>
        </row>
        <row r="21">
          <cell r="B21">
            <v>1.15625</v>
          </cell>
          <cell r="E21">
            <v>85</v>
          </cell>
          <cell r="K21">
            <v>57</v>
          </cell>
        </row>
        <row r="22">
          <cell r="B22">
            <v>1.265625</v>
          </cell>
          <cell r="E22">
            <v>87.2</v>
          </cell>
          <cell r="K22">
            <v>61</v>
          </cell>
        </row>
        <row r="23">
          <cell r="B23">
            <v>1.390625</v>
          </cell>
          <cell r="E23">
            <v>89.1</v>
          </cell>
          <cell r="K23">
            <v>62</v>
          </cell>
        </row>
        <row r="24">
          <cell r="B24">
            <v>1.515625</v>
          </cell>
          <cell r="E24">
            <v>90.2</v>
          </cell>
          <cell r="K24">
            <v>65</v>
          </cell>
        </row>
        <row r="25">
          <cell r="B25">
            <v>1.640625</v>
          </cell>
          <cell r="E25">
            <v>87.7</v>
          </cell>
          <cell r="K25">
            <v>71</v>
          </cell>
        </row>
        <row r="26">
          <cell r="B26">
            <v>1.796875</v>
          </cell>
          <cell r="E26">
            <v>88.9</v>
          </cell>
          <cell r="K26">
            <v>73</v>
          </cell>
        </row>
        <row r="27">
          <cell r="B27">
            <v>1.90625</v>
          </cell>
          <cell r="E27">
            <v>83.3</v>
          </cell>
          <cell r="K27">
            <v>43</v>
          </cell>
        </row>
        <row r="28">
          <cell r="B28">
            <v>1.984375</v>
          </cell>
          <cell r="E28">
            <v>87.9</v>
          </cell>
          <cell r="K28">
            <v>43</v>
          </cell>
        </row>
        <row r="29">
          <cell r="B29">
            <v>2.046875</v>
          </cell>
          <cell r="E29">
            <v>86.6</v>
          </cell>
          <cell r="K29">
            <v>15</v>
          </cell>
        </row>
        <row r="30">
          <cell r="B30">
            <v>2.078125</v>
          </cell>
          <cell r="E30">
            <v>89</v>
          </cell>
          <cell r="K30">
            <v>16</v>
          </cell>
        </row>
        <row r="31">
          <cell r="B31">
            <v>2.109375</v>
          </cell>
          <cell r="E31">
            <v>87.9</v>
          </cell>
          <cell r="K31">
            <v>19</v>
          </cell>
        </row>
        <row r="32">
          <cell r="B32">
            <v>2.15625</v>
          </cell>
          <cell r="E32">
            <v>87.2</v>
          </cell>
          <cell r="K32">
            <v>23</v>
          </cell>
        </row>
        <row r="33">
          <cell r="B33">
            <v>2.203125</v>
          </cell>
          <cell r="E33">
            <v>86.2</v>
          </cell>
          <cell r="K33">
            <v>25</v>
          </cell>
        </row>
        <row r="34">
          <cell r="B34">
            <v>2.25</v>
          </cell>
          <cell r="E34">
            <v>88</v>
          </cell>
          <cell r="K34">
            <v>27</v>
          </cell>
        </row>
        <row r="35">
          <cell r="B35">
            <v>2.3125</v>
          </cell>
          <cell r="E35">
            <v>87.2</v>
          </cell>
          <cell r="K35">
            <v>28</v>
          </cell>
        </row>
        <row r="36">
          <cell r="B36">
            <v>2.359375</v>
          </cell>
          <cell r="E36">
            <v>88</v>
          </cell>
          <cell r="K36">
            <v>32</v>
          </cell>
        </row>
        <row r="37">
          <cell r="B37">
            <v>2.421875</v>
          </cell>
          <cell r="E37">
            <v>89.2</v>
          </cell>
          <cell r="K37">
            <v>33</v>
          </cell>
        </row>
        <row r="38">
          <cell r="B38">
            <v>2.484375</v>
          </cell>
          <cell r="E38">
            <v>88.2</v>
          </cell>
          <cell r="K38">
            <v>37</v>
          </cell>
        </row>
        <row r="39">
          <cell r="B39">
            <v>2.5625</v>
          </cell>
          <cell r="E39">
            <v>87.7</v>
          </cell>
          <cell r="K39">
            <v>42</v>
          </cell>
        </row>
        <row r="40">
          <cell r="B40">
            <v>2.640625</v>
          </cell>
          <cell r="E40">
            <v>88.5</v>
          </cell>
          <cell r="K40">
            <v>39</v>
          </cell>
        </row>
        <row r="41">
          <cell r="B41">
            <v>2.71875</v>
          </cell>
          <cell r="E41">
            <v>87.7</v>
          </cell>
          <cell r="K41">
            <v>41</v>
          </cell>
        </row>
        <row r="42">
          <cell r="B42">
            <v>2.796875</v>
          </cell>
          <cell r="E42">
            <v>87.5</v>
          </cell>
          <cell r="K42">
            <v>42</v>
          </cell>
        </row>
        <row r="43">
          <cell r="B43">
            <v>2.859375</v>
          </cell>
          <cell r="E43">
            <v>89</v>
          </cell>
          <cell r="K43">
            <v>43</v>
          </cell>
        </row>
        <row r="44">
          <cell r="B44">
            <v>2.953125</v>
          </cell>
          <cell r="E44">
            <v>88</v>
          </cell>
          <cell r="K44">
            <v>46</v>
          </cell>
        </row>
        <row r="45">
          <cell r="B45">
            <v>3.03125</v>
          </cell>
          <cell r="E45">
            <v>87.5</v>
          </cell>
          <cell r="K45">
            <v>45</v>
          </cell>
        </row>
        <row r="46">
          <cell r="B46">
            <v>3.125</v>
          </cell>
          <cell r="E46">
            <v>86.1</v>
          </cell>
          <cell r="K46">
            <v>48</v>
          </cell>
        </row>
        <row r="47">
          <cell r="B47">
            <v>3.203125</v>
          </cell>
          <cell r="E47">
            <v>87.3</v>
          </cell>
          <cell r="K47">
            <v>48</v>
          </cell>
        </row>
        <row r="48">
          <cell r="B48">
            <v>3.296875</v>
          </cell>
          <cell r="E48">
            <v>88.4</v>
          </cell>
          <cell r="K48">
            <v>52</v>
          </cell>
        </row>
        <row r="49">
          <cell r="B49">
            <v>3.40625</v>
          </cell>
          <cell r="E49">
            <v>90.3</v>
          </cell>
          <cell r="K49">
            <v>54</v>
          </cell>
        </row>
        <row r="50">
          <cell r="B50">
            <v>3.5</v>
          </cell>
          <cell r="E50">
            <v>88.2</v>
          </cell>
          <cell r="K50">
            <v>55</v>
          </cell>
        </row>
        <row r="51">
          <cell r="B51">
            <v>3.59375</v>
          </cell>
          <cell r="E51">
            <v>88.9</v>
          </cell>
          <cell r="K51">
            <v>56</v>
          </cell>
        </row>
        <row r="52">
          <cell r="B52">
            <v>3.703125</v>
          </cell>
          <cell r="E52">
            <v>88.3</v>
          </cell>
          <cell r="K52">
            <v>60</v>
          </cell>
        </row>
        <row r="53">
          <cell r="B53">
            <v>3.8125</v>
          </cell>
          <cell r="E53">
            <v>87.1</v>
          </cell>
          <cell r="K53">
            <v>60</v>
          </cell>
        </row>
        <row r="54">
          <cell r="B54">
            <v>3.921875</v>
          </cell>
          <cell r="E54">
            <v>88.5</v>
          </cell>
          <cell r="K54">
            <v>60</v>
          </cell>
        </row>
        <row r="55">
          <cell r="B55">
            <v>4.03125</v>
          </cell>
          <cell r="E55">
            <v>87.4</v>
          </cell>
          <cell r="K55">
            <v>61</v>
          </cell>
        </row>
        <row r="56">
          <cell r="B56">
            <v>4.140625</v>
          </cell>
          <cell r="E56">
            <v>87.1</v>
          </cell>
          <cell r="K56">
            <v>64</v>
          </cell>
        </row>
        <row r="57">
          <cell r="B57">
            <v>4.265625</v>
          </cell>
          <cell r="E57">
            <v>88.9</v>
          </cell>
          <cell r="K57">
            <v>66</v>
          </cell>
        </row>
        <row r="58">
          <cell r="B58">
            <v>4.375</v>
          </cell>
          <cell r="E58">
            <v>89.5</v>
          </cell>
          <cell r="K58">
            <v>54</v>
          </cell>
        </row>
        <row r="59">
          <cell r="B59">
            <v>4.46875</v>
          </cell>
          <cell r="E59">
            <v>88.1</v>
          </cell>
          <cell r="K59">
            <v>48</v>
          </cell>
        </row>
        <row r="60">
          <cell r="B60">
            <v>4.546875</v>
          </cell>
          <cell r="E60">
            <v>87.3</v>
          </cell>
          <cell r="K60">
            <v>51</v>
          </cell>
        </row>
        <row r="61">
          <cell r="B61">
            <v>4.640625</v>
          </cell>
          <cell r="E61">
            <v>88.2</v>
          </cell>
          <cell r="K61">
            <v>53</v>
          </cell>
        </row>
        <row r="62">
          <cell r="B62">
            <v>4.75</v>
          </cell>
          <cell r="E62">
            <v>87.9</v>
          </cell>
          <cell r="K62">
            <v>55</v>
          </cell>
        </row>
        <row r="63">
          <cell r="B63">
            <v>4.84375</v>
          </cell>
          <cell r="E63">
            <v>89</v>
          </cell>
          <cell r="K63">
            <v>43</v>
          </cell>
        </row>
        <row r="64">
          <cell r="B64">
            <v>4.9375</v>
          </cell>
          <cell r="E64">
            <v>87.7</v>
          </cell>
          <cell r="K64">
            <v>47</v>
          </cell>
        </row>
        <row r="65">
          <cell r="B65">
            <v>5.015625</v>
          </cell>
          <cell r="E65">
            <v>88.8</v>
          </cell>
          <cell r="K65">
            <v>48</v>
          </cell>
        </row>
        <row r="66">
          <cell r="B66">
            <v>5.109375</v>
          </cell>
          <cell r="E66">
            <v>89.5</v>
          </cell>
          <cell r="K66">
            <v>49</v>
          </cell>
        </row>
        <row r="67">
          <cell r="B67">
            <v>5.203125</v>
          </cell>
          <cell r="E67">
            <v>88.4</v>
          </cell>
          <cell r="K67">
            <v>55</v>
          </cell>
        </row>
        <row r="68">
          <cell r="B68">
            <v>5.296875</v>
          </cell>
          <cell r="E68">
            <v>88.1</v>
          </cell>
          <cell r="K68">
            <v>56</v>
          </cell>
        </row>
        <row r="69">
          <cell r="B69">
            <v>5.40625</v>
          </cell>
          <cell r="E69">
            <v>88.8</v>
          </cell>
          <cell r="K69">
            <v>60</v>
          </cell>
        </row>
        <row r="70">
          <cell r="B70">
            <v>5.5</v>
          </cell>
          <cell r="E70">
            <v>87.7</v>
          </cell>
          <cell r="K70">
            <v>54</v>
          </cell>
        </row>
        <row r="71">
          <cell r="B71">
            <v>5.59375</v>
          </cell>
          <cell r="E71">
            <v>87.8</v>
          </cell>
          <cell r="K71">
            <v>56</v>
          </cell>
        </row>
        <row r="72">
          <cell r="B72">
            <v>5.6875</v>
          </cell>
          <cell r="E72">
            <v>87.5</v>
          </cell>
          <cell r="K72">
            <v>46</v>
          </cell>
        </row>
        <row r="73">
          <cell r="B73">
            <v>5.78125</v>
          </cell>
          <cell r="E73">
            <v>87.8</v>
          </cell>
          <cell r="K73">
            <v>49</v>
          </cell>
        </row>
        <row r="74">
          <cell r="B74">
            <v>5.859375</v>
          </cell>
          <cell r="E74">
            <v>87.9</v>
          </cell>
          <cell r="K74">
            <v>50</v>
          </cell>
        </row>
        <row r="75">
          <cell r="B75">
            <v>5.953125</v>
          </cell>
          <cell r="E75">
            <v>88.8</v>
          </cell>
          <cell r="K75">
            <v>51</v>
          </cell>
        </row>
        <row r="76">
          <cell r="B76">
            <v>6.046875</v>
          </cell>
          <cell r="E76">
            <v>87.5</v>
          </cell>
          <cell r="K76">
            <v>41</v>
          </cell>
        </row>
        <row r="77">
          <cell r="B77">
            <v>6.09375</v>
          </cell>
          <cell r="E77">
            <v>81.8</v>
          </cell>
          <cell r="K77">
            <v>26</v>
          </cell>
        </row>
        <row r="78">
          <cell r="B78">
            <v>6.140625</v>
          </cell>
          <cell r="E78">
            <v>87.8</v>
          </cell>
          <cell r="K78">
            <v>28</v>
          </cell>
        </row>
        <row r="79">
          <cell r="B79">
            <v>6.203125</v>
          </cell>
          <cell r="E79">
            <v>86.6</v>
          </cell>
          <cell r="K79">
            <v>29</v>
          </cell>
        </row>
        <row r="80">
          <cell r="B80">
            <v>6.234375</v>
          </cell>
          <cell r="E80">
            <v>89.600000000000009</v>
          </cell>
          <cell r="K80">
            <v>22</v>
          </cell>
        </row>
        <row r="81">
          <cell r="B81">
            <v>6.28125</v>
          </cell>
          <cell r="E81">
            <v>88.3</v>
          </cell>
          <cell r="K81">
            <v>22</v>
          </cell>
        </row>
        <row r="82">
          <cell r="B82">
            <v>6.328125</v>
          </cell>
          <cell r="E82">
            <v>88.1</v>
          </cell>
          <cell r="K82">
            <v>25</v>
          </cell>
        </row>
        <row r="83">
          <cell r="B83">
            <v>6.375</v>
          </cell>
          <cell r="E83">
            <v>88.1</v>
          </cell>
          <cell r="K83">
            <v>26</v>
          </cell>
        </row>
        <row r="84">
          <cell r="B84">
            <v>6.421875</v>
          </cell>
          <cell r="E84">
            <v>87.8</v>
          </cell>
          <cell r="K84">
            <v>28</v>
          </cell>
        </row>
        <row r="85">
          <cell r="B85">
            <v>6.484375</v>
          </cell>
          <cell r="E85">
            <v>88.4</v>
          </cell>
          <cell r="K85">
            <v>29</v>
          </cell>
        </row>
        <row r="86">
          <cell r="B86">
            <v>6.546875</v>
          </cell>
          <cell r="E86">
            <v>88</v>
          </cell>
          <cell r="K86">
            <v>31</v>
          </cell>
        </row>
        <row r="87">
          <cell r="B87">
            <v>6.59375</v>
          </cell>
          <cell r="E87">
            <v>89</v>
          </cell>
          <cell r="K87">
            <v>32</v>
          </cell>
        </row>
        <row r="88">
          <cell r="B88">
            <v>6.65625</v>
          </cell>
          <cell r="E88">
            <v>87.9</v>
          </cell>
          <cell r="K88">
            <v>36</v>
          </cell>
        </row>
        <row r="89">
          <cell r="B89">
            <v>6.734375</v>
          </cell>
          <cell r="E89">
            <v>86</v>
          </cell>
          <cell r="K89">
            <v>37</v>
          </cell>
        </row>
        <row r="90">
          <cell r="B90">
            <v>6.8125</v>
          </cell>
          <cell r="E90">
            <v>87.8</v>
          </cell>
          <cell r="K90">
            <v>40</v>
          </cell>
        </row>
        <row r="91">
          <cell r="B91">
            <v>6.875</v>
          </cell>
          <cell r="E91">
            <v>86.9</v>
          </cell>
          <cell r="K91">
            <v>42</v>
          </cell>
        </row>
        <row r="92">
          <cell r="B92">
            <v>6.953125</v>
          </cell>
          <cell r="E92">
            <v>86.8</v>
          </cell>
          <cell r="K92">
            <v>43</v>
          </cell>
        </row>
        <row r="93">
          <cell r="B93">
            <v>7.046875</v>
          </cell>
          <cell r="E93">
            <v>88.3</v>
          </cell>
          <cell r="K93">
            <v>42</v>
          </cell>
        </row>
        <row r="94">
          <cell r="B94">
            <v>7.125</v>
          </cell>
          <cell r="E94">
            <v>87.5</v>
          </cell>
          <cell r="K94">
            <v>45</v>
          </cell>
        </row>
        <row r="95">
          <cell r="B95">
            <v>7.203125</v>
          </cell>
          <cell r="E95">
            <v>88.6</v>
          </cell>
          <cell r="K95">
            <v>47</v>
          </cell>
        </row>
        <row r="96">
          <cell r="B96">
            <v>7.296875</v>
          </cell>
          <cell r="E96">
            <v>87.3</v>
          </cell>
          <cell r="K96">
            <v>47</v>
          </cell>
        </row>
        <row r="97">
          <cell r="B97">
            <v>7.375</v>
          </cell>
          <cell r="E97">
            <v>86.9</v>
          </cell>
          <cell r="K97">
            <v>43</v>
          </cell>
        </row>
        <row r="98">
          <cell r="B98">
            <v>7.453125</v>
          </cell>
          <cell r="E98">
            <v>88.4</v>
          </cell>
          <cell r="K98">
            <v>44</v>
          </cell>
        </row>
        <row r="99">
          <cell r="B99">
            <v>7.53125</v>
          </cell>
          <cell r="E99">
            <v>90</v>
          </cell>
          <cell r="K99">
            <v>46</v>
          </cell>
        </row>
        <row r="100">
          <cell r="B100">
            <v>7.625</v>
          </cell>
          <cell r="E100">
            <v>87.6</v>
          </cell>
          <cell r="K100">
            <v>48</v>
          </cell>
        </row>
        <row r="101">
          <cell r="B101">
            <v>7.703125</v>
          </cell>
          <cell r="E101">
            <v>87.2</v>
          </cell>
          <cell r="K101">
            <v>49</v>
          </cell>
        </row>
        <row r="102">
          <cell r="A102">
            <v>87.864999999999995</v>
          </cell>
          <cell r="B102">
            <v>40.47</v>
          </cell>
          <cell r="C102">
            <v>0</v>
          </cell>
          <cell r="D102">
            <v>19</v>
          </cell>
        </row>
      </sheetData>
      <sheetData sheetId="5">
        <row r="103">
          <cell r="B103">
            <v>88.949000000000026</v>
          </cell>
          <cell r="C103">
            <v>87.976000000000028</v>
          </cell>
          <cell r="D103">
            <v>86.011000000000024</v>
          </cell>
          <cell r="E103">
            <v>85.791999999999987</v>
          </cell>
          <cell r="H103">
            <v>35.72</v>
          </cell>
          <cell r="J103">
            <v>25.38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0.109375</v>
          </cell>
          <cell r="E2">
            <v>100</v>
          </cell>
        </row>
        <row r="3">
          <cell r="B3">
            <v>0.28125</v>
          </cell>
          <cell r="E3">
            <v>98.5</v>
          </cell>
        </row>
        <row r="4">
          <cell r="B4">
            <v>0.359375</v>
          </cell>
          <cell r="E4">
            <v>98.666666666666671</v>
          </cell>
        </row>
        <row r="5">
          <cell r="B5">
            <v>0.4375</v>
          </cell>
          <cell r="E5">
            <v>99</v>
          </cell>
        </row>
        <row r="6">
          <cell r="B6">
            <v>0.53125</v>
          </cell>
          <cell r="E6">
            <v>98.8</v>
          </cell>
        </row>
        <row r="7">
          <cell r="B7">
            <v>0.59375</v>
          </cell>
          <cell r="E7">
            <v>98.833333333333329</v>
          </cell>
        </row>
        <row r="8">
          <cell r="B8">
            <v>0.671875</v>
          </cell>
          <cell r="E8">
            <v>97.714285714285708</v>
          </cell>
        </row>
        <row r="9">
          <cell r="B9">
            <v>0.8125</v>
          </cell>
          <cell r="E9">
            <v>95.625</v>
          </cell>
        </row>
        <row r="10">
          <cell r="B10">
            <v>0.90625</v>
          </cell>
          <cell r="E10">
            <v>94.777777777777786</v>
          </cell>
        </row>
        <row r="11">
          <cell r="B11">
            <v>1.03125</v>
          </cell>
          <cell r="E11">
            <v>94.1</v>
          </cell>
        </row>
        <row r="12">
          <cell r="B12">
            <v>1.171875</v>
          </cell>
          <cell r="E12">
            <v>92.600000000000009</v>
          </cell>
        </row>
        <row r="13">
          <cell r="B13">
            <v>1.328125</v>
          </cell>
          <cell r="E13">
            <v>91.4</v>
          </cell>
        </row>
        <row r="14">
          <cell r="B14">
            <v>1.4375</v>
          </cell>
          <cell r="E14">
            <v>90.9</v>
          </cell>
        </row>
        <row r="15">
          <cell r="B15">
            <v>1.53125</v>
          </cell>
          <cell r="E15">
            <v>90.100000000000009</v>
          </cell>
        </row>
        <row r="16">
          <cell r="B16">
            <v>1.609375</v>
          </cell>
          <cell r="E16">
            <v>89.7</v>
          </cell>
        </row>
        <row r="17">
          <cell r="B17">
            <v>1.703125</v>
          </cell>
          <cell r="E17">
            <v>89.1</v>
          </cell>
        </row>
        <row r="18">
          <cell r="B18">
            <v>1.828125</v>
          </cell>
          <cell r="E18">
            <v>89.2</v>
          </cell>
        </row>
        <row r="19">
          <cell r="B19">
            <v>1.90625</v>
          </cell>
          <cell r="E19">
            <v>89.9</v>
          </cell>
        </row>
        <row r="20">
          <cell r="B20">
            <v>2.015625</v>
          </cell>
          <cell r="E20">
            <v>90.2</v>
          </cell>
        </row>
        <row r="21">
          <cell r="B21">
            <v>2.109375</v>
          </cell>
          <cell r="E21">
            <v>90.2</v>
          </cell>
        </row>
        <row r="22">
          <cell r="B22">
            <v>2.203125</v>
          </cell>
          <cell r="E22">
            <v>91.100000000000009</v>
          </cell>
        </row>
        <row r="23">
          <cell r="B23">
            <v>2.3125</v>
          </cell>
          <cell r="E23">
            <v>92.100000000000009</v>
          </cell>
        </row>
        <row r="24">
          <cell r="B24">
            <v>2.421875</v>
          </cell>
          <cell r="E24">
            <v>92</v>
          </cell>
        </row>
        <row r="25">
          <cell r="B25">
            <v>2.546875</v>
          </cell>
          <cell r="E25">
            <v>92.2</v>
          </cell>
        </row>
        <row r="26">
          <cell r="B26">
            <v>2.65625</v>
          </cell>
          <cell r="E26">
            <v>92.2</v>
          </cell>
        </row>
        <row r="27">
          <cell r="B27">
            <v>2.75</v>
          </cell>
          <cell r="E27">
            <v>92.600000000000009</v>
          </cell>
        </row>
        <row r="28">
          <cell r="B28">
            <v>2.828125</v>
          </cell>
          <cell r="E28">
            <v>93.300000000000011</v>
          </cell>
        </row>
        <row r="29">
          <cell r="B29">
            <v>2.921875</v>
          </cell>
          <cell r="E29">
            <v>94.399999999999991</v>
          </cell>
        </row>
        <row r="30">
          <cell r="B30">
            <v>3.015625</v>
          </cell>
          <cell r="E30">
            <v>95.199999999999989</v>
          </cell>
        </row>
        <row r="31">
          <cell r="B31">
            <v>3.109375</v>
          </cell>
          <cell r="E31">
            <v>96.399999999999991</v>
          </cell>
        </row>
        <row r="32">
          <cell r="B32">
            <v>3.203125</v>
          </cell>
          <cell r="E32">
            <v>97</v>
          </cell>
        </row>
        <row r="33">
          <cell r="B33">
            <v>3.296875</v>
          </cell>
          <cell r="E33">
            <v>97.3</v>
          </cell>
        </row>
        <row r="34">
          <cell r="B34">
            <v>3.40625</v>
          </cell>
          <cell r="E34">
            <v>97.3</v>
          </cell>
        </row>
        <row r="35">
          <cell r="B35">
            <v>3.5</v>
          </cell>
          <cell r="E35">
            <v>97.8</v>
          </cell>
        </row>
        <row r="36">
          <cell r="B36">
            <v>3.625</v>
          </cell>
          <cell r="E36">
            <v>98</v>
          </cell>
        </row>
        <row r="37">
          <cell r="B37">
            <v>3.734375</v>
          </cell>
          <cell r="E37">
            <v>97.6</v>
          </cell>
        </row>
        <row r="38">
          <cell r="B38">
            <v>3.859375</v>
          </cell>
          <cell r="E38">
            <v>97.2</v>
          </cell>
        </row>
        <row r="39">
          <cell r="B39">
            <v>3.984375</v>
          </cell>
          <cell r="E39">
            <v>97.1</v>
          </cell>
        </row>
        <row r="40">
          <cell r="B40">
            <v>4.125</v>
          </cell>
          <cell r="E40">
            <v>96.7</v>
          </cell>
        </row>
        <row r="41">
          <cell r="B41">
            <v>4.25</v>
          </cell>
          <cell r="E41">
            <v>96.6</v>
          </cell>
        </row>
        <row r="42">
          <cell r="B42">
            <v>4.359375</v>
          </cell>
          <cell r="E42">
            <v>96.3</v>
          </cell>
        </row>
        <row r="43">
          <cell r="B43">
            <v>4.484375</v>
          </cell>
          <cell r="E43">
            <v>96.2</v>
          </cell>
        </row>
        <row r="44">
          <cell r="B44">
            <v>4.59375</v>
          </cell>
          <cell r="E44">
            <v>96.899999999999991</v>
          </cell>
        </row>
        <row r="45">
          <cell r="B45">
            <v>4.71875</v>
          </cell>
          <cell r="E45">
            <v>96.399999999999991</v>
          </cell>
        </row>
        <row r="46">
          <cell r="B46">
            <v>4.84375</v>
          </cell>
          <cell r="E46">
            <v>96.6</v>
          </cell>
        </row>
        <row r="47">
          <cell r="B47">
            <v>4.96875</v>
          </cell>
          <cell r="E47">
            <v>97.2</v>
          </cell>
        </row>
        <row r="48">
          <cell r="B48">
            <v>5.125</v>
          </cell>
          <cell r="E48">
            <v>97.5</v>
          </cell>
        </row>
        <row r="49">
          <cell r="B49">
            <v>5.265625</v>
          </cell>
          <cell r="E49">
            <v>97.2</v>
          </cell>
        </row>
        <row r="50">
          <cell r="B50">
            <v>5.40625</v>
          </cell>
          <cell r="E50">
            <v>97.2</v>
          </cell>
        </row>
        <row r="51">
          <cell r="B51">
            <v>5.53125</v>
          </cell>
          <cell r="E51">
            <v>97.1</v>
          </cell>
        </row>
      </sheetData>
      <sheetData sheetId="1">
        <row r="2">
          <cell r="B2">
            <v>0.125</v>
          </cell>
          <cell r="E2">
            <v>100</v>
          </cell>
          <cell r="K2">
            <v>1</v>
          </cell>
        </row>
        <row r="3">
          <cell r="B3">
            <v>0.390625</v>
          </cell>
          <cell r="E3">
            <v>97</v>
          </cell>
          <cell r="K3">
            <v>5</v>
          </cell>
        </row>
        <row r="4">
          <cell r="B4">
            <v>0.484375</v>
          </cell>
          <cell r="E4">
            <v>98</v>
          </cell>
          <cell r="K4">
            <v>5</v>
          </cell>
        </row>
        <row r="5">
          <cell r="B5">
            <v>0.640625</v>
          </cell>
          <cell r="E5">
            <v>98.5</v>
          </cell>
          <cell r="K5">
            <v>5</v>
          </cell>
        </row>
        <row r="6">
          <cell r="B6">
            <v>0.8125</v>
          </cell>
          <cell r="E6">
            <v>98.2</v>
          </cell>
          <cell r="K6">
            <v>7</v>
          </cell>
        </row>
        <row r="7">
          <cell r="B7">
            <v>1.015625</v>
          </cell>
          <cell r="E7">
            <v>98.166666666666671</v>
          </cell>
          <cell r="K7">
            <v>9</v>
          </cell>
        </row>
        <row r="8">
          <cell r="B8">
            <v>1.171875</v>
          </cell>
          <cell r="E8">
            <v>97.571428571428569</v>
          </cell>
          <cell r="K8">
            <v>2</v>
          </cell>
        </row>
        <row r="9">
          <cell r="B9">
            <v>1.234375</v>
          </cell>
          <cell r="E9">
            <v>97.625</v>
          </cell>
          <cell r="K9">
            <v>1</v>
          </cell>
        </row>
        <row r="10">
          <cell r="B10">
            <v>1.40625</v>
          </cell>
          <cell r="E10">
            <v>97.111111111111114</v>
          </cell>
          <cell r="K10">
            <v>7</v>
          </cell>
        </row>
        <row r="11">
          <cell r="B11">
            <v>1.609375</v>
          </cell>
          <cell r="E11">
            <v>96.3</v>
          </cell>
          <cell r="K11">
            <v>14</v>
          </cell>
        </row>
        <row r="12">
          <cell r="B12">
            <v>1.90625</v>
          </cell>
          <cell r="E12">
            <v>95.199999999999989</v>
          </cell>
          <cell r="K12">
            <v>10</v>
          </cell>
        </row>
        <row r="13">
          <cell r="B13">
            <v>2.171875</v>
          </cell>
          <cell r="E13">
            <v>94.3</v>
          </cell>
          <cell r="K13">
            <v>8</v>
          </cell>
        </row>
        <row r="14">
          <cell r="B14">
            <v>2.34375</v>
          </cell>
          <cell r="E14">
            <v>93.8</v>
          </cell>
          <cell r="K14">
            <v>3</v>
          </cell>
        </row>
        <row r="15">
          <cell r="B15">
            <v>2.5625</v>
          </cell>
          <cell r="E15">
            <v>92.100000000000009</v>
          </cell>
          <cell r="K15">
            <v>7</v>
          </cell>
        </row>
        <row r="16">
          <cell r="B16">
            <v>2.953125</v>
          </cell>
          <cell r="E16">
            <v>90.2</v>
          </cell>
          <cell r="K16">
            <v>20</v>
          </cell>
        </row>
        <row r="17">
          <cell r="B17">
            <v>3.265625</v>
          </cell>
          <cell r="E17">
            <v>89.3</v>
          </cell>
          <cell r="K17">
            <v>7</v>
          </cell>
        </row>
        <row r="18">
          <cell r="B18">
            <v>3.46875</v>
          </cell>
          <cell r="E18">
            <v>88.9</v>
          </cell>
          <cell r="K18">
            <v>5</v>
          </cell>
        </row>
        <row r="19">
          <cell r="B19">
            <v>3.84375</v>
          </cell>
          <cell r="E19">
            <v>86.3</v>
          </cell>
          <cell r="K19">
            <v>13</v>
          </cell>
        </row>
        <row r="20">
          <cell r="B20">
            <v>4.125</v>
          </cell>
          <cell r="E20">
            <v>85.8</v>
          </cell>
          <cell r="K20">
            <v>10</v>
          </cell>
        </row>
        <row r="21">
          <cell r="B21">
            <v>4.484375</v>
          </cell>
          <cell r="E21">
            <v>84.5</v>
          </cell>
          <cell r="K21">
            <v>13</v>
          </cell>
        </row>
        <row r="22">
          <cell r="B22">
            <v>4.84375</v>
          </cell>
          <cell r="E22">
            <v>84.2</v>
          </cell>
          <cell r="K22">
            <v>24</v>
          </cell>
        </row>
        <row r="23">
          <cell r="B23">
            <v>5.25</v>
          </cell>
          <cell r="E23">
            <v>84.5</v>
          </cell>
          <cell r="K23">
            <v>27</v>
          </cell>
        </row>
        <row r="24">
          <cell r="B24">
            <v>5.5</v>
          </cell>
          <cell r="E24">
            <v>84.1</v>
          </cell>
          <cell r="K24">
            <v>6</v>
          </cell>
        </row>
        <row r="25">
          <cell r="B25">
            <v>5.75</v>
          </cell>
          <cell r="E25">
            <v>84.1</v>
          </cell>
          <cell r="K25">
            <v>10</v>
          </cell>
        </row>
        <row r="26">
          <cell r="B26">
            <v>6.03125</v>
          </cell>
          <cell r="E26">
            <v>84.8</v>
          </cell>
          <cell r="K26">
            <v>10</v>
          </cell>
        </row>
        <row r="27">
          <cell r="B27">
            <v>6.125</v>
          </cell>
          <cell r="E27">
            <v>85.8</v>
          </cell>
          <cell r="K27">
            <v>2</v>
          </cell>
        </row>
        <row r="28">
          <cell r="B28">
            <v>6.171875</v>
          </cell>
          <cell r="E28">
            <v>86.8</v>
          </cell>
          <cell r="K28">
            <v>2</v>
          </cell>
        </row>
        <row r="29">
          <cell r="B29">
            <v>6.203125</v>
          </cell>
          <cell r="E29">
            <v>89.600000000000009</v>
          </cell>
          <cell r="K29">
            <v>2</v>
          </cell>
        </row>
        <row r="30">
          <cell r="B30">
            <v>6.25</v>
          </cell>
          <cell r="E30">
            <v>90.8</v>
          </cell>
          <cell r="K30">
            <v>2</v>
          </cell>
        </row>
        <row r="31">
          <cell r="B31">
            <v>6.28125</v>
          </cell>
          <cell r="E31">
            <v>93.2</v>
          </cell>
          <cell r="K31">
            <v>2</v>
          </cell>
        </row>
        <row r="32">
          <cell r="B32">
            <v>6.328125</v>
          </cell>
          <cell r="E32">
            <v>94.6</v>
          </cell>
          <cell r="K32">
            <v>2</v>
          </cell>
        </row>
        <row r="33">
          <cell r="B33">
            <v>6.390625</v>
          </cell>
          <cell r="E33">
            <v>95.399999999999991</v>
          </cell>
          <cell r="K33">
            <v>4</v>
          </cell>
        </row>
        <row r="34">
          <cell r="B34">
            <v>6.546875</v>
          </cell>
          <cell r="E34">
            <v>95.7</v>
          </cell>
          <cell r="K34">
            <v>5</v>
          </cell>
        </row>
        <row r="35">
          <cell r="B35">
            <v>6.625</v>
          </cell>
          <cell r="E35">
            <v>97.3</v>
          </cell>
          <cell r="K35">
            <v>5</v>
          </cell>
        </row>
        <row r="36">
          <cell r="B36">
            <v>6.734375</v>
          </cell>
          <cell r="E36">
            <v>98</v>
          </cell>
          <cell r="K36">
            <v>3</v>
          </cell>
        </row>
        <row r="37">
          <cell r="B37">
            <v>6.875</v>
          </cell>
          <cell r="E37">
            <v>97.399999999999991</v>
          </cell>
          <cell r="K37">
            <v>8</v>
          </cell>
        </row>
        <row r="38">
          <cell r="B38">
            <v>6.96875</v>
          </cell>
          <cell r="E38">
            <v>97.1</v>
          </cell>
          <cell r="K38">
            <v>4</v>
          </cell>
        </row>
        <row r="39">
          <cell r="B39">
            <v>7.109375</v>
          </cell>
          <cell r="E39">
            <v>96.6</v>
          </cell>
          <cell r="K39">
            <v>5</v>
          </cell>
        </row>
        <row r="40">
          <cell r="B40">
            <v>7.328125</v>
          </cell>
          <cell r="E40">
            <v>95.199999999999989</v>
          </cell>
          <cell r="K40">
            <v>8</v>
          </cell>
        </row>
        <row r="41">
          <cell r="B41">
            <v>7.4375</v>
          </cell>
          <cell r="E41">
            <v>95</v>
          </cell>
          <cell r="K41">
            <v>9</v>
          </cell>
        </row>
        <row r="42">
          <cell r="B42">
            <v>7.578125</v>
          </cell>
          <cell r="E42">
            <v>94.699999999999989</v>
          </cell>
          <cell r="K42">
            <v>9</v>
          </cell>
        </row>
        <row r="43">
          <cell r="B43">
            <v>7.734375</v>
          </cell>
          <cell r="E43">
            <v>94.399999999999991</v>
          </cell>
          <cell r="K43">
            <v>9</v>
          </cell>
        </row>
        <row r="44">
          <cell r="B44">
            <v>7.828125</v>
          </cell>
          <cell r="E44">
            <v>95</v>
          </cell>
          <cell r="K44">
            <v>9</v>
          </cell>
        </row>
        <row r="45">
          <cell r="B45">
            <v>8.015625</v>
          </cell>
          <cell r="E45">
            <v>93.899999999999991</v>
          </cell>
          <cell r="K45">
            <v>7</v>
          </cell>
        </row>
        <row r="46">
          <cell r="B46">
            <v>8.125</v>
          </cell>
          <cell r="E46">
            <v>94.3</v>
          </cell>
          <cell r="K46">
            <v>4</v>
          </cell>
        </row>
        <row r="47">
          <cell r="B47">
            <v>8.203125</v>
          </cell>
          <cell r="E47">
            <v>94.8</v>
          </cell>
          <cell r="K47">
            <v>4</v>
          </cell>
        </row>
        <row r="48">
          <cell r="B48">
            <v>8.265625</v>
          </cell>
          <cell r="E48">
            <v>95</v>
          </cell>
          <cell r="K48">
            <v>2</v>
          </cell>
        </row>
        <row r="49">
          <cell r="B49">
            <v>8.4375</v>
          </cell>
          <cell r="E49">
            <v>94.1</v>
          </cell>
          <cell r="K49">
            <v>4</v>
          </cell>
        </row>
        <row r="50">
          <cell r="B50">
            <v>8.484375</v>
          </cell>
          <cell r="E50">
            <v>95.3</v>
          </cell>
          <cell r="K50">
            <v>2</v>
          </cell>
        </row>
        <row r="51">
          <cell r="B51">
            <v>8.5625</v>
          </cell>
          <cell r="E51">
            <v>95.1</v>
          </cell>
          <cell r="K51">
            <v>4</v>
          </cell>
        </row>
        <row r="52">
          <cell r="A52">
            <v>93.113484126984147</v>
          </cell>
          <cell r="B52">
            <v>6.92</v>
          </cell>
        </row>
      </sheetData>
      <sheetData sheetId="2">
        <row r="2">
          <cell r="B2">
            <v>4.6875E-2</v>
          </cell>
          <cell r="E2">
            <v>100</v>
          </cell>
          <cell r="K2">
            <v>1</v>
          </cell>
        </row>
        <row r="3">
          <cell r="B3">
            <v>0.109375</v>
          </cell>
          <cell r="E3">
            <v>97</v>
          </cell>
          <cell r="K3">
            <v>5</v>
          </cell>
        </row>
        <row r="4">
          <cell r="B4">
            <v>0.171875</v>
          </cell>
          <cell r="E4">
            <v>98</v>
          </cell>
          <cell r="K4">
            <v>1</v>
          </cell>
        </row>
        <row r="5">
          <cell r="B5">
            <v>0.203125</v>
          </cell>
          <cell r="E5">
            <v>98.5</v>
          </cell>
          <cell r="K5">
            <v>1</v>
          </cell>
        </row>
        <row r="6">
          <cell r="B6">
            <v>0.21875</v>
          </cell>
          <cell r="E6">
            <v>98.2</v>
          </cell>
          <cell r="K6">
            <v>1</v>
          </cell>
        </row>
        <row r="7">
          <cell r="B7">
            <v>0.25</v>
          </cell>
          <cell r="E7">
            <v>98.166666666666671</v>
          </cell>
          <cell r="K7">
            <v>1</v>
          </cell>
        </row>
        <row r="8">
          <cell r="B8">
            <v>0.265625</v>
          </cell>
          <cell r="E8">
            <v>97.571428571428569</v>
          </cell>
          <cell r="K8">
            <v>1</v>
          </cell>
        </row>
        <row r="9">
          <cell r="B9">
            <v>0.28125</v>
          </cell>
          <cell r="E9">
            <v>97.625</v>
          </cell>
          <cell r="K9">
            <v>1</v>
          </cell>
        </row>
        <row r="10">
          <cell r="B10">
            <v>0.3125</v>
          </cell>
          <cell r="E10">
            <v>97.111111111111114</v>
          </cell>
          <cell r="K10">
            <v>7</v>
          </cell>
        </row>
        <row r="11">
          <cell r="B11">
            <v>0.359375</v>
          </cell>
          <cell r="E11">
            <v>96.399999999999991</v>
          </cell>
          <cell r="K11">
            <v>14</v>
          </cell>
        </row>
        <row r="12">
          <cell r="B12">
            <v>0.4375</v>
          </cell>
          <cell r="E12">
            <v>95.199999999999989</v>
          </cell>
          <cell r="K12">
            <v>10</v>
          </cell>
        </row>
        <row r="13">
          <cell r="B13">
            <v>0.484375</v>
          </cell>
          <cell r="E13">
            <v>94.399999999999991</v>
          </cell>
          <cell r="K13">
            <v>6</v>
          </cell>
        </row>
        <row r="14">
          <cell r="B14">
            <v>0.515625</v>
          </cell>
          <cell r="E14">
            <v>93.899999999999991</v>
          </cell>
          <cell r="K14">
            <v>3</v>
          </cell>
        </row>
        <row r="15">
          <cell r="B15">
            <v>0.546875</v>
          </cell>
          <cell r="E15">
            <v>92.2</v>
          </cell>
          <cell r="K15">
            <v>7</v>
          </cell>
        </row>
        <row r="16">
          <cell r="B16">
            <v>0.625</v>
          </cell>
          <cell r="E16">
            <v>90.4</v>
          </cell>
          <cell r="K16">
            <v>21</v>
          </cell>
        </row>
        <row r="17">
          <cell r="B17">
            <v>0.703125</v>
          </cell>
          <cell r="E17">
            <v>89.5</v>
          </cell>
          <cell r="K17">
            <v>7</v>
          </cell>
        </row>
        <row r="18">
          <cell r="B18">
            <v>0.734375</v>
          </cell>
          <cell r="E18">
            <v>89.1</v>
          </cell>
          <cell r="K18">
            <v>5</v>
          </cell>
        </row>
        <row r="19">
          <cell r="B19">
            <v>0.796875</v>
          </cell>
          <cell r="E19">
            <v>86.8</v>
          </cell>
          <cell r="K19">
            <v>14</v>
          </cell>
        </row>
        <row r="20">
          <cell r="B20">
            <v>0.859375</v>
          </cell>
          <cell r="E20">
            <v>86.3</v>
          </cell>
          <cell r="K20">
            <v>7</v>
          </cell>
        </row>
        <row r="21">
          <cell r="B21">
            <v>0.90625</v>
          </cell>
          <cell r="E21">
            <v>84.6</v>
          </cell>
          <cell r="K21">
            <v>21</v>
          </cell>
        </row>
        <row r="22">
          <cell r="B22">
            <v>1.046875</v>
          </cell>
          <cell r="E22">
            <v>84.5</v>
          </cell>
          <cell r="K22">
            <v>33</v>
          </cell>
        </row>
        <row r="23">
          <cell r="B23">
            <v>1.328125</v>
          </cell>
          <cell r="E23">
            <v>84.7</v>
          </cell>
          <cell r="K23">
            <v>37</v>
          </cell>
        </row>
        <row r="24">
          <cell r="B24">
            <v>1.53125</v>
          </cell>
          <cell r="E24">
            <v>84.2</v>
          </cell>
          <cell r="K24">
            <v>5</v>
          </cell>
        </row>
        <row r="25">
          <cell r="B25">
            <v>1.59375</v>
          </cell>
          <cell r="E25">
            <v>84</v>
          </cell>
          <cell r="K25">
            <v>11</v>
          </cell>
        </row>
        <row r="26">
          <cell r="B26">
            <v>1.671875</v>
          </cell>
          <cell r="E26">
            <v>84.6</v>
          </cell>
          <cell r="K26">
            <v>10</v>
          </cell>
        </row>
        <row r="27">
          <cell r="B27">
            <v>1.71875</v>
          </cell>
          <cell r="E27">
            <v>85.6</v>
          </cell>
          <cell r="K27">
            <v>2</v>
          </cell>
        </row>
        <row r="28">
          <cell r="B28">
            <v>1.75</v>
          </cell>
          <cell r="E28">
            <v>86.6</v>
          </cell>
          <cell r="K28">
            <v>2</v>
          </cell>
        </row>
        <row r="29">
          <cell r="B29">
            <v>1.765625</v>
          </cell>
          <cell r="E29">
            <v>89.1</v>
          </cell>
          <cell r="K29">
            <v>2</v>
          </cell>
        </row>
        <row r="30">
          <cell r="B30">
            <v>1.796875</v>
          </cell>
          <cell r="E30">
            <v>90.3</v>
          </cell>
          <cell r="K30">
            <v>2</v>
          </cell>
        </row>
        <row r="31">
          <cell r="B31">
            <v>1.8125</v>
          </cell>
          <cell r="E31">
            <v>93</v>
          </cell>
          <cell r="K31">
            <v>2</v>
          </cell>
        </row>
        <row r="32">
          <cell r="B32">
            <v>1.828125</v>
          </cell>
          <cell r="E32">
            <v>94.3</v>
          </cell>
          <cell r="K32">
            <v>2</v>
          </cell>
        </row>
        <row r="33">
          <cell r="B33">
            <v>1.859375</v>
          </cell>
          <cell r="E33">
            <v>95.1</v>
          </cell>
          <cell r="K33">
            <v>3</v>
          </cell>
        </row>
        <row r="34">
          <cell r="B34">
            <v>1.890625</v>
          </cell>
          <cell r="E34">
            <v>95.399999999999991</v>
          </cell>
          <cell r="K34">
            <v>5</v>
          </cell>
        </row>
        <row r="35">
          <cell r="B35">
            <v>1.9375</v>
          </cell>
          <cell r="E35">
            <v>97.2</v>
          </cell>
          <cell r="K35">
            <v>5</v>
          </cell>
        </row>
        <row r="36">
          <cell r="B36">
            <v>1.96875</v>
          </cell>
          <cell r="E36">
            <v>97.899999999999991</v>
          </cell>
          <cell r="K36">
            <v>3</v>
          </cell>
        </row>
        <row r="37">
          <cell r="B37">
            <v>2</v>
          </cell>
          <cell r="E37">
            <v>97.1</v>
          </cell>
          <cell r="K37">
            <v>4</v>
          </cell>
        </row>
        <row r="38">
          <cell r="B38">
            <v>2.03125</v>
          </cell>
          <cell r="E38">
            <v>96.8</v>
          </cell>
          <cell r="K38">
            <v>4</v>
          </cell>
        </row>
        <row r="39">
          <cell r="B39">
            <v>2.078125</v>
          </cell>
          <cell r="E39">
            <v>96.3</v>
          </cell>
          <cell r="K39">
            <v>6</v>
          </cell>
        </row>
        <row r="40">
          <cell r="B40">
            <v>2.140625</v>
          </cell>
          <cell r="E40">
            <v>94.899999999999991</v>
          </cell>
          <cell r="K40">
            <v>8</v>
          </cell>
        </row>
        <row r="41">
          <cell r="B41">
            <v>2.1875</v>
          </cell>
          <cell r="E41">
            <v>94.699999999999989</v>
          </cell>
          <cell r="K41">
            <v>8</v>
          </cell>
        </row>
        <row r="42">
          <cell r="B42">
            <v>2.234375</v>
          </cell>
          <cell r="E42">
            <v>94.399999999999991</v>
          </cell>
          <cell r="K42">
            <v>9</v>
          </cell>
        </row>
        <row r="43">
          <cell r="B43">
            <v>2.28125</v>
          </cell>
          <cell r="E43">
            <v>94.1</v>
          </cell>
          <cell r="K43">
            <v>10</v>
          </cell>
        </row>
        <row r="44">
          <cell r="B44">
            <v>2.359375</v>
          </cell>
          <cell r="E44">
            <v>94.8</v>
          </cell>
          <cell r="K44">
            <v>10</v>
          </cell>
        </row>
        <row r="45">
          <cell r="B45">
            <v>2.40625</v>
          </cell>
          <cell r="E45">
            <v>93.7</v>
          </cell>
          <cell r="K45">
            <v>6</v>
          </cell>
        </row>
        <row r="46">
          <cell r="B46">
            <v>2.421875</v>
          </cell>
          <cell r="E46">
            <v>94</v>
          </cell>
          <cell r="K46">
            <v>2</v>
          </cell>
        </row>
        <row r="47">
          <cell r="B47">
            <v>2.46875</v>
          </cell>
          <cell r="E47">
            <v>94.699999999999989</v>
          </cell>
          <cell r="K47">
            <v>3</v>
          </cell>
        </row>
        <row r="48">
          <cell r="B48">
            <v>2.484375</v>
          </cell>
          <cell r="E48">
            <v>94.899999999999991</v>
          </cell>
          <cell r="K48">
            <v>2</v>
          </cell>
        </row>
        <row r="49">
          <cell r="B49">
            <v>2.515625</v>
          </cell>
          <cell r="E49">
            <v>94</v>
          </cell>
          <cell r="K49">
            <v>4</v>
          </cell>
        </row>
        <row r="50">
          <cell r="B50">
            <v>2.546875</v>
          </cell>
          <cell r="E50">
            <v>95.199999999999989</v>
          </cell>
          <cell r="K50">
            <v>2</v>
          </cell>
        </row>
        <row r="51">
          <cell r="B51">
            <v>2.578125</v>
          </cell>
          <cell r="E51">
            <v>95</v>
          </cell>
          <cell r="K51">
            <v>4</v>
          </cell>
        </row>
        <row r="52">
          <cell r="A52">
            <v>93.041484126984102</v>
          </cell>
          <cell r="B52">
            <v>6.8</v>
          </cell>
        </row>
      </sheetData>
      <sheetData sheetId="3">
        <row r="2">
          <cell r="B2">
            <v>7.8125E-2</v>
          </cell>
          <cell r="E2">
            <v>100</v>
          </cell>
        </row>
        <row r="3">
          <cell r="B3">
            <v>0.125</v>
          </cell>
          <cell r="E3">
            <v>95.5</v>
          </cell>
        </row>
        <row r="4">
          <cell r="B4">
            <v>0.171875</v>
          </cell>
          <cell r="E4">
            <v>97</v>
          </cell>
        </row>
        <row r="5">
          <cell r="B5">
            <v>0.21875</v>
          </cell>
          <cell r="E5">
            <v>97.75</v>
          </cell>
        </row>
        <row r="6">
          <cell r="B6">
            <v>0.265625</v>
          </cell>
          <cell r="E6">
            <v>97.8</v>
          </cell>
        </row>
        <row r="7">
          <cell r="B7">
            <v>0.296875</v>
          </cell>
          <cell r="E7">
            <v>97.8333333333333</v>
          </cell>
        </row>
        <row r="8">
          <cell r="B8">
            <v>0.328125</v>
          </cell>
          <cell r="E8">
            <v>96.428571428571402</v>
          </cell>
        </row>
        <row r="9">
          <cell r="B9">
            <v>0.375</v>
          </cell>
          <cell r="E9">
            <v>89.625</v>
          </cell>
        </row>
        <row r="10">
          <cell r="B10">
            <v>0.40625</v>
          </cell>
          <cell r="E10">
            <v>89.5555555555555</v>
          </cell>
        </row>
        <row r="11">
          <cell r="B11">
            <v>0.4375</v>
          </cell>
          <cell r="E11">
            <v>89.9</v>
          </cell>
        </row>
        <row r="12">
          <cell r="B12">
            <v>0.484375</v>
          </cell>
          <cell r="E12">
            <v>84.2</v>
          </cell>
        </row>
        <row r="13">
          <cell r="B13">
            <v>0.515625</v>
          </cell>
          <cell r="E13">
            <v>82.1</v>
          </cell>
        </row>
        <row r="14">
          <cell r="B14">
            <v>0.546875</v>
          </cell>
          <cell r="E14">
            <v>77</v>
          </cell>
        </row>
        <row r="15">
          <cell r="B15">
            <v>0.59375</v>
          </cell>
          <cell r="E15">
            <v>73.900000000000006</v>
          </cell>
        </row>
        <row r="16">
          <cell r="B16">
            <v>0.625</v>
          </cell>
          <cell r="E16">
            <v>69.3</v>
          </cell>
        </row>
        <row r="17">
          <cell r="B17">
            <v>0.671875</v>
          </cell>
          <cell r="E17">
            <v>65.2</v>
          </cell>
        </row>
        <row r="18">
          <cell r="B18">
            <v>0.703125</v>
          </cell>
          <cell r="E18">
            <v>64.2</v>
          </cell>
        </row>
        <row r="19">
          <cell r="B19">
            <v>0.734375</v>
          </cell>
          <cell r="E19">
            <v>69.199999999999903</v>
          </cell>
        </row>
        <row r="20">
          <cell r="B20">
            <v>0.859375</v>
          </cell>
          <cell r="E20">
            <v>69.399999999999906</v>
          </cell>
        </row>
        <row r="21">
          <cell r="B21">
            <v>0.90625</v>
          </cell>
          <cell r="E21">
            <v>69.8</v>
          </cell>
        </row>
        <row r="22">
          <cell r="B22">
            <v>0.953125</v>
          </cell>
          <cell r="E22">
            <v>75.2</v>
          </cell>
        </row>
        <row r="23">
          <cell r="B23">
            <v>1</v>
          </cell>
          <cell r="E23">
            <v>77.7</v>
          </cell>
        </row>
        <row r="24">
          <cell r="B24">
            <v>1.0625</v>
          </cell>
          <cell r="E24">
            <v>81.899999999999906</v>
          </cell>
        </row>
        <row r="25">
          <cell r="B25">
            <v>1.109375</v>
          </cell>
          <cell r="E25">
            <v>84.1</v>
          </cell>
        </row>
        <row r="26">
          <cell r="B26">
            <v>1.234375</v>
          </cell>
          <cell r="E26">
            <v>88.4</v>
          </cell>
        </row>
        <row r="27">
          <cell r="B27">
            <v>1.296875</v>
          </cell>
          <cell r="E27">
            <v>92.1</v>
          </cell>
        </row>
        <row r="28">
          <cell r="B28">
            <v>1.359375</v>
          </cell>
          <cell r="E28">
            <v>93.6</v>
          </cell>
        </row>
        <row r="29">
          <cell r="B29">
            <v>1.421875</v>
          </cell>
          <cell r="E29">
            <v>93.8</v>
          </cell>
        </row>
        <row r="30">
          <cell r="B30">
            <v>1.46875</v>
          </cell>
          <cell r="E30">
            <v>94.6</v>
          </cell>
        </row>
        <row r="31">
          <cell r="B31">
            <v>1.546875</v>
          </cell>
          <cell r="E31">
            <v>94.399999999999906</v>
          </cell>
        </row>
        <row r="32">
          <cell r="B32">
            <v>1.59375</v>
          </cell>
          <cell r="E32">
            <v>94.699999999999903</v>
          </cell>
        </row>
        <row r="33">
          <cell r="B33">
            <v>1.65625</v>
          </cell>
          <cell r="E33">
            <v>94.8</v>
          </cell>
        </row>
        <row r="34">
          <cell r="B34">
            <v>1.703125</v>
          </cell>
          <cell r="E34">
            <v>94.8</v>
          </cell>
        </row>
        <row r="35">
          <cell r="B35">
            <v>1.765625</v>
          </cell>
          <cell r="E35">
            <v>95.1</v>
          </cell>
        </row>
        <row r="36">
          <cell r="B36">
            <v>1.828125</v>
          </cell>
          <cell r="E36">
            <v>94.399999999999906</v>
          </cell>
        </row>
        <row r="37">
          <cell r="B37">
            <v>1.890625</v>
          </cell>
          <cell r="E37">
            <v>93.8</v>
          </cell>
        </row>
        <row r="38">
          <cell r="B38">
            <v>1.9375</v>
          </cell>
          <cell r="E38">
            <v>92.3</v>
          </cell>
        </row>
        <row r="39">
          <cell r="B39">
            <v>2</v>
          </cell>
          <cell r="E39">
            <v>92.3</v>
          </cell>
        </row>
        <row r="40">
          <cell r="B40">
            <v>2.0625</v>
          </cell>
          <cell r="E40">
            <v>91.4</v>
          </cell>
        </row>
        <row r="41">
          <cell r="B41">
            <v>2.125</v>
          </cell>
          <cell r="E41">
            <v>91</v>
          </cell>
        </row>
        <row r="42">
          <cell r="B42">
            <v>2.1875</v>
          </cell>
          <cell r="E42">
            <v>90.6</v>
          </cell>
        </row>
        <row r="43">
          <cell r="B43">
            <v>2.25</v>
          </cell>
          <cell r="E43">
            <v>90.6</v>
          </cell>
        </row>
        <row r="44">
          <cell r="B44">
            <v>2.3125</v>
          </cell>
          <cell r="E44">
            <v>91.5</v>
          </cell>
        </row>
        <row r="45">
          <cell r="B45">
            <v>2.359375</v>
          </cell>
          <cell r="E45">
            <v>90.9</v>
          </cell>
        </row>
        <row r="46">
          <cell r="B46">
            <v>2.421875</v>
          </cell>
          <cell r="E46">
            <v>91.1</v>
          </cell>
        </row>
        <row r="47">
          <cell r="B47">
            <v>2.484375</v>
          </cell>
          <cell r="E47">
            <v>91.9</v>
          </cell>
        </row>
        <row r="48">
          <cell r="B48">
            <v>2.546875</v>
          </cell>
          <cell r="E48">
            <v>93.1</v>
          </cell>
        </row>
        <row r="49">
          <cell r="B49">
            <v>2.59375</v>
          </cell>
          <cell r="E49">
            <v>92.3</v>
          </cell>
        </row>
        <row r="50">
          <cell r="B50">
            <v>2.65625</v>
          </cell>
          <cell r="E50">
            <v>92.1</v>
          </cell>
        </row>
        <row r="51">
          <cell r="B51">
            <v>2.703125</v>
          </cell>
          <cell r="E51">
            <v>92</v>
          </cell>
        </row>
      </sheetData>
      <sheetData sheetId="4">
        <row r="2">
          <cell r="B2">
            <v>0.140625</v>
          </cell>
          <cell r="E2">
            <v>100</v>
          </cell>
          <cell r="K2">
            <v>2</v>
          </cell>
        </row>
        <row r="3">
          <cell r="B3">
            <v>0.453125</v>
          </cell>
          <cell r="E3">
            <v>97.5</v>
          </cell>
          <cell r="K3">
            <v>8</v>
          </cell>
        </row>
        <row r="4">
          <cell r="B4">
            <v>0.59375</v>
          </cell>
          <cell r="E4">
            <v>98.333333333333329</v>
          </cell>
          <cell r="K4">
            <v>7</v>
          </cell>
        </row>
        <row r="5">
          <cell r="B5">
            <v>0.6875</v>
          </cell>
          <cell r="E5">
            <v>98.75</v>
          </cell>
          <cell r="K5">
            <v>7</v>
          </cell>
        </row>
        <row r="6">
          <cell r="B6">
            <v>0.828125</v>
          </cell>
          <cell r="E6">
            <v>98.4</v>
          </cell>
          <cell r="K6">
            <v>7</v>
          </cell>
        </row>
        <row r="7">
          <cell r="B7">
            <v>0.953125</v>
          </cell>
          <cell r="E7">
            <v>98.333333333333329</v>
          </cell>
          <cell r="K7">
            <v>8</v>
          </cell>
        </row>
        <row r="8">
          <cell r="B8">
            <v>1.1875</v>
          </cell>
          <cell r="E8">
            <v>97.714285714285708</v>
          </cell>
          <cell r="K8">
            <v>6</v>
          </cell>
        </row>
        <row r="9">
          <cell r="B9">
            <v>1.296875</v>
          </cell>
          <cell r="E9">
            <v>97.75</v>
          </cell>
          <cell r="K9">
            <v>5</v>
          </cell>
        </row>
        <row r="10">
          <cell r="B10">
            <v>1.484375</v>
          </cell>
          <cell r="E10">
            <v>97.222222222222214</v>
          </cell>
          <cell r="K10">
            <v>12</v>
          </cell>
        </row>
        <row r="11">
          <cell r="B11">
            <v>1.796875</v>
          </cell>
          <cell r="E11">
            <v>96.6</v>
          </cell>
          <cell r="K11">
            <v>15</v>
          </cell>
        </row>
        <row r="12">
          <cell r="B12">
            <v>2.125</v>
          </cell>
          <cell r="E12">
            <v>95.6</v>
          </cell>
          <cell r="K12">
            <v>12</v>
          </cell>
        </row>
        <row r="13">
          <cell r="B13">
            <v>2.53125</v>
          </cell>
          <cell r="E13">
            <v>94.699999999999989</v>
          </cell>
          <cell r="K13">
            <v>12</v>
          </cell>
        </row>
        <row r="14">
          <cell r="B14">
            <v>2.734375</v>
          </cell>
          <cell r="E14">
            <v>94</v>
          </cell>
          <cell r="K14">
            <v>6</v>
          </cell>
        </row>
        <row r="15">
          <cell r="B15">
            <v>3.078125</v>
          </cell>
          <cell r="E15">
            <v>92.4</v>
          </cell>
          <cell r="K15">
            <v>10</v>
          </cell>
        </row>
        <row r="16">
          <cell r="B16">
            <v>3.625</v>
          </cell>
          <cell r="E16">
            <v>90.7</v>
          </cell>
          <cell r="K16">
            <v>23</v>
          </cell>
        </row>
        <row r="17">
          <cell r="B17">
            <v>4</v>
          </cell>
          <cell r="E17">
            <v>89.8</v>
          </cell>
          <cell r="K17">
            <v>10</v>
          </cell>
        </row>
        <row r="18">
          <cell r="B18">
            <v>4.234375</v>
          </cell>
          <cell r="E18">
            <v>89.4</v>
          </cell>
          <cell r="K18">
            <v>8</v>
          </cell>
        </row>
        <row r="19">
          <cell r="B19">
            <v>4.828125</v>
          </cell>
          <cell r="E19">
            <v>87.2</v>
          </cell>
          <cell r="K19">
            <v>17</v>
          </cell>
        </row>
        <row r="20">
          <cell r="B20">
            <v>5.171875</v>
          </cell>
          <cell r="E20">
            <v>86.6</v>
          </cell>
          <cell r="K20">
            <v>14</v>
          </cell>
        </row>
        <row r="21">
          <cell r="B21">
            <v>5.59375</v>
          </cell>
          <cell r="E21">
            <v>85</v>
          </cell>
          <cell r="K21">
            <v>16</v>
          </cell>
        </row>
        <row r="22">
          <cell r="B22">
            <v>6.03125</v>
          </cell>
          <cell r="E22">
            <v>84.7</v>
          </cell>
          <cell r="K22">
            <v>27</v>
          </cell>
        </row>
        <row r="23">
          <cell r="B23">
            <v>6.5</v>
          </cell>
          <cell r="E23">
            <v>84.899999999999991</v>
          </cell>
          <cell r="K23">
            <v>34</v>
          </cell>
        </row>
        <row r="24">
          <cell r="B24">
            <v>6.921875</v>
          </cell>
          <cell r="E24">
            <v>84.6</v>
          </cell>
          <cell r="K24">
            <v>15</v>
          </cell>
        </row>
        <row r="25">
          <cell r="B25">
            <v>7.25</v>
          </cell>
          <cell r="E25">
            <v>85</v>
          </cell>
          <cell r="K25">
            <v>14</v>
          </cell>
        </row>
        <row r="26">
          <cell r="B26">
            <v>7.453125</v>
          </cell>
          <cell r="E26">
            <v>86.4</v>
          </cell>
          <cell r="K26">
            <v>10</v>
          </cell>
        </row>
        <row r="27">
          <cell r="B27">
            <v>7.578125</v>
          </cell>
          <cell r="E27">
            <v>87.2</v>
          </cell>
          <cell r="K27">
            <v>5</v>
          </cell>
        </row>
        <row r="28">
          <cell r="B28">
            <v>7.625</v>
          </cell>
          <cell r="E28">
            <v>88.2</v>
          </cell>
          <cell r="K28">
            <v>5</v>
          </cell>
        </row>
        <row r="29">
          <cell r="B29">
            <v>7.6875</v>
          </cell>
          <cell r="E29">
            <v>90.600000000000009</v>
          </cell>
          <cell r="K29">
            <v>5</v>
          </cell>
        </row>
        <row r="30">
          <cell r="B30">
            <v>7.75</v>
          </cell>
          <cell r="E30">
            <v>91.9</v>
          </cell>
          <cell r="K30">
            <v>5</v>
          </cell>
        </row>
        <row r="31">
          <cell r="B31">
            <v>7.8125</v>
          </cell>
          <cell r="E31">
            <v>94.399999999999991</v>
          </cell>
          <cell r="K31">
            <v>5</v>
          </cell>
        </row>
        <row r="32">
          <cell r="B32">
            <v>7.859375</v>
          </cell>
          <cell r="E32">
            <v>95.7</v>
          </cell>
          <cell r="K32">
            <v>5</v>
          </cell>
        </row>
        <row r="33">
          <cell r="B33">
            <v>7.96875</v>
          </cell>
          <cell r="E33">
            <v>96.6</v>
          </cell>
          <cell r="K33">
            <v>9</v>
          </cell>
        </row>
        <row r="34">
          <cell r="B34">
            <v>8.171875</v>
          </cell>
          <cell r="E34">
            <v>96.8</v>
          </cell>
          <cell r="K34">
            <v>11</v>
          </cell>
        </row>
        <row r="35">
          <cell r="B35">
            <v>8.3125</v>
          </cell>
          <cell r="E35">
            <v>97.8</v>
          </cell>
          <cell r="K35">
            <v>11</v>
          </cell>
        </row>
        <row r="36">
          <cell r="B36">
            <v>8.5625</v>
          </cell>
          <cell r="E36">
            <v>97.5</v>
          </cell>
          <cell r="K36">
            <v>11</v>
          </cell>
        </row>
        <row r="37">
          <cell r="B37">
            <v>8.859375</v>
          </cell>
          <cell r="E37">
            <v>97</v>
          </cell>
          <cell r="K37">
            <v>14</v>
          </cell>
        </row>
        <row r="38">
          <cell r="B38">
            <v>9</v>
          </cell>
          <cell r="E38">
            <v>96.6</v>
          </cell>
          <cell r="K38">
            <v>7</v>
          </cell>
        </row>
        <row r="39">
          <cell r="B39">
            <v>9.1875</v>
          </cell>
          <cell r="E39">
            <v>96</v>
          </cell>
          <cell r="K39">
            <v>8</v>
          </cell>
        </row>
        <row r="40">
          <cell r="B40">
            <v>9.515625</v>
          </cell>
          <cell r="E40">
            <v>94.699999999999989</v>
          </cell>
          <cell r="K40">
            <v>12</v>
          </cell>
        </row>
        <row r="41">
          <cell r="B41">
            <v>9.65625</v>
          </cell>
          <cell r="E41">
            <v>94.5</v>
          </cell>
          <cell r="K41">
            <v>13</v>
          </cell>
        </row>
        <row r="42">
          <cell r="B42">
            <v>9.828125</v>
          </cell>
          <cell r="E42">
            <v>94.199999999999989</v>
          </cell>
          <cell r="K42">
            <v>10</v>
          </cell>
        </row>
        <row r="43">
          <cell r="B43">
            <v>10.078125</v>
          </cell>
          <cell r="E43">
            <v>93.8</v>
          </cell>
          <cell r="K43">
            <v>10</v>
          </cell>
        </row>
        <row r="44">
          <cell r="B44">
            <v>10.203125</v>
          </cell>
          <cell r="E44">
            <v>94.6</v>
          </cell>
          <cell r="K44">
            <v>10</v>
          </cell>
        </row>
        <row r="45">
          <cell r="B45">
            <v>10.4375</v>
          </cell>
          <cell r="E45">
            <v>93.7</v>
          </cell>
          <cell r="K45">
            <v>10</v>
          </cell>
        </row>
        <row r="46">
          <cell r="B46">
            <v>10.609375</v>
          </cell>
          <cell r="E46">
            <v>94.199999999999989</v>
          </cell>
          <cell r="K46">
            <v>7</v>
          </cell>
        </row>
        <row r="47">
          <cell r="B47">
            <v>10.734375</v>
          </cell>
          <cell r="E47">
            <v>94.8</v>
          </cell>
          <cell r="K47">
            <v>9</v>
          </cell>
        </row>
        <row r="48">
          <cell r="B48">
            <v>10.84375</v>
          </cell>
          <cell r="E48">
            <v>95.1</v>
          </cell>
          <cell r="K48">
            <v>7</v>
          </cell>
        </row>
        <row r="49">
          <cell r="B49">
            <v>11.125</v>
          </cell>
          <cell r="E49">
            <v>94.399999999999991</v>
          </cell>
          <cell r="K49">
            <v>10</v>
          </cell>
        </row>
        <row r="50">
          <cell r="B50">
            <v>11.265625</v>
          </cell>
          <cell r="E50">
            <v>95.6</v>
          </cell>
          <cell r="K50">
            <v>6</v>
          </cell>
        </row>
        <row r="51">
          <cell r="B51">
            <v>11.4375</v>
          </cell>
          <cell r="E51">
            <v>95.399999999999991</v>
          </cell>
          <cell r="K51">
            <v>9</v>
          </cell>
        </row>
        <row r="52">
          <cell r="A52">
            <v>93.458063492063488</v>
          </cell>
          <cell r="B52">
            <v>10.38</v>
          </cell>
          <cell r="C52">
            <v>11</v>
          </cell>
          <cell r="D52">
            <v>34</v>
          </cell>
        </row>
      </sheetData>
      <sheetData sheetId="5">
        <row r="103">
          <cell r="B103">
            <v>95.040341269841264</v>
          </cell>
          <cell r="E103">
            <v>88.043849206349222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0.21875</v>
          </cell>
          <cell r="E2">
            <v>82.5</v>
          </cell>
        </row>
        <row r="3">
          <cell r="B3">
            <v>0.421875</v>
          </cell>
          <cell r="E3">
            <v>97.2</v>
          </cell>
        </row>
        <row r="4">
          <cell r="B4">
            <v>0.609375</v>
          </cell>
          <cell r="E4">
            <v>99.2</v>
          </cell>
        </row>
        <row r="5">
          <cell r="B5">
            <v>0.8125</v>
          </cell>
          <cell r="E5">
            <v>97.899999999999906</v>
          </cell>
        </row>
        <row r="6">
          <cell r="B6">
            <v>1.03125</v>
          </cell>
          <cell r="E6">
            <v>93.7</v>
          </cell>
        </row>
        <row r="7">
          <cell r="B7">
            <v>1.25</v>
          </cell>
          <cell r="E7">
            <v>91.6</v>
          </cell>
        </row>
        <row r="8">
          <cell r="B8">
            <v>1.46875</v>
          </cell>
          <cell r="E8">
            <v>92.6</v>
          </cell>
        </row>
        <row r="9">
          <cell r="B9">
            <v>1.6875</v>
          </cell>
          <cell r="E9">
            <v>95.899999999999906</v>
          </cell>
        </row>
        <row r="10">
          <cell r="B10">
            <v>1.890625</v>
          </cell>
          <cell r="E10">
            <v>97.899999999999906</v>
          </cell>
        </row>
        <row r="11">
          <cell r="B11">
            <v>2.078125</v>
          </cell>
          <cell r="E11">
            <v>99.3</v>
          </cell>
        </row>
        <row r="12">
          <cell r="B12">
            <v>2.28125</v>
          </cell>
          <cell r="E12">
            <v>97.6</v>
          </cell>
        </row>
        <row r="13">
          <cell r="B13">
            <v>2.453125</v>
          </cell>
          <cell r="E13">
            <v>98.5</v>
          </cell>
        </row>
        <row r="14">
          <cell r="B14">
            <v>2.640625</v>
          </cell>
          <cell r="E14">
            <v>99</v>
          </cell>
        </row>
        <row r="15">
          <cell r="B15">
            <v>2.8125</v>
          </cell>
          <cell r="E15">
            <v>99.7</v>
          </cell>
        </row>
        <row r="16">
          <cell r="B16">
            <v>2.984375</v>
          </cell>
          <cell r="E16">
            <v>99.6</v>
          </cell>
        </row>
        <row r="17">
          <cell r="B17">
            <v>3.171875</v>
          </cell>
          <cell r="E17">
            <v>99.7</v>
          </cell>
        </row>
        <row r="18">
          <cell r="B18">
            <v>3.328125</v>
          </cell>
          <cell r="E18">
            <v>99</v>
          </cell>
        </row>
        <row r="19">
          <cell r="B19">
            <v>3.484375</v>
          </cell>
          <cell r="E19">
            <v>99.7</v>
          </cell>
        </row>
        <row r="20">
          <cell r="B20">
            <v>3.65625</v>
          </cell>
          <cell r="E20">
            <v>98.6</v>
          </cell>
        </row>
        <row r="21">
          <cell r="B21">
            <v>3.875</v>
          </cell>
          <cell r="E21">
            <v>92.6</v>
          </cell>
        </row>
        <row r="22">
          <cell r="B22">
            <v>4.109375</v>
          </cell>
          <cell r="E22">
            <v>89.7</v>
          </cell>
        </row>
        <row r="23">
          <cell r="B23">
            <v>4.390625</v>
          </cell>
          <cell r="E23">
            <v>73.8</v>
          </cell>
        </row>
        <row r="24">
          <cell r="B24">
            <v>4.640625</v>
          </cell>
          <cell r="E24">
            <v>66.900000000000006</v>
          </cell>
        </row>
        <row r="25">
          <cell r="B25">
            <v>4.921875</v>
          </cell>
          <cell r="E25">
            <v>72.599999999999994</v>
          </cell>
        </row>
        <row r="26">
          <cell r="B26">
            <v>5.140625</v>
          </cell>
          <cell r="E26">
            <v>78.7</v>
          </cell>
        </row>
        <row r="27">
          <cell r="B27">
            <v>5.375</v>
          </cell>
          <cell r="E27">
            <v>77.400000000000006</v>
          </cell>
        </row>
        <row r="28">
          <cell r="B28">
            <v>5.609375</v>
          </cell>
          <cell r="E28">
            <v>79.099999999999994</v>
          </cell>
        </row>
        <row r="29">
          <cell r="B29">
            <v>5.8125</v>
          </cell>
          <cell r="E29">
            <v>89.1</v>
          </cell>
        </row>
        <row r="30">
          <cell r="B30">
            <v>6.046875</v>
          </cell>
          <cell r="E30">
            <v>85.9</v>
          </cell>
        </row>
        <row r="31">
          <cell r="B31">
            <v>6.28125</v>
          </cell>
          <cell r="E31">
            <v>83.7</v>
          </cell>
        </row>
        <row r="32">
          <cell r="B32">
            <v>6.515625</v>
          </cell>
          <cell r="E32">
            <v>81.899999999999906</v>
          </cell>
        </row>
        <row r="33">
          <cell r="B33">
            <v>6.75</v>
          </cell>
          <cell r="E33">
            <v>79.599999999999994</v>
          </cell>
        </row>
        <row r="34">
          <cell r="B34">
            <v>6.984375</v>
          </cell>
          <cell r="E34">
            <v>82.199999999999903</v>
          </cell>
        </row>
        <row r="35">
          <cell r="B35">
            <v>7.21875</v>
          </cell>
          <cell r="E35">
            <v>81.699999999999903</v>
          </cell>
        </row>
        <row r="36">
          <cell r="B36">
            <v>7.421875</v>
          </cell>
          <cell r="E36">
            <v>79.099999999999994</v>
          </cell>
        </row>
        <row r="37">
          <cell r="B37">
            <v>7.640625</v>
          </cell>
          <cell r="E37">
            <v>77</v>
          </cell>
        </row>
        <row r="38">
          <cell r="B38">
            <v>7.828125</v>
          </cell>
          <cell r="E38">
            <v>84.899999999999906</v>
          </cell>
        </row>
        <row r="39">
          <cell r="B39">
            <v>8</v>
          </cell>
          <cell r="E39">
            <v>91.1</v>
          </cell>
        </row>
        <row r="40">
          <cell r="B40">
            <v>8.171875</v>
          </cell>
          <cell r="E40">
            <v>91.6</v>
          </cell>
        </row>
        <row r="41">
          <cell r="B41">
            <v>8.3125</v>
          </cell>
          <cell r="E41">
            <v>93.899999999999906</v>
          </cell>
        </row>
        <row r="42">
          <cell r="B42">
            <v>8.46875</v>
          </cell>
          <cell r="E42">
            <v>93.7</v>
          </cell>
        </row>
        <row r="43">
          <cell r="B43">
            <v>8.65625</v>
          </cell>
          <cell r="E43">
            <v>93</v>
          </cell>
        </row>
        <row r="44">
          <cell r="B44">
            <v>8.84375</v>
          </cell>
          <cell r="E44">
            <v>89.9</v>
          </cell>
        </row>
        <row r="45">
          <cell r="B45">
            <v>9.046875</v>
          </cell>
          <cell r="E45">
            <v>87.8</v>
          </cell>
        </row>
        <row r="46">
          <cell r="B46">
            <v>9.265625</v>
          </cell>
          <cell r="E46">
            <v>81.099999999999994</v>
          </cell>
        </row>
        <row r="47">
          <cell r="B47">
            <v>9.5</v>
          </cell>
          <cell r="E47">
            <v>74.7</v>
          </cell>
        </row>
        <row r="48">
          <cell r="B48">
            <v>9.75</v>
          </cell>
          <cell r="E48">
            <v>55.1</v>
          </cell>
        </row>
        <row r="49">
          <cell r="B49">
            <v>10</v>
          </cell>
          <cell r="E49">
            <v>87.1</v>
          </cell>
        </row>
        <row r="50">
          <cell r="B50">
            <v>10.203125</v>
          </cell>
          <cell r="E50">
            <v>88.5</v>
          </cell>
        </row>
        <row r="51">
          <cell r="B51">
            <v>10.421875</v>
          </cell>
          <cell r="E51">
            <v>88.7</v>
          </cell>
        </row>
        <row r="52">
          <cell r="B52">
            <v>10.625</v>
          </cell>
          <cell r="E52">
            <v>86</v>
          </cell>
        </row>
        <row r="53">
          <cell r="B53">
            <v>10.84375</v>
          </cell>
          <cell r="E53">
            <v>90.8</v>
          </cell>
        </row>
        <row r="54">
          <cell r="B54">
            <v>11.078125</v>
          </cell>
          <cell r="E54">
            <v>91.9</v>
          </cell>
        </row>
        <row r="55">
          <cell r="B55">
            <v>11.3125</v>
          </cell>
          <cell r="E55">
            <v>89.6</v>
          </cell>
        </row>
        <row r="56">
          <cell r="B56">
            <v>11.5625</v>
          </cell>
          <cell r="E56">
            <v>81.899999999999906</v>
          </cell>
        </row>
        <row r="57">
          <cell r="B57">
            <v>11.828125</v>
          </cell>
          <cell r="E57">
            <v>73</v>
          </cell>
        </row>
        <row r="58">
          <cell r="B58">
            <v>12.09375</v>
          </cell>
          <cell r="E58">
            <v>68.2</v>
          </cell>
        </row>
        <row r="59">
          <cell r="B59">
            <v>12.328125</v>
          </cell>
          <cell r="E59">
            <v>81.699999999999903</v>
          </cell>
        </row>
        <row r="60">
          <cell r="B60">
            <v>12.578125</v>
          </cell>
          <cell r="E60">
            <v>70.199999999999903</v>
          </cell>
        </row>
        <row r="61">
          <cell r="B61">
            <v>12.875</v>
          </cell>
          <cell r="E61">
            <v>69.199999999999903</v>
          </cell>
        </row>
        <row r="62">
          <cell r="B62">
            <v>13.125</v>
          </cell>
          <cell r="E62">
            <v>84.2</v>
          </cell>
        </row>
        <row r="63">
          <cell r="B63">
            <v>13.34375</v>
          </cell>
          <cell r="E63">
            <v>91.7</v>
          </cell>
        </row>
        <row r="64">
          <cell r="B64">
            <v>13.515625</v>
          </cell>
          <cell r="E64">
            <v>96.8</v>
          </cell>
        </row>
        <row r="65">
          <cell r="B65">
            <v>13.65625</v>
          </cell>
          <cell r="E65">
            <v>98.1</v>
          </cell>
        </row>
        <row r="66">
          <cell r="B66">
            <v>13.796875</v>
          </cell>
          <cell r="E66">
            <v>99</v>
          </cell>
        </row>
        <row r="67">
          <cell r="B67">
            <v>13.953125</v>
          </cell>
          <cell r="E67">
            <v>98.3</v>
          </cell>
        </row>
        <row r="68">
          <cell r="B68">
            <v>14.109375</v>
          </cell>
          <cell r="E68">
            <v>96.1</v>
          </cell>
        </row>
        <row r="69">
          <cell r="B69">
            <v>14.28125</v>
          </cell>
          <cell r="E69">
            <v>97.899999999999906</v>
          </cell>
        </row>
        <row r="70">
          <cell r="B70">
            <v>14.4375</v>
          </cell>
          <cell r="E70">
            <v>97.899999999999906</v>
          </cell>
        </row>
        <row r="71">
          <cell r="B71">
            <v>14.609375</v>
          </cell>
          <cell r="E71">
            <v>96.1</v>
          </cell>
        </row>
        <row r="72">
          <cell r="B72">
            <v>14.78125</v>
          </cell>
          <cell r="E72">
            <v>93.899999999999906</v>
          </cell>
        </row>
        <row r="73">
          <cell r="B73">
            <v>14.953125</v>
          </cell>
          <cell r="E73">
            <v>94</v>
          </cell>
        </row>
        <row r="74">
          <cell r="B74">
            <v>15.140625</v>
          </cell>
          <cell r="E74">
            <v>93.899999999999906</v>
          </cell>
        </row>
        <row r="75">
          <cell r="B75">
            <v>15.3125</v>
          </cell>
          <cell r="E75">
            <v>95.1</v>
          </cell>
        </row>
        <row r="76">
          <cell r="B76">
            <v>15.484375</v>
          </cell>
          <cell r="E76">
            <v>93.7</v>
          </cell>
        </row>
        <row r="77">
          <cell r="B77">
            <v>15.671875</v>
          </cell>
          <cell r="E77">
            <v>96.3</v>
          </cell>
        </row>
        <row r="78">
          <cell r="B78">
            <v>15.859375</v>
          </cell>
          <cell r="E78">
            <v>89.8</v>
          </cell>
        </row>
        <row r="79">
          <cell r="B79">
            <v>16.0625</v>
          </cell>
          <cell r="E79">
            <v>95.399999999999906</v>
          </cell>
        </row>
        <row r="80">
          <cell r="B80">
            <v>16.265625</v>
          </cell>
          <cell r="E80">
            <v>92.8</v>
          </cell>
        </row>
        <row r="81">
          <cell r="B81">
            <v>16.5</v>
          </cell>
          <cell r="E81">
            <v>95.7</v>
          </cell>
        </row>
        <row r="82">
          <cell r="B82">
            <v>16.6875</v>
          </cell>
          <cell r="E82">
            <v>98</v>
          </cell>
        </row>
        <row r="83">
          <cell r="B83">
            <v>16.90625</v>
          </cell>
          <cell r="E83">
            <v>96.899999999999906</v>
          </cell>
        </row>
        <row r="84">
          <cell r="B84">
            <v>17.109375</v>
          </cell>
          <cell r="E84">
            <v>96.1</v>
          </cell>
        </row>
        <row r="85">
          <cell r="B85">
            <v>17.3125</v>
          </cell>
          <cell r="E85">
            <v>92.6</v>
          </cell>
        </row>
        <row r="86">
          <cell r="B86">
            <v>17.5</v>
          </cell>
          <cell r="E86">
            <v>93</v>
          </cell>
        </row>
        <row r="87">
          <cell r="B87">
            <v>17.6875</v>
          </cell>
          <cell r="E87">
            <v>97</v>
          </cell>
        </row>
        <row r="88">
          <cell r="B88">
            <v>17.875</v>
          </cell>
          <cell r="E88">
            <v>96.2</v>
          </cell>
        </row>
        <row r="89">
          <cell r="B89">
            <v>18.046875</v>
          </cell>
          <cell r="E89">
            <v>96.2</v>
          </cell>
        </row>
        <row r="90">
          <cell r="B90">
            <v>18.1875</v>
          </cell>
          <cell r="E90">
            <v>96.8</v>
          </cell>
        </row>
        <row r="91">
          <cell r="B91">
            <v>18.328125</v>
          </cell>
          <cell r="E91">
            <v>98.3</v>
          </cell>
        </row>
        <row r="92">
          <cell r="B92">
            <v>18.46875</v>
          </cell>
          <cell r="E92">
            <v>99.2</v>
          </cell>
        </row>
        <row r="93">
          <cell r="B93">
            <v>18.625</v>
          </cell>
          <cell r="E93">
            <v>96.5</v>
          </cell>
        </row>
        <row r="94">
          <cell r="B94">
            <v>18.78125</v>
          </cell>
          <cell r="E94">
            <v>96.399999999999906</v>
          </cell>
        </row>
        <row r="95">
          <cell r="B95">
            <v>18.953125</v>
          </cell>
          <cell r="E95">
            <v>97.399999999999906</v>
          </cell>
        </row>
        <row r="96">
          <cell r="B96">
            <v>19.140625</v>
          </cell>
          <cell r="E96">
            <v>98.2</v>
          </cell>
        </row>
        <row r="97">
          <cell r="B97">
            <v>19.3125</v>
          </cell>
          <cell r="E97">
            <v>99.4</v>
          </cell>
        </row>
        <row r="98">
          <cell r="B98">
            <v>19.484375</v>
          </cell>
          <cell r="E98">
            <v>98.1</v>
          </cell>
        </row>
        <row r="99">
          <cell r="B99">
            <v>19.65625</v>
          </cell>
          <cell r="E99">
            <v>98.9</v>
          </cell>
        </row>
        <row r="100">
          <cell r="B100">
            <v>19.8125</v>
          </cell>
          <cell r="E100">
            <v>99.3</v>
          </cell>
        </row>
        <row r="101">
          <cell r="B101">
            <v>19.96875</v>
          </cell>
          <cell r="E101">
            <v>99.4</v>
          </cell>
        </row>
      </sheetData>
      <sheetData sheetId="1">
        <row r="2">
          <cell r="B2">
            <v>0.21875</v>
          </cell>
          <cell r="E2">
            <v>79.400000000000006</v>
          </cell>
          <cell r="K2">
            <v>4</v>
          </cell>
        </row>
        <row r="3">
          <cell r="B3">
            <v>0.453125</v>
          </cell>
          <cell r="E3">
            <v>99</v>
          </cell>
          <cell r="K3">
            <v>4</v>
          </cell>
        </row>
        <row r="4">
          <cell r="B4">
            <v>0.6875</v>
          </cell>
          <cell r="E4">
            <v>99.1</v>
          </cell>
          <cell r="K4">
            <v>4</v>
          </cell>
        </row>
        <row r="5">
          <cell r="B5">
            <v>0.953125</v>
          </cell>
          <cell r="E5">
            <v>95.399999999999906</v>
          </cell>
          <cell r="K5">
            <v>6</v>
          </cell>
        </row>
        <row r="6">
          <cell r="B6">
            <v>1.359375</v>
          </cell>
          <cell r="E6">
            <v>96.3</v>
          </cell>
          <cell r="K6">
            <v>7</v>
          </cell>
        </row>
        <row r="7">
          <cell r="B7">
            <v>1.796875</v>
          </cell>
          <cell r="E7">
            <v>94.899999999999906</v>
          </cell>
          <cell r="K7">
            <v>9</v>
          </cell>
        </row>
        <row r="8">
          <cell r="B8">
            <v>2.34375</v>
          </cell>
          <cell r="E8">
            <v>97.7</v>
          </cell>
          <cell r="K8">
            <v>10</v>
          </cell>
        </row>
        <row r="9">
          <cell r="B9">
            <v>2.875</v>
          </cell>
          <cell r="E9">
            <v>98.9</v>
          </cell>
          <cell r="K9">
            <v>10</v>
          </cell>
        </row>
        <row r="10">
          <cell r="B10">
            <v>3.390625</v>
          </cell>
          <cell r="E10">
            <v>99.3</v>
          </cell>
          <cell r="K10">
            <v>10</v>
          </cell>
        </row>
        <row r="11">
          <cell r="B11">
            <v>3.890625</v>
          </cell>
          <cell r="E11">
            <v>98.6</v>
          </cell>
          <cell r="K11">
            <v>10</v>
          </cell>
        </row>
        <row r="12">
          <cell r="B12">
            <v>4.375</v>
          </cell>
          <cell r="E12">
            <v>96.2</v>
          </cell>
          <cell r="K12">
            <v>8</v>
          </cell>
        </row>
        <row r="13">
          <cell r="B13">
            <v>4.8125</v>
          </cell>
          <cell r="E13">
            <v>96.899999999999906</v>
          </cell>
          <cell r="K13">
            <v>11</v>
          </cell>
        </row>
        <row r="14">
          <cell r="B14">
            <v>5.359375</v>
          </cell>
          <cell r="E14">
            <v>94.8</v>
          </cell>
          <cell r="K14">
            <v>9</v>
          </cell>
        </row>
        <row r="15">
          <cell r="B15">
            <v>5.890625</v>
          </cell>
          <cell r="E15">
            <v>93.4</v>
          </cell>
          <cell r="K15">
            <v>11</v>
          </cell>
        </row>
        <row r="16">
          <cell r="B16">
            <v>6.453125</v>
          </cell>
          <cell r="E16">
            <v>98.9</v>
          </cell>
          <cell r="K16">
            <v>9</v>
          </cell>
        </row>
        <row r="17">
          <cell r="B17">
            <v>6.890625</v>
          </cell>
          <cell r="E17">
            <v>99.6</v>
          </cell>
          <cell r="K17">
            <v>8</v>
          </cell>
        </row>
        <row r="18">
          <cell r="B18">
            <v>7.28125</v>
          </cell>
          <cell r="E18">
            <v>99.2</v>
          </cell>
          <cell r="K18">
            <v>7</v>
          </cell>
        </row>
        <row r="19">
          <cell r="B19">
            <v>7.640625</v>
          </cell>
          <cell r="E19">
            <v>99.3</v>
          </cell>
          <cell r="K19">
            <v>6</v>
          </cell>
        </row>
        <row r="20">
          <cell r="B20">
            <v>7.96875</v>
          </cell>
          <cell r="E20">
            <v>95.899999999999906</v>
          </cell>
          <cell r="K20">
            <v>7</v>
          </cell>
        </row>
        <row r="21">
          <cell r="B21">
            <v>8.40625</v>
          </cell>
          <cell r="E21">
            <v>82.5</v>
          </cell>
          <cell r="K21">
            <v>9</v>
          </cell>
        </row>
        <row r="22">
          <cell r="B22">
            <v>8.90625</v>
          </cell>
          <cell r="E22">
            <v>95.5</v>
          </cell>
          <cell r="K22">
            <v>6</v>
          </cell>
        </row>
        <row r="23">
          <cell r="B23">
            <v>9.25</v>
          </cell>
          <cell r="E23">
            <v>81.5</v>
          </cell>
          <cell r="K23">
            <v>8</v>
          </cell>
        </row>
        <row r="24">
          <cell r="B24">
            <v>9.734375</v>
          </cell>
          <cell r="E24">
            <v>81.2</v>
          </cell>
          <cell r="K24">
            <v>10</v>
          </cell>
        </row>
        <row r="25">
          <cell r="B25">
            <v>10.28125</v>
          </cell>
          <cell r="E25">
            <v>85.5</v>
          </cell>
          <cell r="K25">
            <v>9</v>
          </cell>
        </row>
        <row r="26">
          <cell r="B26">
            <v>10.890625</v>
          </cell>
          <cell r="E26">
            <v>75.2</v>
          </cell>
          <cell r="K26">
            <v>10</v>
          </cell>
        </row>
        <row r="27">
          <cell r="B27">
            <v>11.390625</v>
          </cell>
          <cell r="E27">
            <v>83.399999999999906</v>
          </cell>
          <cell r="K27">
            <v>11</v>
          </cell>
        </row>
        <row r="28">
          <cell r="B28">
            <v>11.890625</v>
          </cell>
          <cell r="E28">
            <v>75.599999999999994</v>
          </cell>
          <cell r="K28">
            <v>8</v>
          </cell>
        </row>
        <row r="29">
          <cell r="B29">
            <v>12.203125</v>
          </cell>
          <cell r="E29">
            <v>84.899999999999906</v>
          </cell>
          <cell r="K29">
            <v>5</v>
          </cell>
        </row>
        <row r="30">
          <cell r="B30">
            <v>12.53125</v>
          </cell>
          <cell r="E30">
            <v>89.1</v>
          </cell>
          <cell r="K30">
            <v>4</v>
          </cell>
        </row>
        <row r="31">
          <cell r="B31">
            <v>12.8125</v>
          </cell>
          <cell r="E31">
            <v>92.7</v>
          </cell>
          <cell r="K31">
            <v>6</v>
          </cell>
        </row>
        <row r="32">
          <cell r="B32">
            <v>13.125</v>
          </cell>
          <cell r="E32">
            <v>80.8</v>
          </cell>
          <cell r="K32">
            <v>6</v>
          </cell>
        </row>
        <row r="33">
          <cell r="B33">
            <v>13.46875</v>
          </cell>
          <cell r="E33">
            <v>88.6</v>
          </cell>
          <cell r="K33">
            <v>5</v>
          </cell>
        </row>
        <row r="34">
          <cell r="B34">
            <v>13.890625</v>
          </cell>
          <cell r="E34">
            <v>83</v>
          </cell>
          <cell r="K34">
            <v>8</v>
          </cell>
        </row>
        <row r="35">
          <cell r="B35">
            <v>14.40625</v>
          </cell>
          <cell r="E35">
            <v>93.6</v>
          </cell>
          <cell r="K35">
            <v>8</v>
          </cell>
        </row>
        <row r="36">
          <cell r="B36">
            <v>14.828125</v>
          </cell>
          <cell r="E36">
            <v>89.3</v>
          </cell>
          <cell r="K36">
            <v>6</v>
          </cell>
        </row>
        <row r="37">
          <cell r="B37">
            <v>15.1875</v>
          </cell>
          <cell r="E37">
            <v>92</v>
          </cell>
          <cell r="K37">
            <v>5</v>
          </cell>
        </row>
        <row r="38">
          <cell r="B38">
            <v>15.53125</v>
          </cell>
          <cell r="E38">
            <v>92.4</v>
          </cell>
          <cell r="K38">
            <v>7</v>
          </cell>
        </row>
        <row r="39">
          <cell r="B39">
            <v>15.9375</v>
          </cell>
          <cell r="E39">
            <v>91.3</v>
          </cell>
          <cell r="K39">
            <v>8</v>
          </cell>
        </row>
        <row r="40">
          <cell r="B40">
            <v>16.390625</v>
          </cell>
          <cell r="E40">
            <v>94.3</v>
          </cell>
          <cell r="K40">
            <v>9</v>
          </cell>
        </row>
        <row r="41">
          <cell r="B41">
            <v>16.90625</v>
          </cell>
          <cell r="E41">
            <v>90.3</v>
          </cell>
          <cell r="K41">
            <v>11</v>
          </cell>
        </row>
        <row r="42">
          <cell r="B42">
            <v>17.453125</v>
          </cell>
          <cell r="E42">
            <v>91.5</v>
          </cell>
          <cell r="K42">
            <v>9</v>
          </cell>
        </row>
        <row r="43">
          <cell r="B43">
            <v>18.015625</v>
          </cell>
          <cell r="E43">
            <v>90.9</v>
          </cell>
          <cell r="K43">
            <v>11</v>
          </cell>
        </row>
        <row r="44">
          <cell r="B44">
            <v>18.53125</v>
          </cell>
          <cell r="E44">
            <v>89.8</v>
          </cell>
          <cell r="K44">
            <v>11</v>
          </cell>
        </row>
        <row r="45">
          <cell r="B45">
            <v>19.125</v>
          </cell>
          <cell r="E45">
            <v>83.8</v>
          </cell>
          <cell r="K45">
            <v>8</v>
          </cell>
        </row>
        <row r="46">
          <cell r="B46">
            <v>19.640625</v>
          </cell>
          <cell r="E46">
            <v>82.1</v>
          </cell>
          <cell r="K46">
            <v>11</v>
          </cell>
        </row>
        <row r="47">
          <cell r="B47">
            <v>20.296875</v>
          </cell>
          <cell r="E47">
            <v>79.3</v>
          </cell>
          <cell r="K47">
            <v>16</v>
          </cell>
        </row>
        <row r="48">
          <cell r="B48">
            <v>20.875</v>
          </cell>
          <cell r="E48">
            <v>89.6</v>
          </cell>
          <cell r="K48">
            <v>11</v>
          </cell>
        </row>
        <row r="49">
          <cell r="B49">
            <v>21.5</v>
          </cell>
          <cell r="E49">
            <v>93.7</v>
          </cell>
          <cell r="K49">
            <v>11</v>
          </cell>
        </row>
        <row r="50">
          <cell r="B50">
            <v>22.140625</v>
          </cell>
          <cell r="E50">
            <v>81.099999999999994</v>
          </cell>
          <cell r="K50">
            <v>13</v>
          </cell>
        </row>
        <row r="51">
          <cell r="B51">
            <v>22.890625</v>
          </cell>
          <cell r="E51">
            <v>80.8</v>
          </cell>
          <cell r="K51">
            <v>19</v>
          </cell>
        </row>
        <row r="52">
          <cell r="B52">
            <v>23.890625</v>
          </cell>
          <cell r="E52">
            <v>87</v>
          </cell>
          <cell r="K52">
            <v>20</v>
          </cell>
        </row>
        <row r="53">
          <cell r="B53">
            <v>24.640625</v>
          </cell>
          <cell r="E53">
            <v>77.900000000000006</v>
          </cell>
          <cell r="K53">
            <v>12</v>
          </cell>
        </row>
        <row r="54">
          <cell r="B54">
            <v>25.109375</v>
          </cell>
          <cell r="E54">
            <v>93.4</v>
          </cell>
          <cell r="K54">
            <v>10</v>
          </cell>
        </row>
        <row r="55">
          <cell r="B55">
            <v>25.546875</v>
          </cell>
          <cell r="E55">
            <v>91.2</v>
          </cell>
          <cell r="K55">
            <v>7</v>
          </cell>
        </row>
        <row r="56">
          <cell r="B56">
            <v>25.875</v>
          </cell>
          <cell r="E56">
            <v>88</v>
          </cell>
          <cell r="K56">
            <v>7</v>
          </cell>
        </row>
        <row r="57">
          <cell r="B57">
            <v>26.171875</v>
          </cell>
          <cell r="E57">
            <v>79.2</v>
          </cell>
          <cell r="K57">
            <v>7</v>
          </cell>
        </row>
        <row r="58">
          <cell r="B58">
            <v>26.53125</v>
          </cell>
          <cell r="E58">
            <v>83.8</v>
          </cell>
          <cell r="K58">
            <v>7</v>
          </cell>
        </row>
        <row r="59">
          <cell r="B59">
            <v>26.796875</v>
          </cell>
          <cell r="E59">
            <v>89.2</v>
          </cell>
          <cell r="K59">
            <v>3</v>
          </cell>
        </row>
        <row r="60">
          <cell r="B60">
            <v>26.984375</v>
          </cell>
          <cell r="E60">
            <v>73.7</v>
          </cell>
          <cell r="K60">
            <v>4</v>
          </cell>
        </row>
        <row r="61">
          <cell r="B61">
            <v>27.15625</v>
          </cell>
          <cell r="E61">
            <v>81.5</v>
          </cell>
          <cell r="K61">
            <v>5</v>
          </cell>
        </row>
        <row r="62">
          <cell r="B62">
            <v>27.40625</v>
          </cell>
          <cell r="E62">
            <v>75.3</v>
          </cell>
          <cell r="K62">
            <v>4</v>
          </cell>
        </row>
        <row r="63">
          <cell r="B63">
            <v>27.640625</v>
          </cell>
          <cell r="E63">
            <v>86.7</v>
          </cell>
          <cell r="K63">
            <v>5</v>
          </cell>
        </row>
        <row r="64">
          <cell r="B64">
            <v>27.859375</v>
          </cell>
          <cell r="E64">
            <v>93.4</v>
          </cell>
          <cell r="K64">
            <v>4</v>
          </cell>
        </row>
        <row r="65">
          <cell r="B65">
            <v>28.046875</v>
          </cell>
          <cell r="E65">
            <v>92.7</v>
          </cell>
          <cell r="K65">
            <v>3</v>
          </cell>
        </row>
        <row r="66">
          <cell r="B66">
            <v>28.25</v>
          </cell>
          <cell r="E66">
            <v>92.1</v>
          </cell>
          <cell r="K66">
            <v>5</v>
          </cell>
        </row>
        <row r="67">
          <cell r="B67">
            <v>28.5</v>
          </cell>
          <cell r="E67">
            <v>96.6</v>
          </cell>
          <cell r="K67">
            <v>5</v>
          </cell>
        </row>
        <row r="68">
          <cell r="B68">
            <v>28.734375</v>
          </cell>
          <cell r="E68">
            <v>96.5</v>
          </cell>
          <cell r="K68">
            <v>5</v>
          </cell>
        </row>
        <row r="69">
          <cell r="B69">
            <v>28.9375</v>
          </cell>
          <cell r="E69">
            <v>97.6</v>
          </cell>
          <cell r="K69">
            <v>7</v>
          </cell>
        </row>
        <row r="70">
          <cell r="B70">
            <v>29.25</v>
          </cell>
          <cell r="E70">
            <v>95.7</v>
          </cell>
          <cell r="K70">
            <v>7</v>
          </cell>
        </row>
        <row r="71">
          <cell r="B71">
            <v>29.546875</v>
          </cell>
          <cell r="E71">
            <v>97.2</v>
          </cell>
          <cell r="K71">
            <v>7</v>
          </cell>
        </row>
        <row r="72">
          <cell r="B72">
            <v>29.828125</v>
          </cell>
          <cell r="E72">
            <v>93.1</v>
          </cell>
          <cell r="K72">
            <v>7</v>
          </cell>
        </row>
        <row r="73">
          <cell r="B73">
            <v>30.078125</v>
          </cell>
          <cell r="E73">
            <v>92</v>
          </cell>
          <cell r="K73">
            <v>6</v>
          </cell>
        </row>
        <row r="74">
          <cell r="B74">
            <v>30.3125</v>
          </cell>
          <cell r="E74">
            <v>92.3</v>
          </cell>
          <cell r="K74">
            <v>6</v>
          </cell>
        </row>
        <row r="75">
          <cell r="B75">
            <v>30.59375</v>
          </cell>
          <cell r="E75">
            <v>87.5</v>
          </cell>
          <cell r="K75">
            <v>9</v>
          </cell>
        </row>
        <row r="76">
          <cell r="B76">
            <v>30.984375</v>
          </cell>
          <cell r="E76">
            <v>90.1</v>
          </cell>
          <cell r="K76">
            <v>12</v>
          </cell>
        </row>
        <row r="77">
          <cell r="B77">
            <v>31.5</v>
          </cell>
          <cell r="E77">
            <v>98</v>
          </cell>
          <cell r="K77">
            <v>12</v>
          </cell>
        </row>
        <row r="78">
          <cell r="B78">
            <v>31.953125</v>
          </cell>
          <cell r="E78">
            <v>91</v>
          </cell>
          <cell r="K78">
            <v>10</v>
          </cell>
        </row>
        <row r="79">
          <cell r="B79">
            <v>32.375</v>
          </cell>
          <cell r="E79">
            <v>93</v>
          </cell>
          <cell r="K79">
            <v>9</v>
          </cell>
        </row>
        <row r="80">
          <cell r="B80">
            <v>32.703125</v>
          </cell>
          <cell r="E80">
            <v>94.3</v>
          </cell>
          <cell r="K80">
            <v>7</v>
          </cell>
        </row>
        <row r="81">
          <cell r="B81">
            <v>33.0625</v>
          </cell>
          <cell r="E81">
            <v>89</v>
          </cell>
          <cell r="K81">
            <v>7</v>
          </cell>
        </row>
        <row r="82">
          <cell r="B82">
            <v>33.328125</v>
          </cell>
          <cell r="E82">
            <v>89.7</v>
          </cell>
          <cell r="K82">
            <v>6</v>
          </cell>
        </row>
        <row r="83">
          <cell r="B83">
            <v>33.609375</v>
          </cell>
          <cell r="E83">
            <v>99.4</v>
          </cell>
          <cell r="K83">
            <v>6</v>
          </cell>
        </row>
        <row r="84">
          <cell r="B84">
            <v>33.84375</v>
          </cell>
          <cell r="E84">
            <v>99</v>
          </cell>
          <cell r="K84">
            <v>4</v>
          </cell>
        </row>
        <row r="85">
          <cell r="B85">
            <v>34.078125</v>
          </cell>
          <cell r="E85">
            <v>90.9</v>
          </cell>
          <cell r="K85">
            <v>5</v>
          </cell>
        </row>
        <row r="86">
          <cell r="B86">
            <v>34.359375</v>
          </cell>
          <cell r="E86">
            <v>97.8</v>
          </cell>
          <cell r="K86">
            <v>6</v>
          </cell>
        </row>
        <row r="87">
          <cell r="B87">
            <v>34.640625</v>
          </cell>
          <cell r="E87">
            <v>94.8</v>
          </cell>
          <cell r="K87">
            <v>7</v>
          </cell>
        </row>
        <row r="88">
          <cell r="B88">
            <v>34.984375</v>
          </cell>
          <cell r="E88">
            <v>91.2</v>
          </cell>
          <cell r="K88">
            <v>6</v>
          </cell>
        </row>
        <row r="89">
          <cell r="B89">
            <v>35.28125</v>
          </cell>
          <cell r="E89">
            <v>89.9</v>
          </cell>
          <cell r="K89">
            <v>9</v>
          </cell>
        </row>
        <row r="90">
          <cell r="B90">
            <v>35.65625</v>
          </cell>
          <cell r="E90">
            <v>94</v>
          </cell>
          <cell r="K90">
            <v>9</v>
          </cell>
        </row>
        <row r="91">
          <cell r="B91">
            <v>35.96875</v>
          </cell>
          <cell r="E91">
            <v>96.7</v>
          </cell>
          <cell r="K91">
            <v>10</v>
          </cell>
        </row>
        <row r="92">
          <cell r="B92">
            <v>36.3125</v>
          </cell>
          <cell r="E92">
            <v>94.8</v>
          </cell>
          <cell r="K92">
            <v>10</v>
          </cell>
        </row>
        <row r="93">
          <cell r="B93">
            <v>36.65625</v>
          </cell>
          <cell r="E93">
            <v>90.4</v>
          </cell>
          <cell r="K93">
            <v>12</v>
          </cell>
        </row>
        <row r="94">
          <cell r="B94">
            <v>37.09375</v>
          </cell>
          <cell r="E94">
            <v>89.3</v>
          </cell>
          <cell r="K94">
            <v>13</v>
          </cell>
        </row>
        <row r="95">
          <cell r="B95">
            <v>37.53125</v>
          </cell>
          <cell r="E95">
            <v>91.2</v>
          </cell>
          <cell r="K95">
            <v>13</v>
          </cell>
        </row>
        <row r="96">
          <cell r="B96">
            <v>37.90625</v>
          </cell>
          <cell r="E96">
            <v>93.5</v>
          </cell>
          <cell r="K96">
            <v>11</v>
          </cell>
        </row>
        <row r="97">
          <cell r="B97">
            <v>38.265625</v>
          </cell>
          <cell r="E97">
            <v>97</v>
          </cell>
          <cell r="K97">
            <v>9</v>
          </cell>
        </row>
        <row r="98">
          <cell r="B98">
            <v>38.59375</v>
          </cell>
          <cell r="E98">
            <v>98.2</v>
          </cell>
          <cell r="K98">
            <v>8</v>
          </cell>
        </row>
        <row r="99">
          <cell r="B99">
            <v>38.875</v>
          </cell>
          <cell r="E99">
            <v>99.4</v>
          </cell>
          <cell r="K99">
            <v>7</v>
          </cell>
        </row>
        <row r="100">
          <cell r="B100">
            <v>39.078125</v>
          </cell>
          <cell r="E100">
            <v>98.4</v>
          </cell>
          <cell r="K100">
            <v>5</v>
          </cell>
        </row>
        <row r="101">
          <cell r="B101">
            <v>39.296875</v>
          </cell>
          <cell r="E101">
            <v>93.2</v>
          </cell>
          <cell r="K101">
            <v>8</v>
          </cell>
        </row>
      </sheetData>
      <sheetData sheetId="2">
        <row r="2">
          <cell r="B2">
            <v>0.125</v>
          </cell>
          <cell r="E2">
            <v>79.400000000000006</v>
          </cell>
          <cell r="K2">
            <v>4</v>
          </cell>
        </row>
        <row r="3">
          <cell r="B3">
            <v>0.265625</v>
          </cell>
          <cell r="E3">
            <v>99</v>
          </cell>
          <cell r="K3">
            <v>4</v>
          </cell>
        </row>
        <row r="4">
          <cell r="B4">
            <v>0.40625</v>
          </cell>
          <cell r="E4">
            <v>99.1</v>
          </cell>
          <cell r="K4">
            <v>4</v>
          </cell>
        </row>
        <row r="5">
          <cell r="B5">
            <v>0.578125</v>
          </cell>
          <cell r="E5">
            <v>95.399999999999906</v>
          </cell>
          <cell r="K5">
            <v>6</v>
          </cell>
        </row>
        <row r="6">
          <cell r="B6">
            <v>0.796875</v>
          </cell>
          <cell r="E6">
            <v>96.3</v>
          </cell>
          <cell r="K6">
            <v>7</v>
          </cell>
        </row>
        <row r="7">
          <cell r="B7">
            <v>1.046875</v>
          </cell>
          <cell r="E7">
            <v>94.899999999999906</v>
          </cell>
          <cell r="K7">
            <v>9</v>
          </cell>
        </row>
        <row r="8">
          <cell r="B8">
            <v>1.390625</v>
          </cell>
          <cell r="E8">
            <v>97.7</v>
          </cell>
          <cell r="K8">
            <v>10</v>
          </cell>
        </row>
        <row r="9">
          <cell r="B9">
            <v>1.71875</v>
          </cell>
          <cell r="E9">
            <v>98.9</v>
          </cell>
          <cell r="K9">
            <v>10</v>
          </cell>
        </row>
        <row r="10">
          <cell r="B10">
            <v>2.046875</v>
          </cell>
          <cell r="E10">
            <v>99.3</v>
          </cell>
          <cell r="K10">
            <v>10</v>
          </cell>
        </row>
        <row r="11">
          <cell r="B11">
            <v>2.375</v>
          </cell>
          <cell r="E11">
            <v>98.6</v>
          </cell>
          <cell r="K11">
            <v>10</v>
          </cell>
        </row>
        <row r="12">
          <cell r="B12">
            <v>2.6875</v>
          </cell>
          <cell r="E12">
            <v>96.2</v>
          </cell>
          <cell r="K12">
            <v>8</v>
          </cell>
        </row>
        <row r="13">
          <cell r="B13">
            <v>2.96875</v>
          </cell>
          <cell r="E13">
            <v>96.899999999999906</v>
          </cell>
          <cell r="K13">
            <v>11</v>
          </cell>
        </row>
        <row r="14">
          <cell r="B14">
            <v>3.296875</v>
          </cell>
          <cell r="E14">
            <v>94.8</v>
          </cell>
          <cell r="K14">
            <v>9</v>
          </cell>
        </row>
        <row r="15">
          <cell r="B15">
            <v>3.640625</v>
          </cell>
          <cell r="E15">
            <v>93.4</v>
          </cell>
          <cell r="K15">
            <v>11</v>
          </cell>
        </row>
        <row r="16">
          <cell r="B16">
            <v>4</v>
          </cell>
          <cell r="E16">
            <v>98.9</v>
          </cell>
          <cell r="K16">
            <v>9</v>
          </cell>
        </row>
        <row r="17">
          <cell r="B17">
            <v>4.3125</v>
          </cell>
          <cell r="E17">
            <v>99.6</v>
          </cell>
          <cell r="K17">
            <v>8</v>
          </cell>
        </row>
        <row r="18">
          <cell r="B18">
            <v>4.5625</v>
          </cell>
          <cell r="E18">
            <v>99.2</v>
          </cell>
          <cell r="K18">
            <v>7</v>
          </cell>
        </row>
        <row r="19">
          <cell r="B19">
            <v>4.796875</v>
          </cell>
          <cell r="E19">
            <v>99.3</v>
          </cell>
          <cell r="K19">
            <v>6</v>
          </cell>
        </row>
        <row r="20">
          <cell r="B20">
            <v>5</v>
          </cell>
          <cell r="E20">
            <v>95.899999999999906</v>
          </cell>
          <cell r="K20">
            <v>7</v>
          </cell>
        </row>
        <row r="21">
          <cell r="B21">
            <v>5.28125</v>
          </cell>
          <cell r="E21">
            <v>82.5</v>
          </cell>
          <cell r="K21">
            <v>9</v>
          </cell>
        </row>
        <row r="22">
          <cell r="B22">
            <v>5.625</v>
          </cell>
          <cell r="E22">
            <v>95.5</v>
          </cell>
          <cell r="K22">
            <v>6</v>
          </cell>
        </row>
        <row r="23">
          <cell r="B23">
            <v>5.84375</v>
          </cell>
          <cell r="E23">
            <v>81.399999999999906</v>
          </cell>
          <cell r="K23">
            <v>8</v>
          </cell>
        </row>
        <row r="24">
          <cell r="B24">
            <v>6.140625</v>
          </cell>
          <cell r="E24">
            <v>81.2</v>
          </cell>
          <cell r="K24">
            <v>10</v>
          </cell>
        </row>
        <row r="25">
          <cell r="B25">
            <v>6.515625</v>
          </cell>
          <cell r="E25">
            <v>85.5</v>
          </cell>
          <cell r="K25">
            <v>9</v>
          </cell>
        </row>
        <row r="26">
          <cell r="B26">
            <v>6.890625</v>
          </cell>
          <cell r="E26">
            <v>75.3</v>
          </cell>
          <cell r="K26">
            <v>10</v>
          </cell>
        </row>
        <row r="27">
          <cell r="B27">
            <v>7.234375</v>
          </cell>
          <cell r="E27">
            <v>83.399999999999906</v>
          </cell>
          <cell r="K27">
            <v>11</v>
          </cell>
        </row>
        <row r="28">
          <cell r="B28">
            <v>7.546875</v>
          </cell>
          <cell r="E28">
            <v>75.599999999999994</v>
          </cell>
          <cell r="K28">
            <v>8</v>
          </cell>
        </row>
        <row r="29">
          <cell r="B29">
            <v>7.765625</v>
          </cell>
          <cell r="E29">
            <v>84.899999999999906</v>
          </cell>
          <cell r="K29">
            <v>5</v>
          </cell>
        </row>
        <row r="30">
          <cell r="B30">
            <v>7.96875</v>
          </cell>
          <cell r="E30">
            <v>89.1</v>
          </cell>
          <cell r="K30">
            <v>4</v>
          </cell>
        </row>
        <row r="31">
          <cell r="B31">
            <v>8.15625</v>
          </cell>
          <cell r="E31">
            <v>92.7</v>
          </cell>
          <cell r="K31">
            <v>6</v>
          </cell>
        </row>
        <row r="32">
          <cell r="B32">
            <v>8.359375</v>
          </cell>
          <cell r="E32">
            <v>80.8</v>
          </cell>
          <cell r="K32">
            <v>6</v>
          </cell>
        </row>
        <row r="33">
          <cell r="B33">
            <v>8.578125</v>
          </cell>
          <cell r="E33">
            <v>88.6</v>
          </cell>
          <cell r="K33">
            <v>5</v>
          </cell>
        </row>
        <row r="34">
          <cell r="B34">
            <v>8.84375</v>
          </cell>
          <cell r="E34">
            <v>83</v>
          </cell>
          <cell r="K34">
            <v>8</v>
          </cell>
        </row>
        <row r="35">
          <cell r="B35">
            <v>9.1875</v>
          </cell>
          <cell r="E35">
            <v>93.6</v>
          </cell>
          <cell r="K35">
            <v>8</v>
          </cell>
        </row>
        <row r="36">
          <cell r="B36">
            <v>9.453125</v>
          </cell>
          <cell r="E36">
            <v>89.3</v>
          </cell>
          <cell r="K36">
            <v>6</v>
          </cell>
        </row>
        <row r="37">
          <cell r="B37">
            <v>9.6875</v>
          </cell>
          <cell r="E37">
            <v>92</v>
          </cell>
          <cell r="K37">
            <v>5</v>
          </cell>
        </row>
        <row r="38">
          <cell r="B38">
            <v>9.90625</v>
          </cell>
          <cell r="E38">
            <v>92.4</v>
          </cell>
          <cell r="K38">
            <v>7</v>
          </cell>
        </row>
        <row r="39">
          <cell r="B39">
            <v>10.1875</v>
          </cell>
          <cell r="E39">
            <v>91.3</v>
          </cell>
          <cell r="K39">
            <v>8</v>
          </cell>
        </row>
        <row r="40">
          <cell r="B40">
            <v>10.484375</v>
          </cell>
          <cell r="E40">
            <v>94.3</v>
          </cell>
          <cell r="K40">
            <v>9</v>
          </cell>
        </row>
        <row r="41">
          <cell r="B41">
            <v>10.8125</v>
          </cell>
          <cell r="E41">
            <v>90.3</v>
          </cell>
          <cell r="K41">
            <v>11</v>
          </cell>
        </row>
        <row r="42">
          <cell r="B42">
            <v>11.1875</v>
          </cell>
          <cell r="E42">
            <v>91.5</v>
          </cell>
          <cell r="K42">
            <v>9</v>
          </cell>
        </row>
        <row r="43">
          <cell r="B43">
            <v>11.546875</v>
          </cell>
          <cell r="E43">
            <v>90.9</v>
          </cell>
          <cell r="K43">
            <v>11</v>
          </cell>
        </row>
        <row r="44">
          <cell r="B44">
            <v>11.890625</v>
          </cell>
          <cell r="E44">
            <v>89.8</v>
          </cell>
          <cell r="K44">
            <v>11</v>
          </cell>
        </row>
        <row r="45">
          <cell r="B45">
            <v>12.25</v>
          </cell>
          <cell r="E45">
            <v>83.8</v>
          </cell>
          <cell r="K45">
            <v>8</v>
          </cell>
        </row>
        <row r="46">
          <cell r="B46">
            <v>12.59375</v>
          </cell>
          <cell r="E46">
            <v>82.1</v>
          </cell>
          <cell r="K46">
            <v>11</v>
          </cell>
        </row>
        <row r="47">
          <cell r="B47">
            <v>13.015625</v>
          </cell>
          <cell r="E47">
            <v>79.3</v>
          </cell>
          <cell r="K47">
            <v>16</v>
          </cell>
        </row>
        <row r="48">
          <cell r="B48">
            <v>13.40625</v>
          </cell>
          <cell r="E48">
            <v>89.6</v>
          </cell>
          <cell r="K48">
            <v>11</v>
          </cell>
        </row>
        <row r="49">
          <cell r="B49">
            <v>13.796875</v>
          </cell>
          <cell r="E49">
            <v>93.7</v>
          </cell>
          <cell r="K49">
            <v>11</v>
          </cell>
        </row>
        <row r="50">
          <cell r="B50">
            <v>14.21875</v>
          </cell>
          <cell r="E50">
            <v>81.099999999999994</v>
          </cell>
          <cell r="K50">
            <v>13</v>
          </cell>
        </row>
        <row r="51">
          <cell r="B51">
            <v>14.703125</v>
          </cell>
          <cell r="E51">
            <v>80.8</v>
          </cell>
          <cell r="K51">
            <v>19</v>
          </cell>
        </row>
        <row r="52">
          <cell r="B52">
            <v>15.359375</v>
          </cell>
          <cell r="E52">
            <v>87</v>
          </cell>
          <cell r="K52">
            <v>20</v>
          </cell>
        </row>
        <row r="53">
          <cell r="B53">
            <v>15.828125</v>
          </cell>
          <cell r="E53">
            <v>77.900000000000006</v>
          </cell>
          <cell r="K53">
            <v>12</v>
          </cell>
        </row>
        <row r="54">
          <cell r="B54">
            <v>16.140625</v>
          </cell>
          <cell r="E54">
            <v>93.4</v>
          </cell>
          <cell r="K54">
            <v>10</v>
          </cell>
        </row>
        <row r="55">
          <cell r="B55">
            <v>16.421875</v>
          </cell>
          <cell r="E55">
            <v>91.2</v>
          </cell>
          <cell r="K55">
            <v>7</v>
          </cell>
        </row>
        <row r="56">
          <cell r="B56">
            <v>16.640625</v>
          </cell>
          <cell r="E56">
            <v>88</v>
          </cell>
          <cell r="K56">
            <v>7</v>
          </cell>
        </row>
        <row r="57">
          <cell r="B57">
            <v>16.828125</v>
          </cell>
          <cell r="E57">
            <v>79.2</v>
          </cell>
          <cell r="K57">
            <v>7</v>
          </cell>
        </row>
        <row r="58">
          <cell r="B58">
            <v>17.046875</v>
          </cell>
          <cell r="E58">
            <v>83.8</v>
          </cell>
          <cell r="K58">
            <v>7</v>
          </cell>
        </row>
        <row r="59">
          <cell r="B59">
            <v>17.234375</v>
          </cell>
          <cell r="E59">
            <v>89.2</v>
          </cell>
          <cell r="K59">
            <v>3</v>
          </cell>
        </row>
        <row r="60">
          <cell r="B60">
            <v>17.34375</v>
          </cell>
          <cell r="E60">
            <v>73.7</v>
          </cell>
          <cell r="K60">
            <v>4</v>
          </cell>
        </row>
        <row r="61">
          <cell r="B61">
            <v>17.46875</v>
          </cell>
          <cell r="E61">
            <v>81.5</v>
          </cell>
          <cell r="K61">
            <v>5</v>
          </cell>
        </row>
        <row r="62">
          <cell r="B62">
            <v>17.609375</v>
          </cell>
          <cell r="E62">
            <v>75.3</v>
          </cell>
          <cell r="K62">
            <v>4</v>
          </cell>
        </row>
        <row r="63">
          <cell r="B63">
            <v>17.765625</v>
          </cell>
          <cell r="E63">
            <v>86.7</v>
          </cell>
          <cell r="K63">
            <v>5</v>
          </cell>
        </row>
        <row r="64">
          <cell r="B64">
            <v>17.921875</v>
          </cell>
          <cell r="E64">
            <v>93.4</v>
          </cell>
          <cell r="K64">
            <v>4</v>
          </cell>
        </row>
        <row r="65">
          <cell r="B65">
            <v>18.046875</v>
          </cell>
          <cell r="E65">
            <v>92.7</v>
          </cell>
          <cell r="K65">
            <v>3</v>
          </cell>
        </row>
        <row r="66">
          <cell r="B66">
            <v>18.171875</v>
          </cell>
          <cell r="E66">
            <v>92.1</v>
          </cell>
          <cell r="K66">
            <v>5</v>
          </cell>
        </row>
        <row r="67">
          <cell r="B67">
            <v>18.34375</v>
          </cell>
          <cell r="E67">
            <v>97.1</v>
          </cell>
          <cell r="K67">
            <v>5</v>
          </cell>
        </row>
        <row r="68">
          <cell r="B68">
            <v>18.5</v>
          </cell>
          <cell r="E68">
            <v>95</v>
          </cell>
          <cell r="K68">
            <v>5</v>
          </cell>
        </row>
        <row r="69">
          <cell r="B69">
            <v>18.6875</v>
          </cell>
          <cell r="E69">
            <v>97.6</v>
          </cell>
          <cell r="K69">
            <v>7</v>
          </cell>
        </row>
        <row r="70">
          <cell r="B70">
            <v>18.875</v>
          </cell>
          <cell r="E70">
            <v>95.399999999999906</v>
          </cell>
          <cell r="K70">
            <v>7</v>
          </cell>
        </row>
        <row r="71">
          <cell r="B71">
            <v>19.09375</v>
          </cell>
          <cell r="E71">
            <v>96.2</v>
          </cell>
          <cell r="K71">
            <v>7</v>
          </cell>
        </row>
        <row r="72">
          <cell r="B72">
            <v>19.3125</v>
          </cell>
          <cell r="E72">
            <v>93.7</v>
          </cell>
          <cell r="K72">
            <v>7</v>
          </cell>
        </row>
        <row r="73">
          <cell r="B73">
            <v>19.515625</v>
          </cell>
          <cell r="E73">
            <v>92</v>
          </cell>
          <cell r="K73">
            <v>6</v>
          </cell>
        </row>
        <row r="74">
          <cell r="B74">
            <v>19.6875</v>
          </cell>
          <cell r="E74">
            <v>92.3</v>
          </cell>
          <cell r="K74">
            <v>5</v>
          </cell>
        </row>
        <row r="75">
          <cell r="B75">
            <v>19.875</v>
          </cell>
          <cell r="E75">
            <v>87.5</v>
          </cell>
          <cell r="K75">
            <v>8</v>
          </cell>
        </row>
        <row r="76">
          <cell r="B76">
            <v>20.140625</v>
          </cell>
          <cell r="E76">
            <v>89</v>
          </cell>
          <cell r="K76">
            <v>10</v>
          </cell>
        </row>
        <row r="77">
          <cell r="B77">
            <v>20.453125</v>
          </cell>
          <cell r="E77">
            <v>98.2</v>
          </cell>
          <cell r="K77">
            <v>10</v>
          </cell>
        </row>
        <row r="78">
          <cell r="B78">
            <v>20.71875</v>
          </cell>
          <cell r="E78">
            <v>90.3</v>
          </cell>
          <cell r="K78">
            <v>9</v>
          </cell>
        </row>
        <row r="79">
          <cell r="B79">
            <v>21</v>
          </cell>
          <cell r="E79">
            <v>93.8</v>
          </cell>
          <cell r="K79">
            <v>9</v>
          </cell>
        </row>
        <row r="80">
          <cell r="B80">
            <v>21.265625</v>
          </cell>
          <cell r="E80">
            <v>94.5</v>
          </cell>
          <cell r="K80">
            <v>7</v>
          </cell>
        </row>
        <row r="81">
          <cell r="B81">
            <v>21.484375</v>
          </cell>
          <cell r="E81">
            <v>89.7</v>
          </cell>
          <cell r="K81">
            <v>7</v>
          </cell>
        </row>
        <row r="82">
          <cell r="B82">
            <v>21.671875</v>
          </cell>
          <cell r="E82">
            <v>88.1</v>
          </cell>
          <cell r="K82">
            <v>7</v>
          </cell>
        </row>
        <row r="83">
          <cell r="B83">
            <v>21.921875</v>
          </cell>
          <cell r="E83">
            <v>92.8</v>
          </cell>
          <cell r="K83">
            <v>8</v>
          </cell>
        </row>
        <row r="84">
          <cell r="B84">
            <v>22.140625</v>
          </cell>
          <cell r="E84">
            <v>99.4</v>
          </cell>
          <cell r="K84">
            <v>4</v>
          </cell>
        </row>
        <row r="85">
          <cell r="B85">
            <v>22.3125</v>
          </cell>
          <cell r="E85">
            <v>94.6</v>
          </cell>
          <cell r="K85">
            <v>5</v>
          </cell>
        </row>
        <row r="86">
          <cell r="B86">
            <v>22.46875</v>
          </cell>
          <cell r="E86">
            <v>98.7</v>
          </cell>
          <cell r="K86">
            <v>6</v>
          </cell>
        </row>
        <row r="87">
          <cell r="B87">
            <v>22.640625</v>
          </cell>
          <cell r="E87">
            <v>93.8</v>
          </cell>
          <cell r="K87">
            <v>6</v>
          </cell>
        </row>
        <row r="88">
          <cell r="B88">
            <v>22.828125</v>
          </cell>
          <cell r="E88">
            <v>86.6</v>
          </cell>
          <cell r="K88">
            <v>7</v>
          </cell>
        </row>
        <row r="89">
          <cell r="B89">
            <v>23.078125</v>
          </cell>
          <cell r="E89">
            <v>90.2</v>
          </cell>
          <cell r="K89">
            <v>10</v>
          </cell>
        </row>
        <row r="90">
          <cell r="B90">
            <v>23.375</v>
          </cell>
          <cell r="E90">
            <v>94</v>
          </cell>
          <cell r="K90">
            <v>10</v>
          </cell>
        </row>
        <row r="91">
          <cell r="B91">
            <v>23.609375</v>
          </cell>
          <cell r="E91">
            <v>96.7</v>
          </cell>
          <cell r="K91">
            <v>7</v>
          </cell>
        </row>
        <row r="92">
          <cell r="B92">
            <v>23.8125</v>
          </cell>
          <cell r="E92">
            <v>94.8</v>
          </cell>
          <cell r="K92">
            <v>7</v>
          </cell>
        </row>
        <row r="93">
          <cell r="B93">
            <v>24.03125</v>
          </cell>
          <cell r="E93">
            <v>90</v>
          </cell>
          <cell r="K93">
            <v>9</v>
          </cell>
        </row>
        <row r="94">
          <cell r="B94">
            <v>24.3125</v>
          </cell>
          <cell r="E94">
            <v>86.9</v>
          </cell>
          <cell r="K94">
            <v>10</v>
          </cell>
        </row>
        <row r="95">
          <cell r="B95">
            <v>24.546875</v>
          </cell>
          <cell r="E95">
            <v>91.4</v>
          </cell>
          <cell r="K95">
            <v>9</v>
          </cell>
        </row>
        <row r="96">
          <cell r="B96">
            <v>24.8125</v>
          </cell>
          <cell r="E96">
            <v>93.5</v>
          </cell>
          <cell r="K96">
            <v>9</v>
          </cell>
        </row>
        <row r="97">
          <cell r="B97">
            <v>25</v>
          </cell>
          <cell r="E97">
            <v>97</v>
          </cell>
          <cell r="K97">
            <v>6</v>
          </cell>
        </row>
        <row r="98">
          <cell r="B98">
            <v>25.15625</v>
          </cell>
          <cell r="E98">
            <v>98.5</v>
          </cell>
          <cell r="K98">
            <v>5</v>
          </cell>
        </row>
        <row r="99">
          <cell r="B99">
            <v>25.28125</v>
          </cell>
          <cell r="E99">
            <v>99.4</v>
          </cell>
          <cell r="K99">
            <v>4</v>
          </cell>
        </row>
        <row r="100">
          <cell r="B100">
            <v>25.375</v>
          </cell>
          <cell r="E100">
            <v>98.4</v>
          </cell>
          <cell r="K100">
            <v>3</v>
          </cell>
        </row>
        <row r="101">
          <cell r="B101">
            <v>25.46875</v>
          </cell>
          <cell r="E101">
            <v>88.2</v>
          </cell>
          <cell r="K101">
            <v>6</v>
          </cell>
        </row>
      </sheetData>
      <sheetData sheetId="3">
        <row r="2">
          <cell r="B2">
            <v>0.125</v>
          </cell>
          <cell r="E2">
            <v>82</v>
          </cell>
        </row>
        <row r="3">
          <cell r="B3">
            <v>0.234375</v>
          </cell>
          <cell r="E3">
            <v>98.2</v>
          </cell>
        </row>
        <row r="4">
          <cell r="B4">
            <v>0.359375</v>
          </cell>
          <cell r="E4">
            <v>99</v>
          </cell>
        </row>
        <row r="5">
          <cell r="B5">
            <v>0.484375</v>
          </cell>
          <cell r="E5">
            <v>95</v>
          </cell>
        </row>
        <row r="6">
          <cell r="B6">
            <v>0.609375</v>
          </cell>
          <cell r="E6">
            <v>95.899999999999906</v>
          </cell>
        </row>
        <row r="7">
          <cell r="B7">
            <v>0.734375</v>
          </cell>
          <cell r="E7">
            <v>94.3</v>
          </cell>
        </row>
        <row r="8">
          <cell r="B8">
            <v>0.875</v>
          </cell>
          <cell r="E8">
            <v>95</v>
          </cell>
        </row>
        <row r="9">
          <cell r="B9">
            <v>1</v>
          </cell>
          <cell r="E9">
            <v>93.3</v>
          </cell>
        </row>
        <row r="10">
          <cell r="B10">
            <v>1.125</v>
          </cell>
          <cell r="E10">
            <v>93.899999999999906</v>
          </cell>
        </row>
        <row r="11">
          <cell r="B11">
            <v>1.25</v>
          </cell>
          <cell r="E11">
            <v>94</v>
          </cell>
        </row>
        <row r="12">
          <cell r="B12">
            <v>1.390625</v>
          </cell>
          <cell r="E12">
            <v>84.1</v>
          </cell>
        </row>
        <row r="13">
          <cell r="B13">
            <v>1.5</v>
          </cell>
          <cell r="E13">
            <v>85.7</v>
          </cell>
        </row>
        <row r="14">
          <cell r="B14">
            <v>1.625</v>
          </cell>
          <cell r="E14">
            <v>84.7</v>
          </cell>
        </row>
        <row r="15">
          <cell r="B15">
            <v>1.765625</v>
          </cell>
          <cell r="E15">
            <v>84.3</v>
          </cell>
        </row>
        <row r="16">
          <cell r="B16">
            <v>1.890625</v>
          </cell>
          <cell r="E16">
            <v>85</v>
          </cell>
        </row>
        <row r="17">
          <cell r="B17">
            <v>2.015625</v>
          </cell>
          <cell r="E17">
            <v>79.7</v>
          </cell>
        </row>
        <row r="18">
          <cell r="B18">
            <v>2.140625</v>
          </cell>
          <cell r="E18">
            <v>76.5</v>
          </cell>
        </row>
        <row r="19">
          <cell r="B19">
            <v>2.265625</v>
          </cell>
          <cell r="E19">
            <v>76</v>
          </cell>
        </row>
        <row r="20">
          <cell r="B20">
            <v>2.359375</v>
          </cell>
          <cell r="E20">
            <v>90.2</v>
          </cell>
        </row>
        <row r="21">
          <cell r="B21">
            <v>2.46875</v>
          </cell>
          <cell r="E21">
            <v>93.899999999999906</v>
          </cell>
        </row>
        <row r="22">
          <cell r="B22">
            <v>2.578125</v>
          </cell>
          <cell r="E22">
            <v>95.8</v>
          </cell>
        </row>
        <row r="23">
          <cell r="B23">
            <v>2.71875</v>
          </cell>
          <cell r="E23">
            <v>76.7</v>
          </cell>
        </row>
        <row r="24">
          <cell r="B24">
            <v>2.84375</v>
          </cell>
          <cell r="E24">
            <v>47</v>
          </cell>
        </row>
        <row r="25">
          <cell r="B25">
            <v>2.953125</v>
          </cell>
          <cell r="E25">
            <v>35.9</v>
          </cell>
        </row>
        <row r="26">
          <cell r="B26">
            <v>3.078125</v>
          </cell>
          <cell r="E26">
            <v>26</v>
          </cell>
        </row>
        <row r="27">
          <cell r="B27">
            <v>3.21875</v>
          </cell>
          <cell r="E27">
            <v>83.5</v>
          </cell>
        </row>
        <row r="28">
          <cell r="B28">
            <v>3.328125</v>
          </cell>
          <cell r="E28">
            <v>77.099999999999994</v>
          </cell>
        </row>
        <row r="29">
          <cell r="B29">
            <v>3.4375</v>
          </cell>
          <cell r="E29">
            <v>68.3</v>
          </cell>
        </row>
        <row r="30">
          <cell r="B30">
            <v>3.5625</v>
          </cell>
          <cell r="E30">
            <v>52.2</v>
          </cell>
        </row>
        <row r="31">
          <cell r="B31">
            <v>3.6875</v>
          </cell>
          <cell r="E31">
            <v>45</v>
          </cell>
        </row>
        <row r="32">
          <cell r="B32">
            <v>3.796875</v>
          </cell>
          <cell r="E32">
            <v>54.1</v>
          </cell>
        </row>
        <row r="33">
          <cell r="B33">
            <v>3.921875</v>
          </cell>
          <cell r="E33">
            <v>93.4</v>
          </cell>
        </row>
        <row r="34">
          <cell r="B34">
            <v>4.015625</v>
          </cell>
          <cell r="E34">
            <v>86.4</v>
          </cell>
        </row>
        <row r="35">
          <cell r="B35">
            <v>4.109375</v>
          </cell>
          <cell r="E35">
            <v>81.8</v>
          </cell>
        </row>
        <row r="36">
          <cell r="B36">
            <v>4.1875</v>
          </cell>
          <cell r="E36">
            <v>68.599999999999994</v>
          </cell>
        </row>
        <row r="37">
          <cell r="B37">
            <v>4.28125</v>
          </cell>
          <cell r="E37">
            <v>71.5</v>
          </cell>
        </row>
        <row r="38">
          <cell r="B38">
            <v>4.359375</v>
          </cell>
          <cell r="E38">
            <v>73.3</v>
          </cell>
        </row>
        <row r="39">
          <cell r="B39">
            <v>4.453125</v>
          </cell>
          <cell r="E39">
            <v>75.7</v>
          </cell>
        </row>
        <row r="40">
          <cell r="B40">
            <v>4.53125</v>
          </cell>
          <cell r="E40">
            <v>75.400000000000006</v>
          </cell>
        </row>
        <row r="41">
          <cell r="B41">
            <v>4.625</v>
          </cell>
          <cell r="E41">
            <v>76.2</v>
          </cell>
        </row>
        <row r="42">
          <cell r="B42">
            <v>4.71875</v>
          </cell>
          <cell r="E42">
            <v>71.8</v>
          </cell>
        </row>
        <row r="43">
          <cell r="B43">
            <v>4.796875</v>
          </cell>
          <cell r="E43">
            <v>73.5</v>
          </cell>
        </row>
        <row r="44">
          <cell r="B44">
            <v>4.875</v>
          </cell>
          <cell r="E44">
            <v>67.7</v>
          </cell>
        </row>
        <row r="45">
          <cell r="B45">
            <v>4.96875</v>
          </cell>
          <cell r="E45">
            <v>60.199999999999903</v>
          </cell>
        </row>
        <row r="46">
          <cell r="B46">
            <v>5.078125</v>
          </cell>
          <cell r="E46">
            <v>58.699999999999903</v>
          </cell>
        </row>
        <row r="47">
          <cell r="B47">
            <v>5.171875</v>
          </cell>
          <cell r="E47">
            <v>46</v>
          </cell>
        </row>
        <row r="48">
          <cell r="B48">
            <v>5.265625</v>
          </cell>
          <cell r="E48">
            <v>38.200000000000003</v>
          </cell>
        </row>
        <row r="49">
          <cell r="B49">
            <v>5.359375</v>
          </cell>
          <cell r="E49">
            <v>36.6</v>
          </cell>
        </row>
        <row r="50">
          <cell r="B50">
            <v>5.46875</v>
          </cell>
          <cell r="E50">
            <v>37.299999999999997</v>
          </cell>
        </row>
        <row r="51">
          <cell r="B51">
            <v>5.578125</v>
          </cell>
          <cell r="E51">
            <v>42.5</v>
          </cell>
        </row>
        <row r="52">
          <cell r="B52">
            <v>5.6875</v>
          </cell>
          <cell r="E52">
            <v>38.5</v>
          </cell>
        </row>
        <row r="53">
          <cell r="B53">
            <v>5.765625</v>
          </cell>
          <cell r="E53">
            <v>73.400000000000006</v>
          </cell>
        </row>
        <row r="54">
          <cell r="B54">
            <v>5.859375</v>
          </cell>
          <cell r="E54">
            <v>72.2</v>
          </cell>
        </row>
        <row r="55">
          <cell r="B55">
            <v>5.9375</v>
          </cell>
          <cell r="E55">
            <v>70.5</v>
          </cell>
        </row>
        <row r="56">
          <cell r="B56">
            <v>6.046875</v>
          </cell>
          <cell r="E56">
            <v>59.3</v>
          </cell>
        </row>
        <row r="57">
          <cell r="B57">
            <v>6.15625</v>
          </cell>
          <cell r="E57">
            <v>49.7</v>
          </cell>
        </row>
        <row r="58">
          <cell r="B58">
            <v>6.265625</v>
          </cell>
          <cell r="E58">
            <v>42.1</v>
          </cell>
        </row>
        <row r="59">
          <cell r="B59">
            <v>6.359375</v>
          </cell>
          <cell r="E59">
            <v>47.3</v>
          </cell>
        </row>
        <row r="60">
          <cell r="B60">
            <v>6.46875</v>
          </cell>
          <cell r="E60">
            <v>72.8</v>
          </cell>
        </row>
        <row r="61">
          <cell r="B61">
            <v>6.578125</v>
          </cell>
          <cell r="E61">
            <v>55</v>
          </cell>
        </row>
        <row r="62">
          <cell r="B62">
            <v>6.671875</v>
          </cell>
          <cell r="E62">
            <v>50.9</v>
          </cell>
        </row>
        <row r="63">
          <cell r="B63">
            <v>6.78125</v>
          </cell>
          <cell r="E63">
            <v>48.699999999999903</v>
          </cell>
        </row>
        <row r="64">
          <cell r="B64">
            <v>6.890625</v>
          </cell>
          <cell r="E64">
            <v>46.8</v>
          </cell>
        </row>
        <row r="65">
          <cell r="B65">
            <v>7</v>
          </cell>
          <cell r="E65">
            <v>45.9</v>
          </cell>
        </row>
        <row r="66">
          <cell r="B66">
            <v>7.109375</v>
          </cell>
          <cell r="E66">
            <v>53.2</v>
          </cell>
        </row>
        <row r="67">
          <cell r="B67">
            <v>7.1875</v>
          </cell>
          <cell r="E67">
            <v>73.599999999999994</v>
          </cell>
        </row>
        <row r="68">
          <cell r="B68">
            <v>7.28125</v>
          </cell>
          <cell r="E68">
            <v>74.900000000000006</v>
          </cell>
        </row>
        <row r="69">
          <cell r="B69">
            <v>7.359375</v>
          </cell>
          <cell r="E69">
            <v>73.7</v>
          </cell>
        </row>
        <row r="70">
          <cell r="B70">
            <v>7.4375</v>
          </cell>
          <cell r="E70">
            <v>96.5</v>
          </cell>
        </row>
        <row r="71">
          <cell r="B71">
            <v>7.5</v>
          </cell>
          <cell r="E71">
            <v>94.399999999999906</v>
          </cell>
        </row>
        <row r="72">
          <cell r="B72">
            <v>7.578125</v>
          </cell>
          <cell r="E72">
            <v>91.4</v>
          </cell>
        </row>
        <row r="73">
          <cell r="B73">
            <v>7.65625</v>
          </cell>
          <cell r="E73">
            <v>89.2</v>
          </cell>
        </row>
        <row r="74">
          <cell r="B74">
            <v>7.734375</v>
          </cell>
          <cell r="E74">
            <v>91</v>
          </cell>
        </row>
        <row r="75">
          <cell r="B75">
            <v>7.8125</v>
          </cell>
          <cell r="E75">
            <v>88.4</v>
          </cell>
        </row>
        <row r="76">
          <cell r="B76">
            <v>7.890625</v>
          </cell>
          <cell r="E76">
            <v>88.4</v>
          </cell>
        </row>
        <row r="77">
          <cell r="B77">
            <v>7.953125</v>
          </cell>
          <cell r="E77">
            <v>87.7</v>
          </cell>
        </row>
        <row r="78">
          <cell r="B78">
            <v>8.046875</v>
          </cell>
          <cell r="E78">
            <v>84.399999999999906</v>
          </cell>
        </row>
        <row r="79">
          <cell r="B79">
            <v>8.125</v>
          </cell>
          <cell r="E79">
            <v>83.1</v>
          </cell>
        </row>
        <row r="80">
          <cell r="B80">
            <v>8.1875</v>
          </cell>
          <cell r="E80">
            <v>91</v>
          </cell>
        </row>
        <row r="81">
          <cell r="B81">
            <v>8.265625</v>
          </cell>
          <cell r="E81">
            <v>93.1</v>
          </cell>
        </row>
        <row r="82">
          <cell r="B82">
            <v>8.34375</v>
          </cell>
          <cell r="E82">
            <v>93.899999999999906</v>
          </cell>
        </row>
        <row r="83">
          <cell r="B83">
            <v>8.4375</v>
          </cell>
          <cell r="E83">
            <v>91</v>
          </cell>
        </row>
        <row r="84">
          <cell r="B84">
            <v>8.5</v>
          </cell>
          <cell r="E84">
            <v>89.8</v>
          </cell>
        </row>
        <row r="85">
          <cell r="B85">
            <v>8.578125</v>
          </cell>
          <cell r="E85">
            <v>78.2</v>
          </cell>
        </row>
        <row r="86">
          <cell r="B86">
            <v>8.671875</v>
          </cell>
          <cell r="E86">
            <v>84.6</v>
          </cell>
        </row>
        <row r="87">
          <cell r="B87">
            <v>8.75</v>
          </cell>
          <cell r="E87">
            <v>78.599999999999994</v>
          </cell>
        </row>
        <row r="88">
          <cell r="B88">
            <v>8.828125</v>
          </cell>
          <cell r="E88">
            <v>72.3</v>
          </cell>
        </row>
        <row r="89">
          <cell r="B89">
            <v>8.90625</v>
          </cell>
          <cell r="E89">
            <v>70.899999999999906</v>
          </cell>
        </row>
        <row r="90">
          <cell r="B90">
            <v>9</v>
          </cell>
          <cell r="E90">
            <v>67.7</v>
          </cell>
        </row>
        <row r="91">
          <cell r="B91">
            <v>9.078125</v>
          </cell>
          <cell r="E91">
            <v>65.2</v>
          </cell>
        </row>
        <row r="92">
          <cell r="B92">
            <v>9.171875</v>
          </cell>
          <cell r="E92">
            <v>62.6</v>
          </cell>
        </row>
        <row r="93">
          <cell r="B93">
            <v>9.25</v>
          </cell>
          <cell r="E93">
            <v>64.400000000000006</v>
          </cell>
        </row>
        <row r="94">
          <cell r="B94">
            <v>9.328125</v>
          </cell>
          <cell r="E94">
            <v>62.2</v>
          </cell>
        </row>
        <row r="95">
          <cell r="B95">
            <v>9.40625</v>
          </cell>
          <cell r="E95">
            <v>60.9</v>
          </cell>
        </row>
        <row r="96">
          <cell r="B96">
            <v>9.484375</v>
          </cell>
          <cell r="E96">
            <v>62.7</v>
          </cell>
        </row>
        <row r="97">
          <cell r="B97">
            <v>9.5625</v>
          </cell>
          <cell r="E97">
            <v>76.7</v>
          </cell>
        </row>
        <row r="98">
          <cell r="B98">
            <v>9.640625</v>
          </cell>
          <cell r="E98">
            <v>77.3</v>
          </cell>
        </row>
        <row r="99">
          <cell r="B99">
            <v>9.71875</v>
          </cell>
          <cell r="E99">
            <v>76</v>
          </cell>
        </row>
        <row r="100">
          <cell r="B100">
            <v>9.78125</v>
          </cell>
          <cell r="E100">
            <v>74.099999999999994</v>
          </cell>
        </row>
        <row r="101">
          <cell r="B101">
            <v>9.859375</v>
          </cell>
          <cell r="E101">
            <v>72.2</v>
          </cell>
        </row>
      </sheetData>
      <sheetData sheetId="4">
        <row r="2">
          <cell r="B2">
            <v>0.453125</v>
          </cell>
          <cell r="E2">
            <v>82.6</v>
          </cell>
          <cell r="K2">
            <v>5</v>
          </cell>
        </row>
        <row r="3">
          <cell r="B3">
            <v>0.953125</v>
          </cell>
          <cell r="E3">
            <v>99</v>
          </cell>
          <cell r="K3">
            <v>5</v>
          </cell>
        </row>
        <row r="4">
          <cell r="B4">
            <v>1.40625</v>
          </cell>
          <cell r="E4">
            <v>99.1</v>
          </cell>
          <cell r="K4">
            <v>5</v>
          </cell>
        </row>
        <row r="5">
          <cell r="B5">
            <v>1.9375</v>
          </cell>
          <cell r="E5">
            <v>95.199999999999989</v>
          </cell>
          <cell r="K5">
            <v>7</v>
          </cell>
        </row>
        <row r="6">
          <cell r="B6">
            <v>2.59375</v>
          </cell>
          <cell r="E6">
            <v>96.2</v>
          </cell>
          <cell r="K6">
            <v>8</v>
          </cell>
        </row>
        <row r="7">
          <cell r="B7">
            <v>3.34375</v>
          </cell>
          <cell r="E7">
            <v>95</v>
          </cell>
          <cell r="K7">
            <v>10</v>
          </cell>
        </row>
        <row r="8">
          <cell r="B8">
            <v>4.296875</v>
          </cell>
          <cell r="E8">
            <v>97.399999999999991</v>
          </cell>
          <cell r="K8">
            <v>12</v>
          </cell>
        </row>
        <row r="9">
          <cell r="B9">
            <v>5.4375</v>
          </cell>
          <cell r="E9">
            <v>98.4</v>
          </cell>
          <cell r="K9">
            <v>12</v>
          </cell>
        </row>
        <row r="10">
          <cell r="B10">
            <v>6.46875</v>
          </cell>
          <cell r="E10">
            <v>99.6</v>
          </cell>
          <cell r="K10">
            <v>12</v>
          </cell>
        </row>
        <row r="11">
          <cell r="B11">
            <v>7.453125</v>
          </cell>
          <cell r="E11">
            <v>98.5</v>
          </cell>
          <cell r="K11">
            <v>12</v>
          </cell>
        </row>
        <row r="12">
          <cell r="B12">
            <v>8.390625</v>
          </cell>
          <cell r="E12">
            <v>96</v>
          </cell>
          <cell r="K12">
            <v>11</v>
          </cell>
        </row>
        <row r="13">
          <cell r="B13">
            <v>9.375</v>
          </cell>
          <cell r="E13">
            <v>97</v>
          </cell>
          <cell r="K13">
            <v>14</v>
          </cell>
        </row>
        <row r="14">
          <cell r="B14">
            <v>10.53125</v>
          </cell>
          <cell r="E14">
            <v>96.6</v>
          </cell>
          <cell r="K14">
            <v>13</v>
          </cell>
        </row>
        <row r="15">
          <cell r="B15">
            <v>11.75</v>
          </cell>
          <cell r="E15">
            <v>97.1</v>
          </cell>
          <cell r="K15">
            <v>15</v>
          </cell>
        </row>
        <row r="16">
          <cell r="B16">
            <v>12.984375</v>
          </cell>
          <cell r="E16">
            <v>99.1</v>
          </cell>
          <cell r="K16">
            <v>13</v>
          </cell>
        </row>
        <row r="17">
          <cell r="B17">
            <v>14.015625</v>
          </cell>
          <cell r="E17">
            <v>99.5</v>
          </cell>
          <cell r="K17">
            <v>12</v>
          </cell>
        </row>
        <row r="18">
          <cell r="B18">
            <v>15.015625</v>
          </cell>
          <cell r="E18">
            <v>99.2</v>
          </cell>
          <cell r="K18">
            <v>11</v>
          </cell>
        </row>
        <row r="19">
          <cell r="B19">
            <v>15.9375</v>
          </cell>
          <cell r="E19">
            <v>99.3</v>
          </cell>
          <cell r="K19">
            <v>10</v>
          </cell>
        </row>
        <row r="20">
          <cell r="B20">
            <v>16.703125</v>
          </cell>
          <cell r="E20">
            <v>96</v>
          </cell>
          <cell r="K20">
            <v>10</v>
          </cell>
        </row>
        <row r="21">
          <cell r="B21">
            <v>17.703125</v>
          </cell>
          <cell r="E21">
            <v>85.2</v>
          </cell>
          <cell r="K21">
            <v>12</v>
          </cell>
        </row>
        <row r="22">
          <cell r="B22">
            <v>18.546875</v>
          </cell>
          <cell r="E22">
            <v>96.8</v>
          </cell>
          <cell r="K22">
            <v>9</v>
          </cell>
        </row>
        <row r="23">
          <cell r="B23">
            <v>19.484375</v>
          </cell>
          <cell r="E23">
            <v>80.7</v>
          </cell>
          <cell r="K23">
            <v>14</v>
          </cell>
        </row>
        <row r="24">
          <cell r="B24">
            <v>20.75</v>
          </cell>
          <cell r="E24">
            <v>76</v>
          </cell>
          <cell r="K24">
            <v>19</v>
          </cell>
        </row>
        <row r="25">
          <cell r="B25">
            <v>22.171875</v>
          </cell>
          <cell r="E25">
            <v>82</v>
          </cell>
          <cell r="K25">
            <v>22</v>
          </cell>
        </row>
        <row r="26">
          <cell r="B26">
            <v>23.84375</v>
          </cell>
          <cell r="E26">
            <v>80</v>
          </cell>
          <cell r="K26">
            <v>23</v>
          </cell>
        </row>
        <row r="27">
          <cell r="B27">
            <v>25.171875</v>
          </cell>
          <cell r="E27">
            <v>83.2</v>
          </cell>
          <cell r="K27">
            <v>23</v>
          </cell>
        </row>
        <row r="28">
          <cell r="B28">
            <v>26.46875</v>
          </cell>
          <cell r="E28">
            <v>79.800000000000011</v>
          </cell>
          <cell r="K28">
            <v>21</v>
          </cell>
        </row>
        <row r="29">
          <cell r="B29">
            <v>27.421875</v>
          </cell>
          <cell r="E29">
            <v>89.1</v>
          </cell>
          <cell r="K29">
            <v>9</v>
          </cell>
        </row>
        <row r="30">
          <cell r="B30">
            <v>28.15625</v>
          </cell>
          <cell r="E30">
            <v>91.2</v>
          </cell>
          <cell r="K30">
            <v>7</v>
          </cell>
        </row>
        <row r="31">
          <cell r="B31">
            <v>28.765625</v>
          </cell>
          <cell r="E31">
            <v>92.7</v>
          </cell>
          <cell r="K31">
            <v>8</v>
          </cell>
        </row>
        <row r="32">
          <cell r="B32">
            <v>29.390625</v>
          </cell>
          <cell r="E32">
            <v>81.599999999999994</v>
          </cell>
          <cell r="K32">
            <v>10</v>
          </cell>
        </row>
        <row r="33">
          <cell r="B33">
            <v>30.015625</v>
          </cell>
          <cell r="E33">
            <v>91.8</v>
          </cell>
          <cell r="K33">
            <v>7</v>
          </cell>
        </row>
        <row r="34">
          <cell r="B34">
            <v>30.78125</v>
          </cell>
          <cell r="E34">
            <v>88.3</v>
          </cell>
          <cell r="K34">
            <v>10</v>
          </cell>
        </row>
        <row r="35">
          <cell r="B35">
            <v>31.5625</v>
          </cell>
          <cell r="E35">
            <v>93.600000000000009</v>
          </cell>
          <cell r="K35">
            <v>10</v>
          </cell>
        </row>
        <row r="36">
          <cell r="B36">
            <v>32.40625</v>
          </cell>
          <cell r="E36">
            <v>90.3</v>
          </cell>
          <cell r="K36">
            <v>11</v>
          </cell>
        </row>
        <row r="37">
          <cell r="B37">
            <v>33.03125</v>
          </cell>
          <cell r="E37">
            <v>92.2</v>
          </cell>
          <cell r="K37">
            <v>6</v>
          </cell>
        </row>
        <row r="38">
          <cell r="B38">
            <v>33.734375</v>
          </cell>
          <cell r="E38">
            <v>92.800000000000011</v>
          </cell>
          <cell r="K38">
            <v>11</v>
          </cell>
        </row>
        <row r="39">
          <cell r="B39">
            <v>34.640625</v>
          </cell>
          <cell r="E39">
            <v>92</v>
          </cell>
          <cell r="K39">
            <v>12</v>
          </cell>
        </row>
        <row r="40">
          <cell r="B40">
            <v>35.5625</v>
          </cell>
          <cell r="E40">
            <v>94.699999999999989</v>
          </cell>
          <cell r="K40">
            <v>13</v>
          </cell>
        </row>
        <row r="41">
          <cell r="B41">
            <v>36.703125</v>
          </cell>
          <cell r="E41">
            <v>91.8</v>
          </cell>
          <cell r="K41">
            <v>15</v>
          </cell>
        </row>
        <row r="42">
          <cell r="B42">
            <v>37.984375</v>
          </cell>
          <cell r="E42">
            <v>92.800000000000011</v>
          </cell>
          <cell r="K42">
            <v>13</v>
          </cell>
        </row>
        <row r="43">
          <cell r="B43">
            <v>39.203125</v>
          </cell>
          <cell r="E43">
            <v>90.2</v>
          </cell>
          <cell r="K43">
            <v>16</v>
          </cell>
        </row>
        <row r="44">
          <cell r="B44">
            <v>40.578125</v>
          </cell>
          <cell r="E44">
            <v>88.3</v>
          </cell>
          <cell r="K44">
            <v>19</v>
          </cell>
        </row>
        <row r="45">
          <cell r="B45">
            <v>41.984375</v>
          </cell>
          <cell r="E45">
            <v>85.6</v>
          </cell>
          <cell r="K45">
            <v>17</v>
          </cell>
        </row>
        <row r="46">
          <cell r="B46">
            <v>43.34375</v>
          </cell>
          <cell r="E46">
            <v>84.3</v>
          </cell>
          <cell r="K46">
            <v>16</v>
          </cell>
        </row>
        <row r="47">
          <cell r="B47">
            <v>44.671875</v>
          </cell>
          <cell r="E47">
            <v>79</v>
          </cell>
          <cell r="K47">
            <v>21</v>
          </cell>
        </row>
        <row r="48">
          <cell r="B48">
            <v>45.8125</v>
          </cell>
          <cell r="E48">
            <v>90.5</v>
          </cell>
          <cell r="K48">
            <v>13</v>
          </cell>
        </row>
        <row r="49">
          <cell r="B49">
            <v>46.90625</v>
          </cell>
          <cell r="E49">
            <v>94.3</v>
          </cell>
          <cell r="K49">
            <v>13</v>
          </cell>
        </row>
        <row r="50">
          <cell r="B50">
            <v>48.109375</v>
          </cell>
          <cell r="E50">
            <v>82.899999999999991</v>
          </cell>
          <cell r="K50">
            <v>19</v>
          </cell>
        </row>
        <row r="51">
          <cell r="B51">
            <v>49.671875</v>
          </cell>
          <cell r="E51">
            <v>82.5</v>
          </cell>
          <cell r="K51">
            <v>25</v>
          </cell>
        </row>
        <row r="52">
          <cell r="B52">
            <v>51.59375</v>
          </cell>
          <cell r="E52">
            <v>87.1</v>
          </cell>
          <cell r="K52">
            <v>26</v>
          </cell>
        </row>
        <row r="53">
          <cell r="B53">
            <v>53.09375</v>
          </cell>
          <cell r="E53">
            <v>79.3</v>
          </cell>
          <cell r="K53">
            <v>16</v>
          </cell>
        </row>
        <row r="54">
          <cell r="B54">
            <v>54.09375</v>
          </cell>
          <cell r="E54">
            <v>93.300000000000011</v>
          </cell>
          <cell r="K54">
            <v>13</v>
          </cell>
        </row>
        <row r="55">
          <cell r="B55">
            <v>54.953125</v>
          </cell>
          <cell r="E55">
            <v>92.4</v>
          </cell>
          <cell r="K55">
            <v>10</v>
          </cell>
        </row>
        <row r="56">
          <cell r="B56">
            <v>55.671875</v>
          </cell>
          <cell r="E56">
            <v>89.3</v>
          </cell>
          <cell r="K56">
            <v>10</v>
          </cell>
        </row>
        <row r="57">
          <cell r="B57">
            <v>56.359375</v>
          </cell>
          <cell r="E57">
            <v>81.100000000000009</v>
          </cell>
          <cell r="K57">
            <v>10</v>
          </cell>
        </row>
        <row r="58">
          <cell r="B58">
            <v>57.0625</v>
          </cell>
          <cell r="E58">
            <v>86</v>
          </cell>
          <cell r="K58">
            <v>10</v>
          </cell>
        </row>
        <row r="59">
          <cell r="B59">
            <v>57.6875</v>
          </cell>
          <cell r="E59">
            <v>90.100000000000009</v>
          </cell>
          <cell r="K59">
            <v>6</v>
          </cell>
        </row>
        <row r="60">
          <cell r="B60">
            <v>58.34375</v>
          </cell>
          <cell r="E60">
            <v>67.100000000000009</v>
          </cell>
          <cell r="K60">
            <v>11</v>
          </cell>
        </row>
        <row r="61">
          <cell r="B61">
            <v>59.078125</v>
          </cell>
          <cell r="E61">
            <v>78.400000000000006</v>
          </cell>
          <cell r="K61">
            <v>10</v>
          </cell>
        </row>
        <row r="62">
          <cell r="B62">
            <v>59.8125</v>
          </cell>
          <cell r="E62">
            <v>82.5</v>
          </cell>
          <cell r="K62">
            <v>10</v>
          </cell>
        </row>
        <row r="63">
          <cell r="B63">
            <v>60.515625</v>
          </cell>
          <cell r="E63">
            <v>88.1</v>
          </cell>
          <cell r="K63">
            <v>9</v>
          </cell>
        </row>
        <row r="64">
          <cell r="B64">
            <v>61.140625</v>
          </cell>
          <cell r="E64">
            <v>94.899999999999991</v>
          </cell>
          <cell r="K64">
            <v>7</v>
          </cell>
        </row>
        <row r="65">
          <cell r="B65">
            <v>61.625</v>
          </cell>
          <cell r="E65">
            <v>94.899999999999991</v>
          </cell>
          <cell r="K65">
            <v>6</v>
          </cell>
        </row>
        <row r="66">
          <cell r="B66">
            <v>62.125</v>
          </cell>
          <cell r="E66">
            <v>94.3</v>
          </cell>
          <cell r="K66">
            <v>8</v>
          </cell>
        </row>
        <row r="67">
          <cell r="B67">
            <v>62.703125</v>
          </cell>
          <cell r="E67">
            <v>98.4</v>
          </cell>
          <cell r="K67">
            <v>8</v>
          </cell>
        </row>
        <row r="68">
          <cell r="B68">
            <v>63.265625</v>
          </cell>
          <cell r="E68">
            <v>96.6</v>
          </cell>
          <cell r="K68">
            <v>8</v>
          </cell>
        </row>
        <row r="69">
          <cell r="B69">
            <v>63.8125</v>
          </cell>
          <cell r="E69">
            <v>97.399999999999991</v>
          </cell>
          <cell r="K69">
            <v>10</v>
          </cell>
        </row>
        <row r="70">
          <cell r="B70">
            <v>64.5</v>
          </cell>
          <cell r="E70">
            <v>96.7</v>
          </cell>
          <cell r="K70">
            <v>10</v>
          </cell>
        </row>
        <row r="71">
          <cell r="B71">
            <v>65.171875</v>
          </cell>
          <cell r="E71">
            <v>96.899999999999991</v>
          </cell>
          <cell r="K71">
            <v>10</v>
          </cell>
        </row>
        <row r="72">
          <cell r="B72">
            <v>65.8125</v>
          </cell>
          <cell r="E72">
            <v>92.600000000000009</v>
          </cell>
          <cell r="K72">
            <v>10</v>
          </cell>
        </row>
        <row r="73">
          <cell r="B73">
            <v>66.375</v>
          </cell>
          <cell r="E73">
            <v>91.7</v>
          </cell>
          <cell r="K73">
            <v>9</v>
          </cell>
        </row>
        <row r="74">
          <cell r="B74">
            <v>66.90625</v>
          </cell>
          <cell r="E74">
            <v>91.9</v>
          </cell>
          <cell r="K74">
            <v>9</v>
          </cell>
        </row>
        <row r="75">
          <cell r="B75">
            <v>67.5</v>
          </cell>
          <cell r="E75">
            <v>89.2</v>
          </cell>
          <cell r="K75">
            <v>12</v>
          </cell>
        </row>
        <row r="76">
          <cell r="B76">
            <v>68.296875</v>
          </cell>
          <cell r="E76">
            <v>92.9</v>
          </cell>
          <cell r="K76">
            <v>15</v>
          </cell>
        </row>
        <row r="77">
          <cell r="B77">
            <v>69.25</v>
          </cell>
          <cell r="E77">
            <v>98.2</v>
          </cell>
          <cell r="K77">
            <v>15</v>
          </cell>
        </row>
        <row r="78">
          <cell r="B78">
            <v>70.109375</v>
          </cell>
          <cell r="E78">
            <v>93.100000000000009</v>
          </cell>
          <cell r="K78">
            <v>12</v>
          </cell>
        </row>
        <row r="79">
          <cell r="B79">
            <v>70.796875</v>
          </cell>
          <cell r="E79">
            <v>96.3</v>
          </cell>
          <cell r="K79">
            <v>11</v>
          </cell>
        </row>
        <row r="80">
          <cell r="B80">
            <v>71.421875</v>
          </cell>
          <cell r="E80">
            <v>93.2</v>
          </cell>
          <cell r="K80">
            <v>10</v>
          </cell>
        </row>
        <row r="81">
          <cell r="B81">
            <v>72.109375</v>
          </cell>
          <cell r="E81">
            <v>89.9</v>
          </cell>
          <cell r="K81">
            <v>11</v>
          </cell>
        </row>
        <row r="82">
          <cell r="B82">
            <v>72.625</v>
          </cell>
          <cell r="E82">
            <v>90.2</v>
          </cell>
          <cell r="K82">
            <v>8</v>
          </cell>
        </row>
        <row r="83">
          <cell r="B83">
            <v>73.15625</v>
          </cell>
          <cell r="E83">
            <v>99.5</v>
          </cell>
          <cell r="K83">
            <v>8</v>
          </cell>
        </row>
        <row r="84">
          <cell r="B84">
            <v>73.671875</v>
          </cell>
          <cell r="E84">
            <v>99.2</v>
          </cell>
          <cell r="K84">
            <v>7</v>
          </cell>
        </row>
        <row r="85">
          <cell r="B85">
            <v>74.234375</v>
          </cell>
          <cell r="E85">
            <v>92.600000000000009</v>
          </cell>
          <cell r="K85">
            <v>9</v>
          </cell>
        </row>
        <row r="86">
          <cell r="B86">
            <v>74.8125</v>
          </cell>
          <cell r="E86">
            <v>98.7</v>
          </cell>
          <cell r="K86">
            <v>9</v>
          </cell>
        </row>
        <row r="87">
          <cell r="B87">
            <v>75.421875</v>
          </cell>
          <cell r="E87">
            <v>95.399999999999991</v>
          </cell>
          <cell r="K87">
            <v>10</v>
          </cell>
        </row>
        <row r="88">
          <cell r="B88">
            <v>76.09375</v>
          </cell>
          <cell r="E88">
            <v>91.4</v>
          </cell>
          <cell r="K88">
            <v>10</v>
          </cell>
        </row>
        <row r="89">
          <cell r="B89">
            <v>76.75</v>
          </cell>
          <cell r="E89">
            <v>91.100000000000009</v>
          </cell>
          <cell r="K89">
            <v>13</v>
          </cell>
        </row>
        <row r="90">
          <cell r="B90">
            <v>77.5</v>
          </cell>
          <cell r="E90">
            <v>96.1</v>
          </cell>
          <cell r="K90">
            <v>12</v>
          </cell>
        </row>
        <row r="91">
          <cell r="B91">
            <v>78.125</v>
          </cell>
          <cell r="E91">
            <v>96.8</v>
          </cell>
          <cell r="K91">
            <v>13</v>
          </cell>
        </row>
        <row r="92">
          <cell r="B92">
            <v>78.8125</v>
          </cell>
          <cell r="E92">
            <v>95.3</v>
          </cell>
          <cell r="K92">
            <v>13</v>
          </cell>
        </row>
        <row r="93">
          <cell r="B93">
            <v>79.515625</v>
          </cell>
          <cell r="E93">
            <v>91.5</v>
          </cell>
          <cell r="K93">
            <v>16</v>
          </cell>
        </row>
        <row r="94">
          <cell r="B94">
            <v>80.375</v>
          </cell>
          <cell r="E94">
            <v>93.2</v>
          </cell>
          <cell r="K94">
            <v>17</v>
          </cell>
        </row>
        <row r="95">
          <cell r="B95">
            <v>81.171875</v>
          </cell>
          <cell r="E95">
            <v>92.7</v>
          </cell>
          <cell r="K95">
            <v>15</v>
          </cell>
        </row>
        <row r="96">
          <cell r="B96">
            <v>81.859375</v>
          </cell>
          <cell r="E96">
            <v>92.800000000000011</v>
          </cell>
          <cell r="K96">
            <v>14</v>
          </cell>
        </row>
        <row r="97">
          <cell r="B97">
            <v>82.609375</v>
          </cell>
          <cell r="E97">
            <v>97.8</v>
          </cell>
          <cell r="K97">
            <v>12</v>
          </cell>
        </row>
        <row r="98">
          <cell r="B98">
            <v>83.234375</v>
          </cell>
          <cell r="E98">
            <v>99.5</v>
          </cell>
          <cell r="K98">
            <v>10</v>
          </cell>
        </row>
        <row r="99">
          <cell r="B99">
            <v>83.75</v>
          </cell>
          <cell r="E99">
            <v>99.3</v>
          </cell>
          <cell r="K99">
            <v>9</v>
          </cell>
        </row>
        <row r="100">
          <cell r="B100">
            <v>84.15625</v>
          </cell>
          <cell r="E100">
            <v>98.3</v>
          </cell>
          <cell r="K100">
            <v>7</v>
          </cell>
        </row>
        <row r="101">
          <cell r="B101">
            <v>84.5625</v>
          </cell>
          <cell r="E101">
            <v>93.300000000000011</v>
          </cell>
          <cell r="K101">
            <v>11</v>
          </cell>
        </row>
        <row r="102">
          <cell r="A102">
            <v>91.754999999999939</v>
          </cell>
          <cell r="B102">
            <v>11.86</v>
          </cell>
          <cell r="C102">
            <v>0</v>
          </cell>
          <cell r="D102">
            <v>44</v>
          </cell>
        </row>
      </sheetData>
      <sheetData sheetId="5">
        <row r="103">
          <cell r="B103">
            <v>90.543999999999983</v>
          </cell>
          <cell r="C103">
            <v>90.784999999999997</v>
          </cell>
          <cell r="D103">
            <v>90.959000000000003</v>
          </cell>
          <cell r="E103">
            <v>72.854999999999961</v>
          </cell>
          <cell r="H103">
            <v>7.79</v>
          </cell>
          <cell r="J103">
            <v>8.1199999999999992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0.484375</v>
          </cell>
          <cell r="E2">
            <v>66.599999999999994</v>
          </cell>
        </row>
        <row r="3">
          <cell r="B3">
            <v>0.953125</v>
          </cell>
          <cell r="E3">
            <v>73</v>
          </cell>
        </row>
        <row r="4">
          <cell r="B4">
            <v>1.265625</v>
          </cell>
          <cell r="E4">
            <v>78.099999999999994</v>
          </cell>
        </row>
        <row r="5">
          <cell r="B5">
            <v>1.546875</v>
          </cell>
          <cell r="E5">
            <v>84.7</v>
          </cell>
        </row>
        <row r="6">
          <cell r="B6">
            <v>1.71875</v>
          </cell>
          <cell r="E6">
            <v>77.7</v>
          </cell>
        </row>
        <row r="7">
          <cell r="B7">
            <v>1.9375</v>
          </cell>
          <cell r="E7">
            <v>72.2</v>
          </cell>
        </row>
        <row r="8">
          <cell r="B8">
            <v>2.171875</v>
          </cell>
          <cell r="E8">
            <v>74.599999999999994</v>
          </cell>
        </row>
        <row r="9">
          <cell r="B9">
            <v>2.34375</v>
          </cell>
          <cell r="E9">
            <v>76.400000000000006</v>
          </cell>
        </row>
        <row r="10">
          <cell r="B10">
            <v>2.546875</v>
          </cell>
          <cell r="E10">
            <v>69.099999999999994</v>
          </cell>
        </row>
        <row r="11">
          <cell r="B11">
            <v>2.765625</v>
          </cell>
          <cell r="E11">
            <v>75.599999999999994</v>
          </cell>
        </row>
        <row r="12">
          <cell r="B12">
            <v>3</v>
          </cell>
          <cell r="E12">
            <v>70</v>
          </cell>
        </row>
        <row r="13">
          <cell r="B13">
            <v>3.171875</v>
          </cell>
          <cell r="E13">
            <v>71</v>
          </cell>
        </row>
        <row r="14">
          <cell r="B14">
            <v>3.375</v>
          </cell>
          <cell r="E14">
            <v>73.3</v>
          </cell>
        </row>
        <row r="15">
          <cell r="B15">
            <v>3.609375</v>
          </cell>
          <cell r="E15">
            <v>62.9</v>
          </cell>
        </row>
        <row r="16">
          <cell r="B16">
            <v>3.8125</v>
          </cell>
          <cell r="E16">
            <v>63</v>
          </cell>
        </row>
        <row r="17">
          <cell r="B17">
            <v>3.953125</v>
          </cell>
          <cell r="E17">
            <v>88.6</v>
          </cell>
        </row>
        <row r="18">
          <cell r="B18">
            <v>4.09375</v>
          </cell>
          <cell r="E18">
            <v>82</v>
          </cell>
        </row>
        <row r="19">
          <cell r="B19">
            <v>4.234375</v>
          </cell>
          <cell r="E19">
            <v>88.8</v>
          </cell>
        </row>
        <row r="20">
          <cell r="B20">
            <v>4.40625</v>
          </cell>
          <cell r="E20">
            <v>88.4</v>
          </cell>
        </row>
        <row r="21">
          <cell r="B21">
            <v>4.546875</v>
          </cell>
          <cell r="E21">
            <v>90.8</v>
          </cell>
        </row>
        <row r="22">
          <cell r="B22">
            <v>4.6875</v>
          </cell>
          <cell r="E22">
            <v>92.7</v>
          </cell>
        </row>
        <row r="23">
          <cell r="B23">
            <v>4.8125</v>
          </cell>
          <cell r="E23">
            <v>97.399999999999906</v>
          </cell>
        </row>
        <row r="24">
          <cell r="B24">
            <v>4.9375</v>
          </cell>
          <cell r="E24">
            <v>95.7</v>
          </cell>
        </row>
        <row r="25">
          <cell r="B25">
            <v>5.109375</v>
          </cell>
          <cell r="E25">
            <v>91.4</v>
          </cell>
        </row>
        <row r="26">
          <cell r="B26">
            <v>5.25</v>
          </cell>
          <cell r="E26">
            <v>95.399999999999906</v>
          </cell>
        </row>
        <row r="27">
          <cell r="B27">
            <v>5.421875</v>
          </cell>
          <cell r="E27">
            <v>93.3</v>
          </cell>
        </row>
        <row r="28">
          <cell r="B28">
            <v>5.578125</v>
          </cell>
          <cell r="E28">
            <v>94.899999999999906</v>
          </cell>
        </row>
        <row r="29">
          <cell r="B29">
            <v>5.765625</v>
          </cell>
          <cell r="E29">
            <v>89.5</v>
          </cell>
        </row>
        <row r="30">
          <cell r="B30">
            <v>5.9375</v>
          </cell>
          <cell r="E30">
            <v>90.4</v>
          </cell>
        </row>
        <row r="31">
          <cell r="B31">
            <v>6.09375</v>
          </cell>
          <cell r="E31">
            <v>92.3</v>
          </cell>
        </row>
        <row r="32">
          <cell r="B32">
            <v>6.25</v>
          </cell>
          <cell r="E32">
            <v>90.3</v>
          </cell>
        </row>
        <row r="33">
          <cell r="B33">
            <v>6.421875</v>
          </cell>
          <cell r="E33">
            <v>93.5</v>
          </cell>
        </row>
        <row r="34">
          <cell r="B34">
            <v>6.625</v>
          </cell>
          <cell r="E34">
            <v>88.1</v>
          </cell>
        </row>
        <row r="35">
          <cell r="B35">
            <v>6.828125</v>
          </cell>
          <cell r="E35">
            <v>90.5</v>
          </cell>
        </row>
        <row r="36">
          <cell r="B36">
            <v>7.015625</v>
          </cell>
          <cell r="E36">
            <v>93.2</v>
          </cell>
        </row>
        <row r="37">
          <cell r="B37">
            <v>7.203125</v>
          </cell>
          <cell r="E37">
            <v>93.8</v>
          </cell>
        </row>
        <row r="38">
          <cell r="B38">
            <v>7.375</v>
          </cell>
          <cell r="E38">
            <v>95.3</v>
          </cell>
        </row>
        <row r="39">
          <cell r="B39">
            <v>7.546875</v>
          </cell>
          <cell r="E39">
            <v>96.6</v>
          </cell>
        </row>
        <row r="40">
          <cell r="B40">
            <v>7.703125</v>
          </cell>
          <cell r="E40">
            <v>98.4</v>
          </cell>
        </row>
        <row r="41">
          <cell r="B41">
            <v>7.859375</v>
          </cell>
          <cell r="E41">
            <v>99.3</v>
          </cell>
        </row>
        <row r="42">
          <cell r="B42">
            <v>8</v>
          </cell>
          <cell r="E42">
            <v>99.2</v>
          </cell>
        </row>
        <row r="43">
          <cell r="B43">
            <v>8.171875</v>
          </cell>
          <cell r="E43">
            <v>96.5</v>
          </cell>
        </row>
        <row r="44">
          <cell r="B44">
            <v>8.34375</v>
          </cell>
          <cell r="E44">
            <v>96.399999999999906</v>
          </cell>
        </row>
        <row r="45">
          <cell r="B45">
            <v>8.53125</v>
          </cell>
          <cell r="E45">
            <v>96.899999999999906</v>
          </cell>
        </row>
        <row r="46">
          <cell r="B46">
            <v>8.75</v>
          </cell>
          <cell r="E46">
            <v>93.899999999999906</v>
          </cell>
        </row>
        <row r="47">
          <cell r="B47">
            <v>8.953125</v>
          </cell>
          <cell r="E47">
            <v>96.6</v>
          </cell>
        </row>
        <row r="48">
          <cell r="B48">
            <v>9.15625</v>
          </cell>
          <cell r="E48">
            <v>98</v>
          </cell>
        </row>
        <row r="49">
          <cell r="B49">
            <v>9.328125</v>
          </cell>
          <cell r="E49">
            <v>98.9</v>
          </cell>
        </row>
        <row r="50">
          <cell r="B50">
            <v>9.53125</v>
          </cell>
          <cell r="E50">
            <v>98.8</v>
          </cell>
        </row>
        <row r="51">
          <cell r="B51">
            <v>9.75</v>
          </cell>
          <cell r="E51">
            <v>99.3</v>
          </cell>
        </row>
        <row r="52">
          <cell r="B52">
            <v>9.953125</v>
          </cell>
          <cell r="E52">
            <v>98.3</v>
          </cell>
        </row>
        <row r="53">
          <cell r="B53">
            <v>10.171875</v>
          </cell>
          <cell r="E53">
            <v>98.5</v>
          </cell>
        </row>
        <row r="54">
          <cell r="B54">
            <v>10.421875</v>
          </cell>
          <cell r="E54">
            <v>97</v>
          </cell>
        </row>
        <row r="55">
          <cell r="B55">
            <v>10.65625</v>
          </cell>
          <cell r="E55">
            <v>95.8</v>
          </cell>
        </row>
        <row r="56">
          <cell r="B56">
            <v>10.96875</v>
          </cell>
          <cell r="E56">
            <v>93.899999999999906</v>
          </cell>
        </row>
        <row r="57">
          <cell r="B57">
            <v>11.1875</v>
          </cell>
          <cell r="E57">
            <v>92.6</v>
          </cell>
        </row>
        <row r="58">
          <cell r="B58">
            <v>11.390625</v>
          </cell>
          <cell r="E58">
            <v>93</v>
          </cell>
        </row>
        <row r="59">
          <cell r="B59">
            <v>11.609375</v>
          </cell>
          <cell r="E59">
            <v>91.9</v>
          </cell>
        </row>
        <row r="60">
          <cell r="B60">
            <v>11.765625</v>
          </cell>
          <cell r="E60">
            <v>90.1</v>
          </cell>
        </row>
        <row r="61">
          <cell r="B61">
            <v>11.9375</v>
          </cell>
          <cell r="E61">
            <v>91.6</v>
          </cell>
        </row>
        <row r="62">
          <cell r="B62">
            <v>12.109375</v>
          </cell>
          <cell r="E62">
            <v>93.7</v>
          </cell>
        </row>
        <row r="63">
          <cell r="B63">
            <v>12.296875</v>
          </cell>
          <cell r="E63">
            <v>90.8</v>
          </cell>
        </row>
        <row r="64">
          <cell r="B64">
            <v>12.5</v>
          </cell>
          <cell r="E64">
            <v>86.3</v>
          </cell>
        </row>
        <row r="65">
          <cell r="B65">
            <v>12.703125</v>
          </cell>
          <cell r="E65">
            <v>88.5</v>
          </cell>
        </row>
        <row r="66">
          <cell r="B66">
            <v>12.921875</v>
          </cell>
          <cell r="E66">
            <v>90.7</v>
          </cell>
        </row>
        <row r="67">
          <cell r="B67">
            <v>13.109375</v>
          </cell>
          <cell r="E67">
            <v>92.9</v>
          </cell>
        </row>
        <row r="68">
          <cell r="B68">
            <v>13.265625</v>
          </cell>
          <cell r="E68">
            <v>94.3</v>
          </cell>
        </row>
        <row r="69">
          <cell r="B69">
            <v>13.421875</v>
          </cell>
          <cell r="E69">
            <v>95.399999999999906</v>
          </cell>
        </row>
        <row r="70">
          <cell r="B70">
            <v>13.578125</v>
          </cell>
          <cell r="E70">
            <v>96.1</v>
          </cell>
        </row>
        <row r="71">
          <cell r="B71">
            <v>13.71875</v>
          </cell>
          <cell r="E71">
            <v>98.3</v>
          </cell>
        </row>
        <row r="72">
          <cell r="B72">
            <v>13.921875</v>
          </cell>
          <cell r="E72">
            <v>93.1</v>
          </cell>
        </row>
        <row r="73">
          <cell r="B73">
            <v>14.125</v>
          </cell>
          <cell r="E73">
            <v>88.8</v>
          </cell>
        </row>
        <row r="74">
          <cell r="B74">
            <v>14.265625</v>
          </cell>
          <cell r="E74">
            <v>91.1</v>
          </cell>
        </row>
        <row r="75">
          <cell r="B75">
            <v>14.4375</v>
          </cell>
          <cell r="E75">
            <v>89.9</v>
          </cell>
        </row>
        <row r="76">
          <cell r="B76">
            <v>14.59375</v>
          </cell>
          <cell r="E76">
            <v>90.6</v>
          </cell>
        </row>
        <row r="77">
          <cell r="B77">
            <v>14.734375</v>
          </cell>
          <cell r="E77">
            <v>90.9</v>
          </cell>
        </row>
        <row r="78">
          <cell r="B78">
            <v>14.90625</v>
          </cell>
          <cell r="E78">
            <v>88.5</v>
          </cell>
        </row>
        <row r="79">
          <cell r="B79">
            <v>15.09375</v>
          </cell>
          <cell r="E79">
            <v>93.2</v>
          </cell>
        </row>
        <row r="80">
          <cell r="B80">
            <v>15.265625</v>
          </cell>
          <cell r="E80">
            <v>96</v>
          </cell>
        </row>
        <row r="81">
          <cell r="B81">
            <v>15.421875</v>
          </cell>
          <cell r="E81">
            <v>95.199999999999903</v>
          </cell>
        </row>
        <row r="82">
          <cell r="B82">
            <v>15.625</v>
          </cell>
          <cell r="E82">
            <v>93.8</v>
          </cell>
        </row>
        <row r="83">
          <cell r="B83">
            <v>15.8125</v>
          </cell>
          <cell r="E83">
            <v>94.699999999999903</v>
          </cell>
        </row>
        <row r="84">
          <cell r="B84">
            <v>15.96875</v>
          </cell>
          <cell r="E84">
            <v>95.6</v>
          </cell>
        </row>
        <row r="85">
          <cell r="B85">
            <v>16.15625</v>
          </cell>
          <cell r="E85">
            <v>95.5</v>
          </cell>
        </row>
        <row r="86">
          <cell r="B86">
            <v>16.375</v>
          </cell>
          <cell r="E86">
            <v>92</v>
          </cell>
        </row>
        <row r="87">
          <cell r="B87">
            <v>16.625</v>
          </cell>
          <cell r="E87">
            <v>88.8</v>
          </cell>
        </row>
        <row r="88">
          <cell r="B88">
            <v>16.828125</v>
          </cell>
          <cell r="E88">
            <v>91.8</v>
          </cell>
        </row>
        <row r="89">
          <cell r="B89">
            <v>17.046875</v>
          </cell>
          <cell r="E89">
            <v>88.3</v>
          </cell>
        </row>
        <row r="90">
          <cell r="B90">
            <v>17.25</v>
          </cell>
          <cell r="E90">
            <v>93.7</v>
          </cell>
        </row>
        <row r="91">
          <cell r="B91">
            <v>17.421875</v>
          </cell>
          <cell r="E91">
            <v>93.6</v>
          </cell>
        </row>
        <row r="92">
          <cell r="B92">
            <v>17.59375</v>
          </cell>
          <cell r="E92">
            <v>91.1</v>
          </cell>
        </row>
        <row r="93">
          <cell r="B93">
            <v>17.734375</v>
          </cell>
          <cell r="E93">
            <v>94.399999999999906</v>
          </cell>
        </row>
        <row r="94">
          <cell r="B94">
            <v>17.859375</v>
          </cell>
          <cell r="E94">
            <v>97.3</v>
          </cell>
        </row>
        <row r="95">
          <cell r="B95">
            <v>18.015625</v>
          </cell>
          <cell r="E95">
            <v>97.5</v>
          </cell>
        </row>
        <row r="96">
          <cell r="B96">
            <v>18.15625</v>
          </cell>
          <cell r="E96">
            <v>96.7</v>
          </cell>
        </row>
        <row r="97">
          <cell r="B97">
            <v>18.296875</v>
          </cell>
          <cell r="E97">
            <v>94.6</v>
          </cell>
        </row>
        <row r="98">
          <cell r="B98">
            <v>18.484375</v>
          </cell>
          <cell r="E98">
            <v>92.7</v>
          </cell>
        </row>
        <row r="99">
          <cell r="B99">
            <v>18.671875</v>
          </cell>
          <cell r="E99">
            <v>92</v>
          </cell>
        </row>
        <row r="100">
          <cell r="B100">
            <v>18.875</v>
          </cell>
          <cell r="E100">
            <v>90.8</v>
          </cell>
        </row>
        <row r="101">
          <cell r="B101">
            <v>19.046875</v>
          </cell>
          <cell r="E101">
            <v>92.5</v>
          </cell>
        </row>
      </sheetData>
      <sheetData sheetId="1">
        <row r="2">
          <cell r="B2">
            <v>6.25E-2</v>
          </cell>
          <cell r="E2">
            <v>70.3</v>
          </cell>
          <cell r="K2">
            <v>6</v>
          </cell>
        </row>
        <row r="3">
          <cell r="B3">
            <v>0.234375</v>
          </cell>
          <cell r="E3">
            <v>77.400000000000006</v>
          </cell>
          <cell r="K3">
            <v>11</v>
          </cell>
        </row>
        <row r="4">
          <cell r="B4">
            <v>0.578125</v>
          </cell>
          <cell r="E4">
            <v>73.3</v>
          </cell>
          <cell r="K4">
            <v>13</v>
          </cell>
        </row>
        <row r="5">
          <cell r="B5">
            <v>0.9375</v>
          </cell>
          <cell r="E5">
            <v>79.7</v>
          </cell>
          <cell r="K5">
            <v>18</v>
          </cell>
        </row>
        <row r="6">
          <cell r="B6">
            <v>1.375</v>
          </cell>
          <cell r="E6">
            <v>76.8</v>
          </cell>
          <cell r="K6">
            <v>17</v>
          </cell>
        </row>
        <row r="7">
          <cell r="B7">
            <v>1.796875</v>
          </cell>
          <cell r="E7">
            <v>72.2</v>
          </cell>
          <cell r="K7">
            <v>15</v>
          </cell>
        </row>
        <row r="8">
          <cell r="B8">
            <v>2.171875</v>
          </cell>
          <cell r="E8">
            <v>69</v>
          </cell>
          <cell r="K8">
            <v>14</v>
          </cell>
        </row>
        <row r="9">
          <cell r="B9">
            <v>2.4375</v>
          </cell>
          <cell r="E9">
            <v>74.5</v>
          </cell>
          <cell r="K9">
            <v>8</v>
          </cell>
        </row>
        <row r="10">
          <cell r="B10">
            <v>2.671875</v>
          </cell>
          <cell r="E10">
            <v>75.900000000000006</v>
          </cell>
          <cell r="K10">
            <v>8</v>
          </cell>
        </row>
        <row r="11">
          <cell r="B11">
            <v>2.859375</v>
          </cell>
          <cell r="E11">
            <v>79</v>
          </cell>
          <cell r="K11">
            <v>11</v>
          </cell>
        </row>
        <row r="12">
          <cell r="B12">
            <v>3.0625</v>
          </cell>
          <cell r="E12">
            <v>74.099999999999994</v>
          </cell>
          <cell r="K12">
            <v>8</v>
          </cell>
        </row>
        <row r="13">
          <cell r="B13">
            <v>3.21875</v>
          </cell>
          <cell r="E13">
            <v>75.5</v>
          </cell>
          <cell r="K13">
            <v>6</v>
          </cell>
        </row>
        <row r="14">
          <cell r="B14">
            <v>3.453125</v>
          </cell>
          <cell r="E14">
            <v>73.099999999999994</v>
          </cell>
          <cell r="K14">
            <v>10</v>
          </cell>
        </row>
        <row r="15">
          <cell r="B15">
            <v>3.734375</v>
          </cell>
          <cell r="E15">
            <v>64.5</v>
          </cell>
          <cell r="K15">
            <v>10</v>
          </cell>
        </row>
        <row r="16">
          <cell r="B16">
            <v>3.953125</v>
          </cell>
          <cell r="E16">
            <v>71.399999999999906</v>
          </cell>
          <cell r="K16">
            <v>10</v>
          </cell>
        </row>
        <row r="17">
          <cell r="B17">
            <v>4.125</v>
          </cell>
          <cell r="E17">
            <v>88.2</v>
          </cell>
          <cell r="K17">
            <v>8</v>
          </cell>
        </row>
        <row r="18">
          <cell r="B18">
            <v>4.28125</v>
          </cell>
          <cell r="E18">
            <v>77.3</v>
          </cell>
          <cell r="K18">
            <v>7</v>
          </cell>
        </row>
        <row r="19">
          <cell r="B19">
            <v>4.375</v>
          </cell>
          <cell r="E19">
            <v>85</v>
          </cell>
          <cell r="K19">
            <v>8</v>
          </cell>
        </row>
        <row r="20">
          <cell r="B20">
            <v>4.515625</v>
          </cell>
          <cell r="E20">
            <v>89.1</v>
          </cell>
          <cell r="K20">
            <v>11</v>
          </cell>
        </row>
        <row r="21">
          <cell r="B21">
            <v>4.640625</v>
          </cell>
          <cell r="E21">
            <v>81.399999999999906</v>
          </cell>
          <cell r="K21">
            <v>11</v>
          </cell>
        </row>
        <row r="22">
          <cell r="B22">
            <v>4.71875</v>
          </cell>
          <cell r="E22">
            <v>91</v>
          </cell>
          <cell r="K22">
            <v>3</v>
          </cell>
        </row>
        <row r="23">
          <cell r="B23">
            <v>4.765625</v>
          </cell>
          <cell r="E23">
            <v>96.7</v>
          </cell>
          <cell r="K23">
            <v>3</v>
          </cell>
        </row>
        <row r="24">
          <cell r="B24">
            <v>4.796875</v>
          </cell>
          <cell r="E24">
            <v>94.399999999999906</v>
          </cell>
          <cell r="K24">
            <v>3</v>
          </cell>
        </row>
        <row r="25">
          <cell r="B25">
            <v>4.84375</v>
          </cell>
          <cell r="E25">
            <v>85.9</v>
          </cell>
          <cell r="K25">
            <v>5</v>
          </cell>
        </row>
        <row r="26">
          <cell r="B26">
            <v>4.90625</v>
          </cell>
          <cell r="E26">
            <v>87.6</v>
          </cell>
          <cell r="K26">
            <v>7</v>
          </cell>
        </row>
        <row r="27">
          <cell r="B27">
            <v>4.96875</v>
          </cell>
          <cell r="E27">
            <v>86.4</v>
          </cell>
          <cell r="K27">
            <v>8</v>
          </cell>
        </row>
        <row r="28">
          <cell r="B28">
            <v>5.0625</v>
          </cell>
          <cell r="E28">
            <v>90</v>
          </cell>
          <cell r="K28">
            <v>9</v>
          </cell>
        </row>
        <row r="29">
          <cell r="B29">
            <v>5.171875</v>
          </cell>
          <cell r="E29">
            <v>85</v>
          </cell>
          <cell r="K29">
            <v>12</v>
          </cell>
        </row>
        <row r="30">
          <cell r="B30">
            <v>5.265625</v>
          </cell>
          <cell r="E30">
            <v>86.8</v>
          </cell>
          <cell r="K30">
            <v>14</v>
          </cell>
        </row>
        <row r="31">
          <cell r="B31">
            <v>5.359375</v>
          </cell>
          <cell r="E31">
            <v>84.399999999999906</v>
          </cell>
          <cell r="K31">
            <v>17</v>
          </cell>
        </row>
        <row r="32">
          <cell r="B32">
            <v>5.5</v>
          </cell>
          <cell r="E32">
            <v>80</v>
          </cell>
          <cell r="K32">
            <v>20</v>
          </cell>
        </row>
        <row r="33">
          <cell r="B33">
            <v>5.625</v>
          </cell>
          <cell r="E33">
            <v>79.5</v>
          </cell>
          <cell r="K33">
            <v>21</v>
          </cell>
        </row>
        <row r="34">
          <cell r="B34">
            <v>5.75</v>
          </cell>
          <cell r="E34">
            <v>81.099999999999994</v>
          </cell>
          <cell r="K34">
            <v>13</v>
          </cell>
        </row>
        <row r="35">
          <cell r="B35">
            <v>5.828125</v>
          </cell>
          <cell r="E35">
            <v>78.099999999999994</v>
          </cell>
          <cell r="K35">
            <v>9</v>
          </cell>
        </row>
        <row r="36">
          <cell r="B36">
            <v>5.90625</v>
          </cell>
          <cell r="E36">
            <v>89.8</v>
          </cell>
          <cell r="K36">
            <v>9</v>
          </cell>
        </row>
        <row r="37">
          <cell r="B37">
            <v>6.03125</v>
          </cell>
          <cell r="E37">
            <v>81.599999999999994</v>
          </cell>
          <cell r="K37">
            <v>11</v>
          </cell>
        </row>
        <row r="38">
          <cell r="B38">
            <v>6.15625</v>
          </cell>
          <cell r="E38">
            <v>89.5</v>
          </cell>
          <cell r="K38">
            <v>10</v>
          </cell>
        </row>
        <row r="39">
          <cell r="B39">
            <v>6.3125</v>
          </cell>
          <cell r="E39">
            <v>93</v>
          </cell>
          <cell r="K39">
            <v>12</v>
          </cell>
        </row>
        <row r="40">
          <cell r="B40">
            <v>6.453125</v>
          </cell>
          <cell r="E40">
            <v>98</v>
          </cell>
          <cell r="K40">
            <v>12</v>
          </cell>
        </row>
        <row r="41">
          <cell r="B41">
            <v>6.5625</v>
          </cell>
          <cell r="E41">
            <v>99</v>
          </cell>
          <cell r="K41">
            <v>12</v>
          </cell>
        </row>
        <row r="42">
          <cell r="B42">
            <v>6.625</v>
          </cell>
          <cell r="E42">
            <v>99.2</v>
          </cell>
          <cell r="K42">
            <v>9</v>
          </cell>
        </row>
        <row r="43">
          <cell r="B43">
            <v>6.703125</v>
          </cell>
          <cell r="E43">
            <v>97.1</v>
          </cell>
          <cell r="K43">
            <v>10</v>
          </cell>
        </row>
        <row r="44">
          <cell r="B44">
            <v>6.796875</v>
          </cell>
          <cell r="E44">
            <v>94.1</v>
          </cell>
          <cell r="K44">
            <v>12</v>
          </cell>
        </row>
        <row r="45">
          <cell r="B45">
            <v>6.90625</v>
          </cell>
          <cell r="E45">
            <v>94.3</v>
          </cell>
          <cell r="K45">
            <v>9</v>
          </cell>
        </row>
        <row r="46">
          <cell r="B46">
            <v>6.984375</v>
          </cell>
          <cell r="E46">
            <v>90.8</v>
          </cell>
          <cell r="K46">
            <v>11</v>
          </cell>
        </row>
        <row r="47">
          <cell r="B47">
            <v>7.109375</v>
          </cell>
          <cell r="E47">
            <v>93</v>
          </cell>
          <cell r="K47">
            <v>13</v>
          </cell>
        </row>
        <row r="48">
          <cell r="B48">
            <v>7.21875</v>
          </cell>
          <cell r="E48">
            <v>98.2</v>
          </cell>
          <cell r="K48">
            <v>12</v>
          </cell>
        </row>
        <row r="49">
          <cell r="B49">
            <v>7.3125</v>
          </cell>
          <cell r="E49">
            <v>98.9</v>
          </cell>
          <cell r="K49">
            <v>12</v>
          </cell>
        </row>
        <row r="50">
          <cell r="B50">
            <v>7.421875</v>
          </cell>
          <cell r="E50">
            <v>98.7</v>
          </cell>
          <cell r="K50">
            <v>12</v>
          </cell>
        </row>
        <row r="51">
          <cell r="B51">
            <v>7.53125</v>
          </cell>
          <cell r="E51">
            <v>98.7</v>
          </cell>
          <cell r="K51">
            <v>12</v>
          </cell>
        </row>
        <row r="52">
          <cell r="B52">
            <v>7.640625</v>
          </cell>
          <cell r="E52">
            <v>99.2</v>
          </cell>
          <cell r="K52">
            <v>11</v>
          </cell>
        </row>
        <row r="53">
          <cell r="B53">
            <v>7.734375</v>
          </cell>
          <cell r="E53">
            <v>99.4</v>
          </cell>
          <cell r="K53">
            <v>10</v>
          </cell>
        </row>
        <row r="54">
          <cell r="B54">
            <v>7.828125</v>
          </cell>
          <cell r="E54">
            <v>98</v>
          </cell>
          <cell r="K54">
            <v>8</v>
          </cell>
        </row>
        <row r="55">
          <cell r="B55">
            <v>7.90625</v>
          </cell>
          <cell r="E55">
            <v>96.1</v>
          </cell>
          <cell r="K55">
            <v>7</v>
          </cell>
        </row>
        <row r="56">
          <cell r="B56">
            <v>7.984375</v>
          </cell>
          <cell r="E56">
            <v>91.5</v>
          </cell>
          <cell r="K56">
            <v>9</v>
          </cell>
        </row>
        <row r="57">
          <cell r="B57">
            <v>8.09375</v>
          </cell>
          <cell r="E57">
            <v>91</v>
          </cell>
          <cell r="K57">
            <v>7</v>
          </cell>
        </row>
        <row r="58">
          <cell r="B58">
            <v>8.171875</v>
          </cell>
          <cell r="E58">
            <v>89.2</v>
          </cell>
          <cell r="K58">
            <v>8</v>
          </cell>
        </row>
        <row r="59">
          <cell r="B59">
            <v>8.3125</v>
          </cell>
          <cell r="E59">
            <v>86.1</v>
          </cell>
          <cell r="K59">
            <v>11</v>
          </cell>
        </row>
        <row r="60">
          <cell r="B60">
            <v>8.453125</v>
          </cell>
          <cell r="E60">
            <v>86</v>
          </cell>
          <cell r="K60">
            <v>13</v>
          </cell>
        </row>
        <row r="61">
          <cell r="B61">
            <v>8.609375</v>
          </cell>
          <cell r="E61">
            <v>90.4</v>
          </cell>
          <cell r="K61">
            <v>14</v>
          </cell>
        </row>
        <row r="62">
          <cell r="B62">
            <v>8.734375</v>
          </cell>
          <cell r="E62">
            <v>89.4</v>
          </cell>
          <cell r="K62">
            <v>16</v>
          </cell>
        </row>
        <row r="63">
          <cell r="B63">
            <v>8.875</v>
          </cell>
          <cell r="E63">
            <v>88.7</v>
          </cell>
          <cell r="K63">
            <v>14</v>
          </cell>
        </row>
        <row r="64">
          <cell r="B64">
            <v>9.015625</v>
          </cell>
          <cell r="E64">
            <v>82.8</v>
          </cell>
          <cell r="K64">
            <v>12</v>
          </cell>
        </row>
        <row r="65">
          <cell r="B65">
            <v>9.171875</v>
          </cell>
          <cell r="E65">
            <v>81.899999999999906</v>
          </cell>
          <cell r="K65">
            <v>12</v>
          </cell>
        </row>
        <row r="66">
          <cell r="B66">
            <v>9.296875</v>
          </cell>
          <cell r="E66">
            <v>87.6</v>
          </cell>
          <cell r="K66">
            <v>11</v>
          </cell>
        </row>
        <row r="67">
          <cell r="B67">
            <v>9.390625</v>
          </cell>
          <cell r="E67">
            <v>83.3</v>
          </cell>
          <cell r="K67">
            <v>7</v>
          </cell>
        </row>
        <row r="68">
          <cell r="B68">
            <v>9.484375</v>
          </cell>
          <cell r="E68">
            <v>87</v>
          </cell>
          <cell r="K68">
            <v>9</v>
          </cell>
        </row>
        <row r="69">
          <cell r="B69">
            <v>9.5625</v>
          </cell>
          <cell r="E69">
            <v>92.7</v>
          </cell>
          <cell r="K69">
            <v>10</v>
          </cell>
        </row>
        <row r="70">
          <cell r="B70">
            <v>9.671875</v>
          </cell>
          <cell r="E70">
            <v>93.899999999999906</v>
          </cell>
          <cell r="K70">
            <v>10</v>
          </cell>
        </row>
        <row r="71">
          <cell r="B71">
            <v>9.75</v>
          </cell>
          <cell r="E71">
            <v>94.3</v>
          </cell>
          <cell r="K71">
            <v>10</v>
          </cell>
        </row>
        <row r="72">
          <cell r="B72">
            <v>9.84375</v>
          </cell>
          <cell r="E72">
            <v>93.8</v>
          </cell>
          <cell r="K72">
            <v>6</v>
          </cell>
        </row>
        <row r="73">
          <cell r="B73">
            <v>9.9375</v>
          </cell>
          <cell r="E73">
            <v>92.1</v>
          </cell>
          <cell r="K73">
            <v>7</v>
          </cell>
        </row>
        <row r="74">
          <cell r="B74">
            <v>10.046875</v>
          </cell>
          <cell r="E74">
            <v>88.8</v>
          </cell>
          <cell r="K74">
            <v>9</v>
          </cell>
        </row>
        <row r="75">
          <cell r="B75">
            <v>10.203125</v>
          </cell>
          <cell r="E75">
            <v>77.3</v>
          </cell>
          <cell r="K75">
            <v>13</v>
          </cell>
        </row>
        <row r="76">
          <cell r="B76">
            <v>10.390625</v>
          </cell>
          <cell r="E76">
            <v>80.7</v>
          </cell>
          <cell r="K76">
            <v>17</v>
          </cell>
        </row>
        <row r="77">
          <cell r="B77">
            <v>10.640625</v>
          </cell>
          <cell r="E77">
            <v>78.3</v>
          </cell>
          <cell r="K77">
            <v>19</v>
          </cell>
        </row>
        <row r="78">
          <cell r="B78">
            <v>10.828125</v>
          </cell>
          <cell r="E78">
            <v>79</v>
          </cell>
          <cell r="K78">
            <v>13</v>
          </cell>
        </row>
        <row r="79">
          <cell r="B79">
            <v>10.90625</v>
          </cell>
          <cell r="E79">
            <v>83.7</v>
          </cell>
          <cell r="K79">
            <v>8</v>
          </cell>
        </row>
        <row r="80">
          <cell r="B80">
            <v>10.984375</v>
          </cell>
          <cell r="E80">
            <v>85.7</v>
          </cell>
          <cell r="K80">
            <v>7</v>
          </cell>
        </row>
        <row r="81">
          <cell r="B81">
            <v>11.0625</v>
          </cell>
          <cell r="E81">
            <v>86.2</v>
          </cell>
          <cell r="K81">
            <v>9</v>
          </cell>
        </row>
        <row r="82">
          <cell r="B82">
            <v>11.1875</v>
          </cell>
          <cell r="E82">
            <v>80.3</v>
          </cell>
          <cell r="K82">
            <v>12</v>
          </cell>
        </row>
        <row r="83">
          <cell r="B83">
            <v>11.3125</v>
          </cell>
          <cell r="E83">
            <v>81.399999999999906</v>
          </cell>
          <cell r="K83">
            <v>15</v>
          </cell>
        </row>
        <row r="84">
          <cell r="B84">
            <v>11.4375</v>
          </cell>
          <cell r="E84">
            <v>92.5</v>
          </cell>
          <cell r="K84">
            <v>12</v>
          </cell>
        </row>
        <row r="85">
          <cell r="B85">
            <v>11.53125</v>
          </cell>
          <cell r="E85">
            <v>93.4</v>
          </cell>
          <cell r="K85">
            <v>6</v>
          </cell>
        </row>
        <row r="86">
          <cell r="B86">
            <v>11.59375</v>
          </cell>
          <cell r="E86">
            <v>86.2</v>
          </cell>
          <cell r="K86">
            <v>7</v>
          </cell>
        </row>
        <row r="87">
          <cell r="B87">
            <v>11.65625</v>
          </cell>
          <cell r="E87">
            <v>83.6</v>
          </cell>
          <cell r="K87">
            <v>6</v>
          </cell>
        </row>
        <row r="88">
          <cell r="B88">
            <v>11.71875</v>
          </cell>
          <cell r="E88">
            <v>86.8</v>
          </cell>
          <cell r="K88">
            <v>4</v>
          </cell>
        </row>
        <row r="89">
          <cell r="B89">
            <v>11.765625</v>
          </cell>
          <cell r="E89">
            <v>83.5</v>
          </cell>
          <cell r="K89">
            <v>8</v>
          </cell>
        </row>
        <row r="90">
          <cell r="B90">
            <v>11.84375</v>
          </cell>
          <cell r="E90">
            <v>88.6</v>
          </cell>
          <cell r="K90">
            <v>10</v>
          </cell>
        </row>
        <row r="91">
          <cell r="B91">
            <v>11.90625</v>
          </cell>
          <cell r="E91">
            <v>85.7</v>
          </cell>
          <cell r="K91">
            <v>7</v>
          </cell>
        </row>
        <row r="92">
          <cell r="B92">
            <v>11.96875</v>
          </cell>
          <cell r="E92">
            <v>84</v>
          </cell>
          <cell r="K92">
            <v>6</v>
          </cell>
        </row>
        <row r="93">
          <cell r="B93">
            <v>12.015625</v>
          </cell>
          <cell r="E93">
            <v>92.4</v>
          </cell>
          <cell r="K93">
            <v>5</v>
          </cell>
        </row>
        <row r="94">
          <cell r="B94">
            <v>12.0625</v>
          </cell>
          <cell r="E94">
            <v>93.899999999999906</v>
          </cell>
          <cell r="K94">
            <v>5</v>
          </cell>
        </row>
        <row r="95">
          <cell r="B95">
            <v>12.109375</v>
          </cell>
          <cell r="E95">
            <v>96.8</v>
          </cell>
          <cell r="K95">
            <v>7</v>
          </cell>
        </row>
        <row r="96">
          <cell r="B96">
            <v>12.1875</v>
          </cell>
          <cell r="E96">
            <v>95.399999999999906</v>
          </cell>
          <cell r="K96">
            <v>7</v>
          </cell>
        </row>
        <row r="97">
          <cell r="B97">
            <v>12.265625</v>
          </cell>
          <cell r="E97">
            <v>93.7</v>
          </cell>
          <cell r="K97">
            <v>7</v>
          </cell>
        </row>
        <row r="98">
          <cell r="B98">
            <v>12.359375</v>
          </cell>
          <cell r="E98">
            <v>90.2</v>
          </cell>
          <cell r="K98">
            <v>7</v>
          </cell>
        </row>
        <row r="99">
          <cell r="B99">
            <v>12.421875</v>
          </cell>
          <cell r="E99">
            <v>94.199999999999903</v>
          </cell>
          <cell r="K99">
            <v>7</v>
          </cell>
        </row>
        <row r="100">
          <cell r="B100">
            <v>12.515625</v>
          </cell>
          <cell r="E100">
            <v>90.3</v>
          </cell>
          <cell r="K100">
            <v>8</v>
          </cell>
        </row>
        <row r="101">
          <cell r="B101">
            <v>12.625</v>
          </cell>
          <cell r="E101">
            <v>90.1</v>
          </cell>
          <cell r="K101">
            <v>9</v>
          </cell>
        </row>
      </sheetData>
      <sheetData sheetId="2">
        <row r="2">
          <cell r="B2">
            <v>3.125E-2</v>
          </cell>
          <cell r="E2">
            <v>70.399999999999906</v>
          </cell>
          <cell r="K2">
            <v>6</v>
          </cell>
        </row>
        <row r="3">
          <cell r="B3">
            <v>0.125</v>
          </cell>
          <cell r="E3">
            <v>77.400000000000006</v>
          </cell>
          <cell r="K3">
            <v>11</v>
          </cell>
        </row>
        <row r="4">
          <cell r="B4">
            <v>0.296875</v>
          </cell>
          <cell r="E4">
            <v>73.400000000000006</v>
          </cell>
          <cell r="K4">
            <v>13</v>
          </cell>
        </row>
        <row r="5">
          <cell r="B5">
            <v>0.515625</v>
          </cell>
          <cell r="E5">
            <v>79.900000000000006</v>
          </cell>
          <cell r="K5">
            <v>18</v>
          </cell>
        </row>
        <row r="6">
          <cell r="B6">
            <v>0.765625</v>
          </cell>
          <cell r="E6">
            <v>76.8</v>
          </cell>
          <cell r="K6">
            <v>17</v>
          </cell>
        </row>
        <row r="7">
          <cell r="B7">
            <v>1.015625</v>
          </cell>
          <cell r="E7">
            <v>72.2</v>
          </cell>
          <cell r="K7">
            <v>15</v>
          </cell>
        </row>
        <row r="8">
          <cell r="B8">
            <v>1.25</v>
          </cell>
          <cell r="E8">
            <v>69</v>
          </cell>
          <cell r="K8">
            <v>14</v>
          </cell>
        </row>
        <row r="9">
          <cell r="B9">
            <v>1.40625</v>
          </cell>
          <cell r="E9">
            <v>74.2</v>
          </cell>
          <cell r="K9">
            <v>6</v>
          </cell>
        </row>
        <row r="10">
          <cell r="B10">
            <v>1.53125</v>
          </cell>
          <cell r="E10">
            <v>71.8</v>
          </cell>
          <cell r="K10">
            <v>11</v>
          </cell>
        </row>
        <row r="11">
          <cell r="B11">
            <v>1.6875</v>
          </cell>
          <cell r="E11">
            <v>77.400000000000006</v>
          </cell>
          <cell r="K11">
            <v>11</v>
          </cell>
        </row>
        <row r="12">
          <cell r="B12">
            <v>1.828125</v>
          </cell>
          <cell r="E12">
            <v>73.8</v>
          </cell>
          <cell r="K12">
            <v>10</v>
          </cell>
        </row>
        <row r="13">
          <cell r="B13">
            <v>1.953125</v>
          </cell>
          <cell r="E13">
            <v>73.400000000000006</v>
          </cell>
          <cell r="K13">
            <v>6</v>
          </cell>
        </row>
        <row r="14">
          <cell r="B14">
            <v>2.0625</v>
          </cell>
          <cell r="E14">
            <v>73.099999999999994</v>
          </cell>
          <cell r="K14">
            <v>8</v>
          </cell>
        </row>
        <row r="15">
          <cell r="B15">
            <v>2.21875</v>
          </cell>
          <cell r="E15">
            <v>65.099999999999994</v>
          </cell>
          <cell r="K15">
            <v>10</v>
          </cell>
        </row>
        <row r="16">
          <cell r="B16">
            <v>2.34375</v>
          </cell>
          <cell r="E16">
            <v>71.5</v>
          </cell>
          <cell r="K16">
            <v>10</v>
          </cell>
        </row>
        <row r="17">
          <cell r="B17">
            <v>2.484375</v>
          </cell>
          <cell r="E17">
            <v>86.4</v>
          </cell>
          <cell r="K17">
            <v>13</v>
          </cell>
        </row>
        <row r="18">
          <cell r="B18">
            <v>2.640625</v>
          </cell>
          <cell r="E18">
            <v>78.5</v>
          </cell>
          <cell r="K18">
            <v>11</v>
          </cell>
        </row>
        <row r="19">
          <cell r="B19">
            <v>2.75</v>
          </cell>
          <cell r="E19">
            <v>84.5</v>
          </cell>
          <cell r="K19">
            <v>11</v>
          </cell>
        </row>
        <row r="20">
          <cell r="B20">
            <v>2.859375</v>
          </cell>
          <cell r="E20">
            <v>87.2</v>
          </cell>
          <cell r="K20">
            <v>13</v>
          </cell>
        </row>
        <row r="21">
          <cell r="B21">
            <v>2.953125</v>
          </cell>
          <cell r="E21">
            <v>79.3</v>
          </cell>
          <cell r="K21">
            <v>11</v>
          </cell>
        </row>
        <row r="22">
          <cell r="B22">
            <v>3.015625</v>
          </cell>
          <cell r="E22">
            <v>89.4</v>
          </cell>
          <cell r="K22">
            <v>2</v>
          </cell>
        </row>
        <row r="23">
          <cell r="B23">
            <v>3.03125</v>
          </cell>
          <cell r="E23">
            <v>97.5</v>
          </cell>
          <cell r="K23">
            <v>2</v>
          </cell>
        </row>
        <row r="24">
          <cell r="B24">
            <v>3.046875</v>
          </cell>
          <cell r="E24">
            <v>92.1</v>
          </cell>
          <cell r="K24">
            <v>3</v>
          </cell>
        </row>
        <row r="25">
          <cell r="B25">
            <v>3.078125</v>
          </cell>
          <cell r="E25">
            <v>82.1</v>
          </cell>
          <cell r="K25">
            <v>4</v>
          </cell>
        </row>
        <row r="26">
          <cell r="B26">
            <v>3.109375</v>
          </cell>
          <cell r="E26">
            <v>87.4</v>
          </cell>
          <cell r="K26">
            <v>6</v>
          </cell>
        </row>
        <row r="27">
          <cell r="B27">
            <v>3.140625</v>
          </cell>
          <cell r="E27">
            <v>86.1</v>
          </cell>
          <cell r="K27">
            <v>5</v>
          </cell>
        </row>
        <row r="28">
          <cell r="B28">
            <v>3.171875</v>
          </cell>
          <cell r="E28">
            <v>90.1</v>
          </cell>
          <cell r="K28">
            <v>7</v>
          </cell>
        </row>
        <row r="29">
          <cell r="B29">
            <v>3.234375</v>
          </cell>
          <cell r="E29">
            <v>78.400000000000006</v>
          </cell>
          <cell r="K29">
            <v>12</v>
          </cell>
        </row>
        <row r="30">
          <cell r="B30">
            <v>3.296875</v>
          </cell>
          <cell r="E30">
            <v>75.599999999999994</v>
          </cell>
          <cell r="K30">
            <v>16</v>
          </cell>
        </row>
        <row r="31">
          <cell r="B31">
            <v>3.390625</v>
          </cell>
          <cell r="E31">
            <v>75.2</v>
          </cell>
          <cell r="K31">
            <v>19</v>
          </cell>
        </row>
        <row r="32">
          <cell r="B32">
            <v>3.5</v>
          </cell>
          <cell r="E32">
            <v>74.099999999999994</v>
          </cell>
          <cell r="K32">
            <v>23</v>
          </cell>
        </row>
        <row r="33">
          <cell r="B33">
            <v>3.625</v>
          </cell>
          <cell r="E33">
            <v>77.5</v>
          </cell>
          <cell r="K33">
            <v>19</v>
          </cell>
        </row>
        <row r="34">
          <cell r="B34">
            <v>3.703125</v>
          </cell>
          <cell r="E34">
            <v>75.8</v>
          </cell>
          <cell r="K34">
            <v>13</v>
          </cell>
        </row>
        <row r="35">
          <cell r="B35">
            <v>3.78125</v>
          </cell>
          <cell r="E35">
            <v>71.899999999999906</v>
          </cell>
          <cell r="K35">
            <v>18</v>
          </cell>
        </row>
        <row r="36">
          <cell r="B36">
            <v>3.90625</v>
          </cell>
          <cell r="E36">
            <v>87.3</v>
          </cell>
          <cell r="K36">
            <v>20</v>
          </cell>
        </row>
        <row r="37">
          <cell r="B37">
            <v>4.078125</v>
          </cell>
          <cell r="E37">
            <v>79.3</v>
          </cell>
          <cell r="K37">
            <v>19</v>
          </cell>
        </row>
        <row r="38">
          <cell r="B38">
            <v>4.234375</v>
          </cell>
          <cell r="E38">
            <v>87.7</v>
          </cell>
          <cell r="K38">
            <v>22</v>
          </cell>
        </row>
        <row r="39">
          <cell r="B39">
            <v>4.4375</v>
          </cell>
          <cell r="E39">
            <v>88.2</v>
          </cell>
          <cell r="K39">
            <v>25</v>
          </cell>
        </row>
        <row r="40">
          <cell r="B40">
            <v>4.625</v>
          </cell>
          <cell r="E40">
            <v>92.8</v>
          </cell>
          <cell r="K40">
            <v>27</v>
          </cell>
        </row>
        <row r="41">
          <cell r="B41">
            <v>4.84375</v>
          </cell>
          <cell r="E41">
            <v>93.1</v>
          </cell>
          <cell r="K41">
            <v>28</v>
          </cell>
        </row>
        <row r="42">
          <cell r="B42">
            <v>5.046875</v>
          </cell>
          <cell r="E42">
            <v>94.5</v>
          </cell>
          <cell r="K42">
            <v>24</v>
          </cell>
        </row>
        <row r="43">
          <cell r="B43">
            <v>5.234375</v>
          </cell>
          <cell r="E43">
            <v>91.1</v>
          </cell>
          <cell r="K43">
            <v>25</v>
          </cell>
        </row>
        <row r="44">
          <cell r="B44">
            <v>5.40625</v>
          </cell>
          <cell r="E44">
            <v>84.899999999999906</v>
          </cell>
          <cell r="K44">
            <v>26</v>
          </cell>
        </row>
        <row r="45">
          <cell r="B45">
            <v>5.5625</v>
          </cell>
          <cell r="E45">
            <v>87.4</v>
          </cell>
          <cell r="K45">
            <v>23</v>
          </cell>
        </row>
        <row r="46">
          <cell r="B46">
            <v>5.71875</v>
          </cell>
          <cell r="E46">
            <v>84.3</v>
          </cell>
          <cell r="K46">
            <v>26</v>
          </cell>
        </row>
        <row r="47">
          <cell r="B47">
            <v>5.875</v>
          </cell>
          <cell r="E47">
            <v>94</v>
          </cell>
          <cell r="K47">
            <v>26</v>
          </cell>
        </row>
        <row r="48">
          <cell r="B48">
            <v>6.03125</v>
          </cell>
          <cell r="E48">
            <v>92.4</v>
          </cell>
          <cell r="K48">
            <v>27</v>
          </cell>
        </row>
        <row r="49">
          <cell r="B49">
            <v>6.15625</v>
          </cell>
          <cell r="E49">
            <v>96.8</v>
          </cell>
          <cell r="K49">
            <v>22</v>
          </cell>
        </row>
        <row r="50">
          <cell r="B50">
            <v>6.28125</v>
          </cell>
          <cell r="E50">
            <v>98.9</v>
          </cell>
          <cell r="K50">
            <v>21</v>
          </cell>
        </row>
        <row r="51">
          <cell r="B51">
            <v>6.375</v>
          </cell>
          <cell r="E51">
            <v>98.9</v>
          </cell>
          <cell r="K51">
            <v>21</v>
          </cell>
        </row>
        <row r="52">
          <cell r="B52">
            <v>6.484375</v>
          </cell>
          <cell r="E52">
            <v>98</v>
          </cell>
          <cell r="K52">
            <v>21</v>
          </cell>
        </row>
        <row r="53">
          <cell r="B53">
            <v>6.609375</v>
          </cell>
          <cell r="E53">
            <v>98</v>
          </cell>
          <cell r="K53">
            <v>24</v>
          </cell>
        </row>
        <row r="54">
          <cell r="B54">
            <v>6.734375</v>
          </cell>
          <cell r="E54">
            <v>97</v>
          </cell>
          <cell r="K54">
            <v>23</v>
          </cell>
        </row>
        <row r="55">
          <cell r="B55">
            <v>6.84375</v>
          </cell>
          <cell r="E55">
            <v>95.3</v>
          </cell>
          <cell r="K55">
            <v>24</v>
          </cell>
        </row>
        <row r="56">
          <cell r="B56">
            <v>6.96875</v>
          </cell>
          <cell r="E56">
            <v>93.1</v>
          </cell>
          <cell r="K56">
            <v>26</v>
          </cell>
        </row>
        <row r="57">
          <cell r="B57">
            <v>7.109375</v>
          </cell>
          <cell r="E57">
            <v>90.4</v>
          </cell>
          <cell r="K57">
            <v>26</v>
          </cell>
        </row>
        <row r="58">
          <cell r="B58">
            <v>7.234375</v>
          </cell>
          <cell r="E58">
            <v>88.3</v>
          </cell>
          <cell r="K58">
            <v>27</v>
          </cell>
        </row>
        <row r="59">
          <cell r="B59">
            <v>7.390625</v>
          </cell>
          <cell r="E59">
            <v>87.3</v>
          </cell>
          <cell r="K59">
            <v>31</v>
          </cell>
        </row>
        <row r="60">
          <cell r="B60">
            <v>7.546875</v>
          </cell>
          <cell r="E60">
            <v>86</v>
          </cell>
          <cell r="K60">
            <v>34</v>
          </cell>
        </row>
        <row r="61">
          <cell r="B61">
            <v>7.703125</v>
          </cell>
          <cell r="E61">
            <v>87.1</v>
          </cell>
          <cell r="K61">
            <v>27</v>
          </cell>
        </row>
        <row r="62">
          <cell r="B62">
            <v>7.859375</v>
          </cell>
          <cell r="E62">
            <v>86.2</v>
          </cell>
          <cell r="K62">
            <v>28</v>
          </cell>
        </row>
        <row r="63">
          <cell r="B63">
            <v>8</v>
          </cell>
          <cell r="E63">
            <v>79.8</v>
          </cell>
          <cell r="K63">
            <v>30</v>
          </cell>
        </row>
        <row r="64">
          <cell r="B64">
            <v>8.171875</v>
          </cell>
          <cell r="E64">
            <v>75.099999999999994</v>
          </cell>
          <cell r="K64">
            <v>33</v>
          </cell>
        </row>
        <row r="65">
          <cell r="B65">
            <v>8.296875</v>
          </cell>
          <cell r="E65">
            <v>72.8</v>
          </cell>
          <cell r="K65">
            <v>11</v>
          </cell>
        </row>
        <row r="66">
          <cell r="B66">
            <v>8.375</v>
          </cell>
          <cell r="E66">
            <v>78.8</v>
          </cell>
          <cell r="K66">
            <v>15</v>
          </cell>
        </row>
        <row r="67">
          <cell r="B67">
            <v>8.4375</v>
          </cell>
          <cell r="E67">
            <v>82.6</v>
          </cell>
          <cell r="K67">
            <v>9</v>
          </cell>
        </row>
        <row r="68">
          <cell r="B68">
            <v>8.484375</v>
          </cell>
          <cell r="E68">
            <v>85.2</v>
          </cell>
          <cell r="K68">
            <v>10</v>
          </cell>
        </row>
        <row r="69">
          <cell r="B69">
            <v>8.53125</v>
          </cell>
          <cell r="E69">
            <v>86.8</v>
          </cell>
          <cell r="K69">
            <v>10</v>
          </cell>
        </row>
        <row r="70">
          <cell r="B70">
            <v>8.59375</v>
          </cell>
          <cell r="E70">
            <v>91.6</v>
          </cell>
          <cell r="K70">
            <v>11</v>
          </cell>
        </row>
        <row r="71">
          <cell r="B71">
            <v>8.65625</v>
          </cell>
          <cell r="E71">
            <v>95</v>
          </cell>
          <cell r="K71">
            <v>11</v>
          </cell>
        </row>
        <row r="72">
          <cell r="B72">
            <v>8.71875</v>
          </cell>
          <cell r="E72">
            <v>91</v>
          </cell>
          <cell r="K72">
            <v>13</v>
          </cell>
        </row>
        <row r="73">
          <cell r="B73">
            <v>8.796875</v>
          </cell>
          <cell r="E73">
            <v>83.8</v>
          </cell>
          <cell r="K73">
            <v>14</v>
          </cell>
        </row>
        <row r="74">
          <cell r="B74">
            <v>8.921875</v>
          </cell>
          <cell r="E74">
            <v>82.699999999999903</v>
          </cell>
          <cell r="K74">
            <v>15</v>
          </cell>
        </row>
        <row r="75">
          <cell r="B75">
            <v>9.0625</v>
          </cell>
          <cell r="E75">
            <v>76.3</v>
          </cell>
          <cell r="K75">
            <v>18</v>
          </cell>
        </row>
        <row r="76">
          <cell r="B76">
            <v>9.203125</v>
          </cell>
          <cell r="E76">
            <v>78.8</v>
          </cell>
          <cell r="K76">
            <v>18</v>
          </cell>
        </row>
        <row r="77">
          <cell r="B77">
            <v>9.359375</v>
          </cell>
          <cell r="E77">
            <v>77.5</v>
          </cell>
          <cell r="K77">
            <v>20</v>
          </cell>
        </row>
        <row r="78">
          <cell r="B78">
            <v>9.5</v>
          </cell>
          <cell r="E78">
            <v>74.400000000000006</v>
          </cell>
          <cell r="K78">
            <v>9</v>
          </cell>
        </row>
        <row r="79">
          <cell r="B79">
            <v>9.5625</v>
          </cell>
          <cell r="E79">
            <v>83</v>
          </cell>
          <cell r="K79">
            <v>11</v>
          </cell>
        </row>
        <row r="80">
          <cell r="B80">
            <v>9.640625</v>
          </cell>
          <cell r="E80">
            <v>83</v>
          </cell>
          <cell r="K80">
            <v>13</v>
          </cell>
        </row>
        <row r="81">
          <cell r="B81">
            <v>9.703125</v>
          </cell>
          <cell r="E81">
            <v>85.1</v>
          </cell>
          <cell r="K81">
            <v>14</v>
          </cell>
        </row>
        <row r="82">
          <cell r="B82">
            <v>9.78125</v>
          </cell>
          <cell r="E82">
            <v>79.599999999999994</v>
          </cell>
          <cell r="K82">
            <v>13</v>
          </cell>
        </row>
        <row r="83">
          <cell r="B83">
            <v>9.859375</v>
          </cell>
          <cell r="E83">
            <v>78</v>
          </cell>
          <cell r="K83">
            <v>15</v>
          </cell>
        </row>
        <row r="84">
          <cell r="B84">
            <v>9.9375</v>
          </cell>
          <cell r="E84">
            <v>72.3</v>
          </cell>
          <cell r="K84">
            <v>15</v>
          </cell>
        </row>
        <row r="85">
          <cell r="B85">
            <v>10.015625</v>
          </cell>
          <cell r="E85">
            <v>75.599999999999994</v>
          </cell>
          <cell r="K85">
            <v>12</v>
          </cell>
        </row>
        <row r="86">
          <cell r="B86">
            <v>10.09375</v>
          </cell>
          <cell r="E86">
            <v>77.599999999999994</v>
          </cell>
          <cell r="K86">
            <v>13</v>
          </cell>
        </row>
        <row r="87">
          <cell r="B87">
            <v>10.171875</v>
          </cell>
          <cell r="E87">
            <v>73.099999999999994</v>
          </cell>
          <cell r="K87">
            <v>16</v>
          </cell>
        </row>
        <row r="88">
          <cell r="B88">
            <v>10.25</v>
          </cell>
          <cell r="E88">
            <v>77</v>
          </cell>
          <cell r="K88">
            <v>16</v>
          </cell>
        </row>
        <row r="89">
          <cell r="B89">
            <v>10.34375</v>
          </cell>
          <cell r="E89">
            <v>69.399999999999906</v>
          </cell>
          <cell r="K89">
            <v>14</v>
          </cell>
        </row>
        <row r="90">
          <cell r="B90">
            <v>10.40625</v>
          </cell>
          <cell r="E90">
            <v>81</v>
          </cell>
          <cell r="K90">
            <v>11</v>
          </cell>
        </row>
        <row r="91">
          <cell r="B91">
            <v>10.46875</v>
          </cell>
          <cell r="E91">
            <v>80.400000000000006</v>
          </cell>
          <cell r="K91">
            <v>9</v>
          </cell>
        </row>
        <row r="92">
          <cell r="B92">
            <v>10.515625</v>
          </cell>
          <cell r="E92">
            <v>83.1</v>
          </cell>
          <cell r="K92">
            <v>9</v>
          </cell>
        </row>
        <row r="93">
          <cell r="B93">
            <v>10.5625</v>
          </cell>
          <cell r="E93">
            <v>86.2</v>
          </cell>
          <cell r="K93">
            <v>6</v>
          </cell>
        </row>
        <row r="94">
          <cell r="B94">
            <v>10.59375</v>
          </cell>
          <cell r="E94">
            <v>93.3</v>
          </cell>
          <cell r="K94">
            <v>5</v>
          </cell>
        </row>
        <row r="95">
          <cell r="B95">
            <v>10.640625</v>
          </cell>
          <cell r="E95">
            <v>97.399999999999906</v>
          </cell>
          <cell r="K95">
            <v>4</v>
          </cell>
        </row>
        <row r="96">
          <cell r="B96">
            <v>10.671875</v>
          </cell>
          <cell r="E96">
            <v>96.3</v>
          </cell>
          <cell r="K96">
            <v>4</v>
          </cell>
        </row>
        <row r="97">
          <cell r="B97">
            <v>10.703125</v>
          </cell>
          <cell r="E97">
            <v>92.1</v>
          </cell>
          <cell r="K97">
            <v>4</v>
          </cell>
        </row>
        <row r="98">
          <cell r="B98">
            <v>10.734375</v>
          </cell>
          <cell r="E98">
            <v>89.3</v>
          </cell>
          <cell r="K98">
            <v>6</v>
          </cell>
        </row>
        <row r="99">
          <cell r="B99">
            <v>10.765625</v>
          </cell>
          <cell r="E99">
            <v>93</v>
          </cell>
          <cell r="K99">
            <v>5</v>
          </cell>
        </row>
        <row r="100">
          <cell r="B100">
            <v>10.828125</v>
          </cell>
          <cell r="E100">
            <v>87.1</v>
          </cell>
          <cell r="K100">
            <v>8</v>
          </cell>
        </row>
        <row r="101">
          <cell r="B101">
            <v>10.890625</v>
          </cell>
          <cell r="E101">
            <v>88.5</v>
          </cell>
          <cell r="K101">
            <v>9</v>
          </cell>
        </row>
      </sheetData>
      <sheetData sheetId="3">
        <row r="2">
          <cell r="B2">
            <v>9.375E-2</v>
          </cell>
          <cell r="E2">
            <v>64.3</v>
          </cell>
        </row>
        <row r="3">
          <cell r="B3">
            <v>0.140625</v>
          </cell>
          <cell r="E3">
            <v>72.899999999999906</v>
          </cell>
        </row>
        <row r="4">
          <cell r="B4">
            <v>0.203125</v>
          </cell>
          <cell r="E4">
            <v>60.9</v>
          </cell>
        </row>
        <row r="5">
          <cell r="B5">
            <v>0.265625</v>
          </cell>
          <cell r="E5">
            <v>74.2</v>
          </cell>
        </row>
        <row r="6">
          <cell r="B6">
            <v>0.34375</v>
          </cell>
          <cell r="E6">
            <v>72.7</v>
          </cell>
        </row>
        <row r="7">
          <cell r="B7">
            <v>0.421875</v>
          </cell>
          <cell r="E7">
            <v>54.6</v>
          </cell>
        </row>
        <row r="8">
          <cell r="B8">
            <v>0.484375</v>
          </cell>
          <cell r="E8">
            <v>56.499999999999901</v>
          </cell>
        </row>
        <row r="9">
          <cell r="B9">
            <v>0.546875</v>
          </cell>
          <cell r="E9">
            <v>57.599999999999902</v>
          </cell>
        </row>
        <row r="10">
          <cell r="B10">
            <v>0.609375</v>
          </cell>
          <cell r="E10">
            <v>53.6</v>
          </cell>
        </row>
        <row r="11">
          <cell r="B11">
            <v>0.671875</v>
          </cell>
          <cell r="E11">
            <v>74.2</v>
          </cell>
        </row>
        <row r="12">
          <cell r="B12">
            <v>0.734375</v>
          </cell>
          <cell r="E12">
            <v>61.5</v>
          </cell>
        </row>
        <row r="13">
          <cell r="B13">
            <v>0.828125</v>
          </cell>
          <cell r="E13">
            <v>74.599999999999994</v>
          </cell>
        </row>
        <row r="14">
          <cell r="B14">
            <v>0.890625</v>
          </cell>
          <cell r="E14">
            <v>69.3</v>
          </cell>
        </row>
        <row r="15">
          <cell r="B15">
            <v>0.953125</v>
          </cell>
          <cell r="E15">
            <v>63.8</v>
          </cell>
        </row>
        <row r="16">
          <cell r="B16">
            <v>1.046875</v>
          </cell>
          <cell r="E16">
            <v>68.5</v>
          </cell>
        </row>
        <row r="17">
          <cell r="B17">
            <v>1.109375</v>
          </cell>
          <cell r="E17">
            <v>81.899999999999906</v>
          </cell>
        </row>
        <row r="18">
          <cell r="B18">
            <v>1.203125</v>
          </cell>
          <cell r="E18">
            <v>79.2</v>
          </cell>
        </row>
        <row r="19">
          <cell r="B19">
            <v>1.28125</v>
          </cell>
          <cell r="E19">
            <v>78.5</v>
          </cell>
        </row>
        <row r="20">
          <cell r="B20">
            <v>1.34375</v>
          </cell>
          <cell r="E20">
            <v>83.7</v>
          </cell>
        </row>
        <row r="21">
          <cell r="B21">
            <v>1.40625</v>
          </cell>
          <cell r="E21">
            <v>79.599999999999994</v>
          </cell>
        </row>
        <row r="22">
          <cell r="B22">
            <v>1.46875</v>
          </cell>
          <cell r="E22">
            <v>87.7</v>
          </cell>
        </row>
        <row r="23">
          <cell r="B23">
            <v>1.546875</v>
          </cell>
          <cell r="E23">
            <v>84.399999999999906</v>
          </cell>
        </row>
        <row r="24">
          <cell r="B24">
            <v>1.609375</v>
          </cell>
          <cell r="E24">
            <v>82.8</v>
          </cell>
        </row>
        <row r="25">
          <cell r="B25">
            <v>1.671875</v>
          </cell>
          <cell r="E25">
            <v>77</v>
          </cell>
        </row>
        <row r="26">
          <cell r="B26">
            <v>1.734375</v>
          </cell>
          <cell r="E26">
            <v>82.6</v>
          </cell>
        </row>
        <row r="27">
          <cell r="B27">
            <v>1.796875</v>
          </cell>
          <cell r="E27">
            <v>83.5</v>
          </cell>
        </row>
        <row r="28">
          <cell r="B28">
            <v>1.859375</v>
          </cell>
          <cell r="E28">
            <v>85.5</v>
          </cell>
        </row>
        <row r="29">
          <cell r="B29">
            <v>1.921875</v>
          </cell>
          <cell r="E29">
            <v>79.2</v>
          </cell>
        </row>
        <row r="30">
          <cell r="B30">
            <v>2</v>
          </cell>
          <cell r="E30">
            <v>76.5</v>
          </cell>
        </row>
        <row r="31">
          <cell r="B31">
            <v>2.0625</v>
          </cell>
          <cell r="E31">
            <v>76.400000000000006</v>
          </cell>
        </row>
        <row r="32">
          <cell r="B32">
            <v>2.125</v>
          </cell>
          <cell r="E32">
            <v>75.5</v>
          </cell>
        </row>
        <row r="33">
          <cell r="B33">
            <v>2.1875</v>
          </cell>
          <cell r="E33">
            <v>79.7</v>
          </cell>
        </row>
        <row r="34">
          <cell r="B34">
            <v>2.265625</v>
          </cell>
          <cell r="E34">
            <v>81.5</v>
          </cell>
        </row>
        <row r="35">
          <cell r="B35">
            <v>2.328125</v>
          </cell>
          <cell r="E35">
            <v>80.2</v>
          </cell>
        </row>
        <row r="36">
          <cell r="B36">
            <v>2.390625</v>
          </cell>
          <cell r="E36">
            <v>85</v>
          </cell>
        </row>
        <row r="37">
          <cell r="B37">
            <v>2.46875</v>
          </cell>
          <cell r="E37">
            <v>85.1</v>
          </cell>
        </row>
        <row r="38">
          <cell r="B38">
            <v>2.53125</v>
          </cell>
          <cell r="E38">
            <v>86.4</v>
          </cell>
        </row>
        <row r="39">
          <cell r="B39">
            <v>2.59375</v>
          </cell>
          <cell r="E39">
            <v>80.3</v>
          </cell>
        </row>
        <row r="40">
          <cell r="B40">
            <v>2.640625</v>
          </cell>
          <cell r="E40">
            <v>84.6</v>
          </cell>
        </row>
        <row r="41">
          <cell r="B41">
            <v>2.703125</v>
          </cell>
          <cell r="E41">
            <v>88</v>
          </cell>
        </row>
        <row r="42">
          <cell r="B42">
            <v>2.765625</v>
          </cell>
          <cell r="E42">
            <v>90.5</v>
          </cell>
        </row>
        <row r="43">
          <cell r="B43">
            <v>2.828125</v>
          </cell>
          <cell r="E43">
            <v>90</v>
          </cell>
        </row>
        <row r="44">
          <cell r="B44">
            <v>2.875</v>
          </cell>
          <cell r="E44">
            <v>86.3</v>
          </cell>
        </row>
        <row r="45">
          <cell r="B45">
            <v>2.9375</v>
          </cell>
          <cell r="E45">
            <v>90.7</v>
          </cell>
        </row>
        <row r="46">
          <cell r="B46">
            <v>3.03125</v>
          </cell>
          <cell r="E46">
            <v>87.5</v>
          </cell>
        </row>
        <row r="47">
          <cell r="B47">
            <v>3.09375</v>
          </cell>
          <cell r="E47">
            <v>92.1</v>
          </cell>
        </row>
        <row r="48">
          <cell r="B48">
            <v>3.15625</v>
          </cell>
          <cell r="E48">
            <v>94.8</v>
          </cell>
        </row>
        <row r="49">
          <cell r="B49">
            <v>3.203125</v>
          </cell>
          <cell r="E49">
            <v>95</v>
          </cell>
        </row>
        <row r="50">
          <cell r="B50">
            <v>3.265625</v>
          </cell>
          <cell r="E50">
            <v>96</v>
          </cell>
        </row>
        <row r="51">
          <cell r="B51">
            <v>3.328125</v>
          </cell>
          <cell r="E51">
            <v>96.3</v>
          </cell>
        </row>
        <row r="52">
          <cell r="B52">
            <v>3.375</v>
          </cell>
          <cell r="E52">
            <v>97.6</v>
          </cell>
        </row>
        <row r="53">
          <cell r="B53">
            <v>3.453125</v>
          </cell>
          <cell r="E53">
            <v>97.1</v>
          </cell>
        </row>
        <row r="54">
          <cell r="B54">
            <v>3.515625</v>
          </cell>
          <cell r="E54">
            <v>96</v>
          </cell>
        </row>
        <row r="55">
          <cell r="B55">
            <v>3.578125</v>
          </cell>
          <cell r="E55">
            <v>94.5</v>
          </cell>
        </row>
        <row r="56">
          <cell r="B56">
            <v>3.640625</v>
          </cell>
          <cell r="E56">
            <v>92.2</v>
          </cell>
        </row>
        <row r="57">
          <cell r="B57">
            <v>3.6875</v>
          </cell>
          <cell r="E57">
            <v>90.8</v>
          </cell>
        </row>
        <row r="58">
          <cell r="B58">
            <v>3.765625</v>
          </cell>
          <cell r="E58">
            <v>89.2</v>
          </cell>
        </row>
        <row r="59">
          <cell r="B59">
            <v>3.828125</v>
          </cell>
          <cell r="E59">
            <v>88.2</v>
          </cell>
        </row>
        <row r="60">
          <cell r="B60">
            <v>3.875</v>
          </cell>
          <cell r="E60">
            <v>85.8</v>
          </cell>
        </row>
        <row r="61">
          <cell r="B61">
            <v>3.9375</v>
          </cell>
          <cell r="E61">
            <v>86.7</v>
          </cell>
        </row>
        <row r="62">
          <cell r="B62">
            <v>4</v>
          </cell>
          <cell r="E62">
            <v>87.2</v>
          </cell>
        </row>
        <row r="63">
          <cell r="B63">
            <v>4.0625</v>
          </cell>
          <cell r="E63">
            <v>84.899999999999906</v>
          </cell>
        </row>
        <row r="64">
          <cell r="B64">
            <v>4.125</v>
          </cell>
          <cell r="E64">
            <v>77.2</v>
          </cell>
        </row>
        <row r="65">
          <cell r="B65">
            <v>4.1875</v>
          </cell>
          <cell r="E65">
            <v>80.3</v>
          </cell>
        </row>
        <row r="66">
          <cell r="B66">
            <v>4.25</v>
          </cell>
          <cell r="E66">
            <v>85.2</v>
          </cell>
        </row>
        <row r="67">
          <cell r="B67">
            <v>4.3125</v>
          </cell>
          <cell r="E67">
            <v>86.2</v>
          </cell>
        </row>
        <row r="68">
          <cell r="B68">
            <v>4.375</v>
          </cell>
          <cell r="E68">
            <v>88.3</v>
          </cell>
        </row>
        <row r="69">
          <cell r="B69">
            <v>4.453125</v>
          </cell>
          <cell r="E69">
            <v>89.3</v>
          </cell>
        </row>
        <row r="70">
          <cell r="B70">
            <v>4.515625</v>
          </cell>
          <cell r="E70">
            <v>91.2</v>
          </cell>
        </row>
        <row r="71">
          <cell r="B71">
            <v>4.578125</v>
          </cell>
          <cell r="E71">
            <v>97.8</v>
          </cell>
        </row>
        <row r="72">
          <cell r="B72">
            <v>4.640625</v>
          </cell>
          <cell r="E72">
            <v>91.6</v>
          </cell>
        </row>
        <row r="73">
          <cell r="B73">
            <v>4.703125</v>
          </cell>
          <cell r="E73">
            <v>84.3</v>
          </cell>
        </row>
        <row r="74">
          <cell r="B74">
            <v>4.765625</v>
          </cell>
          <cell r="E74">
            <v>85.5</v>
          </cell>
        </row>
        <row r="75">
          <cell r="B75">
            <v>4.828125</v>
          </cell>
          <cell r="E75">
            <v>77.900000000000006</v>
          </cell>
        </row>
        <row r="76">
          <cell r="B76">
            <v>4.890625</v>
          </cell>
          <cell r="E76">
            <v>80</v>
          </cell>
        </row>
        <row r="77">
          <cell r="B77">
            <v>4.953125</v>
          </cell>
          <cell r="E77">
            <v>85.8</v>
          </cell>
        </row>
        <row r="78">
          <cell r="B78">
            <v>5.015625</v>
          </cell>
          <cell r="E78">
            <v>82.8</v>
          </cell>
        </row>
        <row r="79">
          <cell r="B79">
            <v>5.078125</v>
          </cell>
          <cell r="E79">
            <v>83.3</v>
          </cell>
        </row>
        <row r="80">
          <cell r="B80">
            <v>5.140625</v>
          </cell>
          <cell r="E80">
            <v>83.5</v>
          </cell>
        </row>
        <row r="81">
          <cell r="B81">
            <v>5.203125</v>
          </cell>
          <cell r="E81">
            <v>88.7</v>
          </cell>
        </row>
        <row r="82">
          <cell r="B82">
            <v>5.265625</v>
          </cell>
          <cell r="E82">
            <v>87.7</v>
          </cell>
        </row>
        <row r="83">
          <cell r="B83">
            <v>5.328125</v>
          </cell>
          <cell r="E83">
            <v>88</v>
          </cell>
        </row>
        <row r="84">
          <cell r="B84">
            <v>5.390625</v>
          </cell>
          <cell r="E84">
            <v>89</v>
          </cell>
        </row>
        <row r="85">
          <cell r="B85">
            <v>5.4375</v>
          </cell>
          <cell r="E85">
            <v>87.4</v>
          </cell>
        </row>
        <row r="86">
          <cell r="B86">
            <v>5.484375</v>
          </cell>
          <cell r="E86">
            <v>83.399999999999906</v>
          </cell>
        </row>
        <row r="87">
          <cell r="B87">
            <v>5.546875</v>
          </cell>
          <cell r="E87">
            <v>79.7</v>
          </cell>
        </row>
        <row r="88">
          <cell r="B88">
            <v>5.640625</v>
          </cell>
          <cell r="E88">
            <v>86.4</v>
          </cell>
        </row>
        <row r="89">
          <cell r="B89">
            <v>5.703125</v>
          </cell>
          <cell r="E89">
            <v>78.5</v>
          </cell>
        </row>
        <row r="90">
          <cell r="B90">
            <v>5.765625</v>
          </cell>
          <cell r="E90">
            <v>80.099999999999994</v>
          </cell>
        </row>
        <row r="91">
          <cell r="B91">
            <v>5.828125</v>
          </cell>
          <cell r="E91">
            <v>80.3</v>
          </cell>
        </row>
        <row r="92">
          <cell r="B92">
            <v>5.90625</v>
          </cell>
          <cell r="E92">
            <v>81.3</v>
          </cell>
        </row>
        <row r="93">
          <cell r="B93">
            <v>5.96875</v>
          </cell>
          <cell r="E93">
            <v>90.6</v>
          </cell>
        </row>
        <row r="94">
          <cell r="B94">
            <v>6.046875</v>
          </cell>
          <cell r="E94">
            <v>92.4</v>
          </cell>
        </row>
        <row r="95">
          <cell r="B95">
            <v>6.125</v>
          </cell>
          <cell r="E95">
            <v>91.4</v>
          </cell>
        </row>
        <row r="96">
          <cell r="B96">
            <v>6.1875</v>
          </cell>
          <cell r="E96">
            <v>89.9</v>
          </cell>
        </row>
        <row r="97">
          <cell r="B97">
            <v>6.25</v>
          </cell>
          <cell r="E97">
            <v>86</v>
          </cell>
        </row>
        <row r="98">
          <cell r="B98">
            <v>6.3125</v>
          </cell>
          <cell r="E98">
            <v>85.3</v>
          </cell>
        </row>
        <row r="99">
          <cell r="B99">
            <v>6.390625</v>
          </cell>
          <cell r="E99">
            <v>90.8</v>
          </cell>
        </row>
        <row r="100">
          <cell r="B100">
            <v>6.453125</v>
          </cell>
          <cell r="E100">
            <v>86.6</v>
          </cell>
        </row>
        <row r="101">
          <cell r="B101">
            <v>6.53125</v>
          </cell>
          <cell r="E101">
            <v>87.2</v>
          </cell>
        </row>
      </sheetData>
      <sheetData sheetId="4">
        <row r="2">
          <cell r="B2">
            <v>0.234375</v>
          </cell>
          <cell r="E2">
            <v>70.099999999999994</v>
          </cell>
          <cell r="K2">
            <v>9</v>
          </cell>
        </row>
        <row r="3">
          <cell r="B3">
            <v>0.484375</v>
          </cell>
          <cell r="E3">
            <v>77.400000000000006</v>
          </cell>
          <cell r="K3">
            <v>14</v>
          </cell>
        </row>
        <row r="4">
          <cell r="B4">
            <v>0.953125</v>
          </cell>
          <cell r="E4">
            <v>73.099999999999994</v>
          </cell>
          <cell r="K4">
            <v>18</v>
          </cell>
        </row>
        <row r="5">
          <cell r="B5">
            <v>1.484375</v>
          </cell>
          <cell r="E5">
            <v>81.100000000000009</v>
          </cell>
          <cell r="K5">
            <v>22</v>
          </cell>
        </row>
        <row r="6">
          <cell r="B6">
            <v>2.078125</v>
          </cell>
          <cell r="E6">
            <v>78.2</v>
          </cell>
          <cell r="K6">
            <v>24</v>
          </cell>
        </row>
        <row r="7">
          <cell r="B7">
            <v>2.75</v>
          </cell>
          <cell r="E7">
            <v>71.399999999999991</v>
          </cell>
          <cell r="K7">
            <v>25</v>
          </cell>
        </row>
        <row r="8">
          <cell r="B8">
            <v>3.421875</v>
          </cell>
          <cell r="E8">
            <v>67.7</v>
          </cell>
          <cell r="K8">
            <v>25</v>
          </cell>
        </row>
        <row r="9">
          <cell r="B9">
            <v>3.84375</v>
          </cell>
          <cell r="E9">
            <v>74.599999999999994</v>
          </cell>
          <cell r="K9">
            <v>9</v>
          </cell>
        </row>
        <row r="10">
          <cell r="B10">
            <v>4.15625</v>
          </cell>
          <cell r="E10">
            <v>73.5</v>
          </cell>
          <cell r="K10">
            <v>13</v>
          </cell>
        </row>
        <row r="11">
          <cell r="B11">
            <v>4.515625</v>
          </cell>
          <cell r="E11">
            <v>77.900000000000006</v>
          </cell>
          <cell r="K11">
            <v>13</v>
          </cell>
        </row>
        <row r="12">
          <cell r="B12">
            <v>4.84375</v>
          </cell>
          <cell r="E12">
            <v>74.3</v>
          </cell>
          <cell r="K12">
            <v>12</v>
          </cell>
        </row>
        <row r="13">
          <cell r="B13">
            <v>5.109375</v>
          </cell>
          <cell r="E13">
            <v>75.400000000000006</v>
          </cell>
          <cell r="K13">
            <v>11</v>
          </cell>
        </row>
        <row r="14">
          <cell r="B14">
            <v>5.40625</v>
          </cell>
          <cell r="E14">
            <v>73.8</v>
          </cell>
          <cell r="K14">
            <v>11</v>
          </cell>
        </row>
        <row r="15">
          <cell r="B15">
            <v>5.765625</v>
          </cell>
          <cell r="E15">
            <v>67.100000000000009</v>
          </cell>
          <cell r="K15">
            <v>13</v>
          </cell>
        </row>
        <row r="16">
          <cell r="B16">
            <v>6.171875</v>
          </cell>
          <cell r="E16">
            <v>74</v>
          </cell>
          <cell r="K16">
            <v>13</v>
          </cell>
        </row>
        <row r="17">
          <cell r="B17">
            <v>6.5625</v>
          </cell>
          <cell r="E17">
            <v>89.9</v>
          </cell>
          <cell r="K17">
            <v>14</v>
          </cell>
        </row>
        <row r="18">
          <cell r="B18">
            <v>6.921875</v>
          </cell>
          <cell r="E18">
            <v>79</v>
          </cell>
          <cell r="K18">
            <v>13</v>
          </cell>
        </row>
        <row r="19">
          <cell r="B19">
            <v>7.234375</v>
          </cell>
          <cell r="E19">
            <v>85.3</v>
          </cell>
          <cell r="K19">
            <v>15</v>
          </cell>
        </row>
        <row r="20">
          <cell r="B20">
            <v>7.5625</v>
          </cell>
          <cell r="E20">
            <v>89.8</v>
          </cell>
          <cell r="K20">
            <v>17</v>
          </cell>
        </row>
        <row r="21">
          <cell r="B21">
            <v>7.875</v>
          </cell>
          <cell r="E21">
            <v>82.8</v>
          </cell>
          <cell r="K21">
            <v>14</v>
          </cell>
        </row>
        <row r="22">
          <cell r="B22">
            <v>8.078125</v>
          </cell>
          <cell r="E22">
            <v>90.2</v>
          </cell>
          <cell r="K22">
            <v>6</v>
          </cell>
        </row>
        <row r="23">
          <cell r="B23">
            <v>8.203125</v>
          </cell>
          <cell r="E23">
            <v>97</v>
          </cell>
          <cell r="K23">
            <v>6</v>
          </cell>
        </row>
        <row r="24">
          <cell r="B24">
            <v>8.3125</v>
          </cell>
          <cell r="E24">
            <v>94.6</v>
          </cell>
          <cell r="K24">
            <v>6</v>
          </cell>
        </row>
        <row r="25">
          <cell r="B25">
            <v>8.4375</v>
          </cell>
          <cell r="E25">
            <v>86.2</v>
          </cell>
          <cell r="K25">
            <v>8</v>
          </cell>
        </row>
        <row r="26">
          <cell r="B26">
            <v>8.59375</v>
          </cell>
          <cell r="E26">
            <v>87.6</v>
          </cell>
          <cell r="K26">
            <v>10</v>
          </cell>
        </row>
        <row r="27">
          <cell r="B27">
            <v>8.75</v>
          </cell>
          <cell r="E27">
            <v>88.7</v>
          </cell>
          <cell r="K27">
            <v>11</v>
          </cell>
        </row>
        <row r="28">
          <cell r="B28">
            <v>8.953125</v>
          </cell>
          <cell r="E28">
            <v>90.600000000000009</v>
          </cell>
          <cell r="K28">
            <v>12</v>
          </cell>
        </row>
        <row r="29">
          <cell r="B29">
            <v>9.1875</v>
          </cell>
          <cell r="E29">
            <v>85.3</v>
          </cell>
          <cell r="K29">
            <v>15</v>
          </cell>
        </row>
        <row r="30">
          <cell r="B30">
            <v>9.390625</v>
          </cell>
          <cell r="E30">
            <v>86.9</v>
          </cell>
          <cell r="K30">
            <v>17</v>
          </cell>
        </row>
        <row r="31">
          <cell r="B31">
            <v>9.59375</v>
          </cell>
          <cell r="E31">
            <v>85.8</v>
          </cell>
          <cell r="K31">
            <v>20</v>
          </cell>
        </row>
        <row r="32">
          <cell r="B32">
            <v>9.828125</v>
          </cell>
          <cell r="E32">
            <v>82.199999999999989</v>
          </cell>
          <cell r="K32">
            <v>23</v>
          </cell>
        </row>
        <row r="33">
          <cell r="B33">
            <v>10.109375</v>
          </cell>
          <cell r="E33">
            <v>81.399999999999991</v>
          </cell>
          <cell r="K33">
            <v>24</v>
          </cell>
        </row>
        <row r="34">
          <cell r="B34">
            <v>10.34375</v>
          </cell>
          <cell r="E34">
            <v>81.2</v>
          </cell>
          <cell r="K34">
            <v>16</v>
          </cell>
        </row>
        <row r="35">
          <cell r="B35">
            <v>10.515625</v>
          </cell>
          <cell r="E35">
            <v>82.699999999999989</v>
          </cell>
          <cell r="K35">
            <v>14</v>
          </cell>
        </row>
        <row r="36">
          <cell r="B36">
            <v>10.71875</v>
          </cell>
          <cell r="E36">
            <v>88.5</v>
          </cell>
          <cell r="K36">
            <v>15</v>
          </cell>
        </row>
        <row r="37">
          <cell r="B37">
            <v>11.03125</v>
          </cell>
          <cell r="E37">
            <v>84.899999999999991</v>
          </cell>
          <cell r="K37">
            <v>20</v>
          </cell>
        </row>
        <row r="38">
          <cell r="B38">
            <v>11.390625</v>
          </cell>
          <cell r="E38">
            <v>92.300000000000011</v>
          </cell>
          <cell r="K38">
            <v>21</v>
          </cell>
        </row>
        <row r="39">
          <cell r="B39">
            <v>11.75</v>
          </cell>
          <cell r="E39">
            <v>94.6</v>
          </cell>
          <cell r="K39">
            <v>19</v>
          </cell>
        </row>
        <row r="40">
          <cell r="B40">
            <v>12</v>
          </cell>
          <cell r="E40">
            <v>98.7</v>
          </cell>
          <cell r="K40">
            <v>17</v>
          </cell>
        </row>
        <row r="41">
          <cell r="B41">
            <v>12.171875</v>
          </cell>
          <cell r="E41">
            <v>99.4</v>
          </cell>
          <cell r="K41">
            <v>17</v>
          </cell>
        </row>
        <row r="42">
          <cell r="B42">
            <v>12.359375</v>
          </cell>
          <cell r="E42">
            <v>99.6</v>
          </cell>
          <cell r="K42">
            <v>18</v>
          </cell>
        </row>
        <row r="43">
          <cell r="B43">
            <v>12.546875</v>
          </cell>
          <cell r="E43">
            <v>98.2</v>
          </cell>
          <cell r="K43">
            <v>20</v>
          </cell>
        </row>
        <row r="44">
          <cell r="B44">
            <v>12.765625</v>
          </cell>
          <cell r="E44">
            <v>97.3</v>
          </cell>
          <cell r="K44">
            <v>22</v>
          </cell>
        </row>
        <row r="45">
          <cell r="B45">
            <v>13</v>
          </cell>
          <cell r="E45">
            <v>97.399999999999991</v>
          </cell>
          <cell r="K45">
            <v>21</v>
          </cell>
        </row>
        <row r="46">
          <cell r="B46">
            <v>13.25</v>
          </cell>
          <cell r="E46">
            <v>95</v>
          </cell>
          <cell r="K46">
            <v>21</v>
          </cell>
        </row>
        <row r="47">
          <cell r="B47">
            <v>13.5</v>
          </cell>
          <cell r="E47">
            <v>98.1</v>
          </cell>
          <cell r="K47">
            <v>21</v>
          </cell>
        </row>
        <row r="48">
          <cell r="B48">
            <v>13.703125</v>
          </cell>
          <cell r="E48">
            <v>97.8</v>
          </cell>
          <cell r="K48">
            <v>22</v>
          </cell>
        </row>
        <row r="49">
          <cell r="B49">
            <v>13.9375</v>
          </cell>
          <cell r="E49">
            <v>99.3</v>
          </cell>
          <cell r="K49">
            <v>22</v>
          </cell>
        </row>
        <row r="50">
          <cell r="B50">
            <v>14.140625</v>
          </cell>
          <cell r="E50">
            <v>98.7</v>
          </cell>
          <cell r="K50">
            <v>24</v>
          </cell>
        </row>
        <row r="51">
          <cell r="B51">
            <v>14.34375</v>
          </cell>
          <cell r="E51">
            <v>99.4</v>
          </cell>
          <cell r="K51">
            <v>25</v>
          </cell>
        </row>
        <row r="52">
          <cell r="B52">
            <v>14.5625</v>
          </cell>
          <cell r="E52">
            <v>98.9</v>
          </cell>
          <cell r="K52">
            <v>27</v>
          </cell>
        </row>
        <row r="53">
          <cell r="B53">
            <v>14.78125</v>
          </cell>
          <cell r="E53">
            <v>99.4</v>
          </cell>
          <cell r="K53">
            <v>28</v>
          </cell>
        </row>
        <row r="54">
          <cell r="B54">
            <v>15.015625</v>
          </cell>
          <cell r="E54">
            <v>97.3</v>
          </cell>
          <cell r="K54">
            <v>29</v>
          </cell>
        </row>
        <row r="55">
          <cell r="B55">
            <v>15.1875</v>
          </cell>
          <cell r="E55">
            <v>98.3</v>
          </cell>
          <cell r="K55">
            <v>29</v>
          </cell>
        </row>
        <row r="56">
          <cell r="B56">
            <v>15.390625</v>
          </cell>
          <cell r="E56">
            <v>96.3</v>
          </cell>
          <cell r="K56">
            <v>29</v>
          </cell>
        </row>
        <row r="57">
          <cell r="B57">
            <v>15.609375</v>
          </cell>
          <cell r="E57">
            <v>95.899999999999991</v>
          </cell>
          <cell r="K57">
            <v>30</v>
          </cell>
        </row>
        <row r="58">
          <cell r="B58">
            <v>15.84375</v>
          </cell>
          <cell r="E58">
            <v>95.5</v>
          </cell>
          <cell r="K58">
            <v>31</v>
          </cell>
        </row>
        <row r="59">
          <cell r="B59">
            <v>16.15625</v>
          </cell>
          <cell r="E59">
            <v>93.600000000000009</v>
          </cell>
          <cell r="K59">
            <v>37</v>
          </cell>
        </row>
        <row r="60">
          <cell r="B60">
            <v>16.578125</v>
          </cell>
          <cell r="E60">
            <v>87.1</v>
          </cell>
          <cell r="K60">
            <v>42</v>
          </cell>
        </row>
        <row r="61">
          <cell r="B61">
            <v>17.015625</v>
          </cell>
          <cell r="E61">
            <v>93.2</v>
          </cell>
          <cell r="K61">
            <v>48</v>
          </cell>
        </row>
        <row r="62">
          <cell r="B62">
            <v>17.390625</v>
          </cell>
          <cell r="E62">
            <v>94.8</v>
          </cell>
          <cell r="K62">
            <v>49</v>
          </cell>
        </row>
        <row r="63">
          <cell r="B63">
            <v>17.8125</v>
          </cell>
          <cell r="E63">
            <v>91.600000000000009</v>
          </cell>
          <cell r="K63">
            <v>49</v>
          </cell>
        </row>
        <row r="64">
          <cell r="B64">
            <v>18.25</v>
          </cell>
          <cell r="E64">
            <v>88.2</v>
          </cell>
          <cell r="K64">
            <v>46</v>
          </cell>
        </row>
        <row r="65">
          <cell r="B65">
            <v>18.703125</v>
          </cell>
          <cell r="E65">
            <v>90.5</v>
          </cell>
          <cell r="K65">
            <v>45</v>
          </cell>
        </row>
        <row r="66">
          <cell r="B66">
            <v>19.140625</v>
          </cell>
          <cell r="E66">
            <v>92.9</v>
          </cell>
          <cell r="K66">
            <v>47</v>
          </cell>
        </row>
        <row r="67">
          <cell r="B67">
            <v>19.515625</v>
          </cell>
          <cell r="E67">
            <v>92.4</v>
          </cell>
          <cell r="K67">
            <v>47</v>
          </cell>
        </row>
        <row r="68">
          <cell r="B68">
            <v>19.953125</v>
          </cell>
          <cell r="E68">
            <v>91.600000000000009</v>
          </cell>
          <cell r="K68">
            <v>35</v>
          </cell>
        </row>
        <row r="69">
          <cell r="B69">
            <v>20.171875</v>
          </cell>
          <cell r="E69">
            <v>96.3</v>
          </cell>
          <cell r="K69">
            <v>22</v>
          </cell>
        </row>
        <row r="70">
          <cell r="B70">
            <v>20.3125</v>
          </cell>
          <cell r="E70">
            <v>96.7</v>
          </cell>
          <cell r="K70">
            <v>22</v>
          </cell>
        </row>
        <row r="71">
          <cell r="B71">
            <v>20.453125</v>
          </cell>
          <cell r="E71">
            <v>98</v>
          </cell>
          <cell r="K71">
            <v>22</v>
          </cell>
        </row>
        <row r="72">
          <cell r="B72">
            <v>20.65625</v>
          </cell>
          <cell r="E72">
            <v>95.199999999999989</v>
          </cell>
          <cell r="K72">
            <v>24</v>
          </cell>
        </row>
        <row r="73">
          <cell r="B73">
            <v>20.984375</v>
          </cell>
          <cell r="E73">
            <v>93.300000000000011</v>
          </cell>
          <cell r="K73">
            <v>28</v>
          </cell>
        </row>
        <row r="74">
          <cell r="B74">
            <v>21.375</v>
          </cell>
          <cell r="E74">
            <v>90.100000000000009</v>
          </cell>
          <cell r="K74">
            <v>30</v>
          </cell>
        </row>
        <row r="75">
          <cell r="B75">
            <v>21.78125</v>
          </cell>
          <cell r="E75">
            <v>93.300000000000011</v>
          </cell>
          <cell r="K75">
            <v>30</v>
          </cell>
        </row>
        <row r="76">
          <cell r="B76">
            <v>22.15625</v>
          </cell>
          <cell r="E76">
            <v>91.5</v>
          </cell>
          <cell r="K76">
            <v>33</v>
          </cell>
        </row>
        <row r="77">
          <cell r="B77">
            <v>22.5625</v>
          </cell>
          <cell r="E77">
            <v>90.600000000000009</v>
          </cell>
          <cell r="K77">
            <v>30</v>
          </cell>
        </row>
        <row r="78">
          <cell r="B78">
            <v>22.875</v>
          </cell>
          <cell r="E78">
            <v>90.3</v>
          </cell>
          <cell r="K78">
            <v>33</v>
          </cell>
        </row>
        <row r="79">
          <cell r="B79">
            <v>23.109375</v>
          </cell>
          <cell r="E79">
            <v>91.600000000000009</v>
          </cell>
          <cell r="K79">
            <v>34</v>
          </cell>
        </row>
        <row r="80">
          <cell r="B80">
            <v>23.375</v>
          </cell>
          <cell r="E80">
            <v>93.5</v>
          </cell>
          <cell r="K80">
            <v>33</v>
          </cell>
        </row>
        <row r="81">
          <cell r="B81">
            <v>23.625</v>
          </cell>
          <cell r="E81">
            <v>93.7</v>
          </cell>
          <cell r="K81">
            <v>35</v>
          </cell>
        </row>
        <row r="82">
          <cell r="B82">
            <v>23.90625</v>
          </cell>
          <cell r="E82">
            <v>89</v>
          </cell>
          <cell r="K82">
            <v>37</v>
          </cell>
        </row>
        <row r="83">
          <cell r="B83">
            <v>24.171875</v>
          </cell>
          <cell r="E83">
            <v>93</v>
          </cell>
          <cell r="K83">
            <v>38</v>
          </cell>
        </row>
        <row r="84">
          <cell r="B84">
            <v>24.46875</v>
          </cell>
          <cell r="E84">
            <v>95.8</v>
          </cell>
          <cell r="K84">
            <v>40</v>
          </cell>
        </row>
        <row r="85">
          <cell r="B85">
            <v>24.75</v>
          </cell>
          <cell r="E85">
            <v>95.899999999999991</v>
          </cell>
          <cell r="K85">
            <v>43</v>
          </cell>
        </row>
        <row r="86">
          <cell r="B86">
            <v>25.0625</v>
          </cell>
          <cell r="E86">
            <v>92.800000000000011</v>
          </cell>
          <cell r="K86">
            <v>45</v>
          </cell>
        </row>
        <row r="87">
          <cell r="B87">
            <v>25.515625</v>
          </cell>
          <cell r="E87">
            <v>91</v>
          </cell>
          <cell r="K87">
            <v>49</v>
          </cell>
        </row>
        <row r="88">
          <cell r="B88">
            <v>25.859375</v>
          </cell>
          <cell r="E88">
            <v>93.899999999999991</v>
          </cell>
          <cell r="K88">
            <v>49</v>
          </cell>
        </row>
        <row r="89">
          <cell r="B89">
            <v>26.25</v>
          </cell>
          <cell r="E89">
            <v>88.8</v>
          </cell>
          <cell r="K89">
            <v>54</v>
          </cell>
        </row>
        <row r="90">
          <cell r="B90">
            <v>26.703125</v>
          </cell>
          <cell r="E90">
            <v>94.1</v>
          </cell>
          <cell r="K90">
            <v>58</v>
          </cell>
        </row>
        <row r="91">
          <cell r="B91">
            <v>27.15625</v>
          </cell>
          <cell r="E91">
            <v>94.699999999999989</v>
          </cell>
          <cell r="K91">
            <v>60</v>
          </cell>
        </row>
        <row r="92">
          <cell r="B92">
            <v>27.75</v>
          </cell>
          <cell r="E92">
            <v>88.7</v>
          </cell>
          <cell r="K92">
            <v>63</v>
          </cell>
        </row>
        <row r="93">
          <cell r="B93">
            <v>28.375</v>
          </cell>
          <cell r="E93">
            <v>94.699999999999989</v>
          </cell>
          <cell r="K93">
            <v>65</v>
          </cell>
        </row>
        <row r="94">
          <cell r="B94">
            <v>28.84375</v>
          </cell>
          <cell r="E94">
            <v>96</v>
          </cell>
          <cell r="K94">
            <v>68</v>
          </cell>
        </row>
        <row r="95">
          <cell r="B95">
            <v>29.296875</v>
          </cell>
          <cell r="E95">
            <v>98.1</v>
          </cell>
          <cell r="K95">
            <v>68</v>
          </cell>
        </row>
        <row r="96">
          <cell r="B96">
            <v>29.71875</v>
          </cell>
          <cell r="E96">
            <v>98.2</v>
          </cell>
          <cell r="K96">
            <v>70</v>
          </cell>
        </row>
        <row r="97">
          <cell r="B97">
            <v>30.265625</v>
          </cell>
          <cell r="E97">
            <v>96.1</v>
          </cell>
          <cell r="K97">
            <v>73</v>
          </cell>
        </row>
        <row r="98">
          <cell r="B98">
            <v>30.90625</v>
          </cell>
          <cell r="E98">
            <v>94.199999999999989</v>
          </cell>
          <cell r="K98">
            <v>75</v>
          </cell>
        </row>
        <row r="99">
          <cell r="B99">
            <v>31.4375</v>
          </cell>
          <cell r="E99">
            <v>94.1</v>
          </cell>
          <cell r="K99">
            <v>62</v>
          </cell>
        </row>
        <row r="100">
          <cell r="B100">
            <v>32.046875</v>
          </cell>
          <cell r="E100">
            <v>93.8</v>
          </cell>
          <cell r="K100">
            <v>66</v>
          </cell>
        </row>
        <row r="101">
          <cell r="B101">
            <v>32.78125</v>
          </cell>
          <cell r="E101">
            <v>92.800000000000011</v>
          </cell>
          <cell r="K101">
            <v>35</v>
          </cell>
        </row>
        <row r="102">
          <cell r="A102">
            <v>89.833000000000013</v>
          </cell>
          <cell r="B102">
            <v>29.6</v>
          </cell>
          <cell r="C102">
            <v>5</v>
          </cell>
          <cell r="D102">
            <v>118</v>
          </cell>
        </row>
      </sheetData>
      <sheetData sheetId="5">
        <row r="103">
          <cell r="B103">
            <v>90.277000000000044</v>
          </cell>
          <cell r="C103">
            <v>83.604000000000056</v>
          </cell>
          <cell r="D103">
            <v>86.856000000000009</v>
          </cell>
          <cell r="E103">
            <v>82.942999999999998</v>
          </cell>
          <cell r="H103">
            <v>15.26</v>
          </cell>
          <cell r="J103">
            <v>10.039999999999999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102">
          <cell r="A102">
            <v>81.333999999999989</v>
          </cell>
        </row>
      </sheetData>
      <sheetData sheetId="1">
        <row r="102">
          <cell r="A102">
            <v>86.669999999999959</v>
          </cell>
          <cell r="B102">
            <v>7.3</v>
          </cell>
        </row>
      </sheetData>
      <sheetData sheetId="2">
        <row r="102">
          <cell r="A102">
            <v>73.017999999999986</v>
          </cell>
          <cell r="B102">
            <v>20.25</v>
          </cell>
        </row>
      </sheetData>
      <sheetData sheetId="3">
        <row r="102">
          <cell r="A102">
            <v>79.367999999999995</v>
          </cell>
        </row>
      </sheetData>
      <sheetData sheetId="4">
        <row r="102">
          <cell r="A102">
            <v>87.826999999999984</v>
          </cell>
          <cell r="B102">
            <v>12.29</v>
          </cell>
          <cell r="C102">
            <v>0</v>
          </cell>
          <cell r="D102">
            <v>29</v>
          </cell>
        </row>
      </sheetData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/>
      <sheetData sheetId="1"/>
      <sheetData sheetId="2"/>
      <sheetData sheetId="3"/>
      <sheetData sheetId="4">
        <row r="102">
          <cell r="A102">
            <v>78.374000000000038</v>
          </cell>
          <cell r="B102">
            <v>16.489999999999998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/>
      <sheetData sheetId="1">
        <row r="2">
          <cell r="E2" t="e">
            <v>#DIV/0!</v>
          </cell>
          <cell r="O2">
            <v>1</v>
          </cell>
        </row>
        <row r="3">
          <cell r="E3">
            <v>64</v>
          </cell>
          <cell r="O3">
            <v>2</v>
          </cell>
        </row>
        <row r="4">
          <cell r="E4" t="e">
            <v>#DIV/0!</v>
          </cell>
          <cell r="O4">
            <v>2</v>
          </cell>
        </row>
        <row r="5">
          <cell r="E5" t="e">
            <v>#DIV/0!</v>
          </cell>
          <cell r="O5">
            <v>2</v>
          </cell>
        </row>
        <row r="6">
          <cell r="E6" t="e">
            <v>#DIV/0!</v>
          </cell>
          <cell r="O6">
            <v>2</v>
          </cell>
        </row>
        <row r="7">
          <cell r="E7" t="e">
            <v>#DIV/0!</v>
          </cell>
          <cell r="O7">
            <v>3</v>
          </cell>
        </row>
        <row r="8">
          <cell r="E8" t="e">
            <v>#DIV/0!</v>
          </cell>
          <cell r="O8">
            <v>3</v>
          </cell>
        </row>
        <row r="9">
          <cell r="E9" t="e">
            <v>#DIV/0!</v>
          </cell>
          <cell r="O9">
            <v>3</v>
          </cell>
        </row>
        <row r="10">
          <cell r="E10" t="e">
            <v>#DIV/0!</v>
          </cell>
          <cell r="O10">
            <v>3</v>
          </cell>
        </row>
        <row r="11">
          <cell r="E11" t="e">
            <v>#DIV/0!</v>
          </cell>
          <cell r="O11">
            <v>3</v>
          </cell>
        </row>
        <row r="12">
          <cell r="E12" t="e">
            <v>#DIV/0!</v>
          </cell>
          <cell r="O12">
            <v>3</v>
          </cell>
        </row>
        <row r="13">
          <cell r="E13" t="e">
            <v>#DIV/0!</v>
          </cell>
          <cell r="O13">
            <v>3</v>
          </cell>
        </row>
        <row r="14">
          <cell r="E14" t="e">
            <v>#DIV/0!</v>
          </cell>
          <cell r="O14">
            <v>4</v>
          </cell>
        </row>
        <row r="15">
          <cell r="E15" t="e">
            <v>#DIV/0!</v>
          </cell>
          <cell r="O15">
            <v>4</v>
          </cell>
        </row>
        <row r="16">
          <cell r="E16" t="e">
            <v>#DIV/0!</v>
          </cell>
          <cell r="O16">
            <v>4</v>
          </cell>
        </row>
        <row r="17">
          <cell r="E17" t="e">
            <v>#DIV/0!</v>
          </cell>
          <cell r="O17">
            <v>4</v>
          </cell>
        </row>
        <row r="18">
          <cell r="E18" t="e">
            <v>#DIV/0!</v>
          </cell>
          <cell r="O18">
            <v>5</v>
          </cell>
        </row>
        <row r="19">
          <cell r="E19" t="e">
            <v>#DIV/0!</v>
          </cell>
          <cell r="O19">
            <v>5</v>
          </cell>
        </row>
        <row r="20">
          <cell r="E20" t="e">
            <v>#DIV/0!</v>
          </cell>
          <cell r="O20">
            <v>5</v>
          </cell>
        </row>
        <row r="21">
          <cell r="E21" t="e">
            <v>#DIV/0!</v>
          </cell>
          <cell r="O21">
            <v>5</v>
          </cell>
        </row>
        <row r="22">
          <cell r="E22" t="e">
            <v>#DIV/0!</v>
          </cell>
          <cell r="O22">
            <v>5</v>
          </cell>
        </row>
        <row r="23">
          <cell r="E23" t="e">
            <v>#DIV/0!</v>
          </cell>
          <cell r="O23">
            <v>5</v>
          </cell>
        </row>
        <row r="24">
          <cell r="E24" t="e">
            <v>#DIV/0!</v>
          </cell>
          <cell r="O24">
            <v>5</v>
          </cell>
        </row>
        <row r="25">
          <cell r="E25" t="e">
            <v>#DIV/0!</v>
          </cell>
          <cell r="O25">
            <v>5</v>
          </cell>
        </row>
        <row r="26">
          <cell r="E26" t="e">
            <v>#DIV/0!</v>
          </cell>
          <cell r="O26">
            <v>5</v>
          </cell>
        </row>
        <row r="27">
          <cell r="E27" t="e">
            <v>#DIV/0!</v>
          </cell>
          <cell r="O27">
            <v>5</v>
          </cell>
        </row>
        <row r="28">
          <cell r="E28" t="e">
            <v>#DIV/0!</v>
          </cell>
          <cell r="O28">
            <v>5</v>
          </cell>
        </row>
        <row r="29">
          <cell r="E29" t="e">
            <v>#DIV/0!</v>
          </cell>
          <cell r="O29">
            <v>5</v>
          </cell>
        </row>
        <row r="30">
          <cell r="E30" t="e">
            <v>#DIV/0!</v>
          </cell>
          <cell r="O30">
            <v>5</v>
          </cell>
        </row>
        <row r="31">
          <cell r="E31" t="e">
            <v>#DIV/0!</v>
          </cell>
          <cell r="O31">
            <v>5</v>
          </cell>
        </row>
        <row r="32">
          <cell r="E32" t="e">
            <v>#DIV/0!</v>
          </cell>
          <cell r="O32">
            <v>5</v>
          </cell>
        </row>
        <row r="33">
          <cell r="E33" t="e">
            <v>#DIV/0!</v>
          </cell>
          <cell r="O33">
            <v>5</v>
          </cell>
        </row>
        <row r="34">
          <cell r="E34" t="e">
            <v>#DIV/0!</v>
          </cell>
          <cell r="O34">
            <v>5</v>
          </cell>
        </row>
        <row r="35">
          <cell r="E35" t="e">
            <v>#DIV/0!</v>
          </cell>
          <cell r="O35">
            <v>5</v>
          </cell>
        </row>
        <row r="36">
          <cell r="E36" t="e">
            <v>#DIV/0!</v>
          </cell>
          <cell r="O36">
            <v>5</v>
          </cell>
        </row>
        <row r="37">
          <cell r="E37" t="e">
            <v>#DIV/0!</v>
          </cell>
          <cell r="O37">
            <v>5</v>
          </cell>
        </row>
        <row r="38">
          <cell r="E38" t="e">
            <v>#DIV/0!</v>
          </cell>
          <cell r="O38">
            <v>5</v>
          </cell>
        </row>
        <row r="39">
          <cell r="E39" t="e">
            <v>#DIV/0!</v>
          </cell>
          <cell r="O39">
            <v>5</v>
          </cell>
        </row>
        <row r="40">
          <cell r="E40" t="e">
            <v>#DIV/0!</v>
          </cell>
          <cell r="O40">
            <v>5</v>
          </cell>
        </row>
        <row r="41">
          <cell r="E41" t="e">
            <v>#DIV/0!</v>
          </cell>
          <cell r="O41">
            <v>5</v>
          </cell>
        </row>
        <row r="42">
          <cell r="E42" t="e">
            <v>#DIV/0!</v>
          </cell>
          <cell r="O42">
            <v>5</v>
          </cell>
        </row>
        <row r="43">
          <cell r="E43" t="e">
            <v>#DIV/0!</v>
          </cell>
          <cell r="O43">
            <v>5</v>
          </cell>
        </row>
        <row r="44">
          <cell r="E44" t="e">
            <v>#DIV/0!</v>
          </cell>
          <cell r="O44">
            <v>6</v>
          </cell>
        </row>
        <row r="45">
          <cell r="E45" t="e">
            <v>#DIV/0!</v>
          </cell>
          <cell r="O45">
            <v>4</v>
          </cell>
        </row>
        <row r="46">
          <cell r="E46" t="e">
            <v>#DIV/0!</v>
          </cell>
          <cell r="O46">
            <v>4</v>
          </cell>
        </row>
        <row r="47">
          <cell r="E47" t="e">
            <v>#DIV/0!</v>
          </cell>
          <cell r="O47">
            <v>5</v>
          </cell>
        </row>
        <row r="48">
          <cell r="E48" t="e">
            <v>#DIV/0!</v>
          </cell>
          <cell r="O48">
            <v>5</v>
          </cell>
        </row>
        <row r="49">
          <cell r="E49" t="e">
            <v>#DIV/0!</v>
          </cell>
          <cell r="O49">
            <v>6</v>
          </cell>
        </row>
        <row r="50">
          <cell r="E50" t="e">
            <v>#DIV/0!</v>
          </cell>
          <cell r="O50">
            <v>6</v>
          </cell>
        </row>
        <row r="51">
          <cell r="E51" t="e">
            <v>#DIV/0!</v>
          </cell>
          <cell r="O51">
            <v>6</v>
          </cell>
        </row>
        <row r="52">
          <cell r="E52" t="e">
            <v>#DIV/0!</v>
          </cell>
          <cell r="O52">
            <v>7</v>
          </cell>
        </row>
        <row r="53">
          <cell r="E53" t="e">
            <v>#DIV/0!</v>
          </cell>
          <cell r="O53">
            <v>8</v>
          </cell>
        </row>
        <row r="54">
          <cell r="E54" t="e">
            <v>#DIV/0!</v>
          </cell>
          <cell r="O54">
            <v>8</v>
          </cell>
        </row>
        <row r="55">
          <cell r="E55" t="e">
            <v>#DIV/0!</v>
          </cell>
          <cell r="O55">
            <v>8</v>
          </cell>
        </row>
        <row r="56">
          <cell r="E56" t="e">
            <v>#DIV/0!</v>
          </cell>
          <cell r="O56">
            <v>8</v>
          </cell>
        </row>
        <row r="57">
          <cell r="E57" t="e">
            <v>#DIV/0!</v>
          </cell>
          <cell r="O57">
            <v>9</v>
          </cell>
        </row>
        <row r="58">
          <cell r="E58" t="e">
            <v>#DIV/0!</v>
          </cell>
          <cell r="O58">
            <v>9</v>
          </cell>
        </row>
        <row r="59">
          <cell r="E59" t="e">
            <v>#DIV/0!</v>
          </cell>
          <cell r="O59">
            <v>9</v>
          </cell>
        </row>
        <row r="60">
          <cell r="E60" t="e">
            <v>#DIV/0!</v>
          </cell>
          <cell r="O60">
            <v>9</v>
          </cell>
        </row>
        <row r="61">
          <cell r="E61" t="e">
            <v>#DIV/0!</v>
          </cell>
          <cell r="O61">
            <v>9</v>
          </cell>
        </row>
        <row r="62">
          <cell r="E62" t="e">
            <v>#DIV/0!</v>
          </cell>
          <cell r="O62">
            <v>9</v>
          </cell>
        </row>
        <row r="63">
          <cell r="E63" t="e">
            <v>#DIV/0!</v>
          </cell>
          <cell r="O63">
            <v>9</v>
          </cell>
        </row>
        <row r="64">
          <cell r="E64" t="e">
            <v>#DIV/0!</v>
          </cell>
          <cell r="O64">
            <v>9</v>
          </cell>
        </row>
        <row r="65">
          <cell r="E65" t="e">
            <v>#DIV/0!</v>
          </cell>
          <cell r="O65">
            <v>9</v>
          </cell>
        </row>
        <row r="66">
          <cell r="E66" t="e">
            <v>#DIV/0!</v>
          </cell>
          <cell r="O66">
            <v>9</v>
          </cell>
        </row>
        <row r="67">
          <cell r="E67" t="e">
            <v>#DIV/0!</v>
          </cell>
          <cell r="O67">
            <v>7</v>
          </cell>
        </row>
        <row r="68">
          <cell r="E68" t="e">
            <v>#DIV/0!</v>
          </cell>
          <cell r="O68">
            <v>7</v>
          </cell>
        </row>
        <row r="69">
          <cell r="E69" t="e">
            <v>#DIV/0!</v>
          </cell>
          <cell r="O69">
            <v>7</v>
          </cell>
        </row>
        <row r="70">
          <cell r="E70" t="e">
            <v>#DIV/0!</v>
          </cell>
          <cell r="O70">
            <v>6</v>
          </cell>
        </row>
        <row r="71">
          <cell r="E71" t="e">
            <v>#DIV/0!</v>
          </cell>
          <cell r="O71">
            <v>7</v>
          </cell>
        </row>
        <row r="72">
          <cell r="E72" t="e">
            <v>#DIV/0!</v>
          </cell>
          <cell r="O72">
            <v>7</v>
          </cell>
        </row>
        <row r="73">
          <cell r="E73" t="e">
            <v>#DIV/0!</v>
          </cell>
          <cell r="O73">
            <v>7</v>
          </cell>
        </row>
        <row r="74">
          <cell r="E74" t="e">
            <v>#DIV/0!</v>
          </cell>
          <cell r="O74">
            <v>7</v>
          </cell>
        </row>
        <row r="75">
          <cell r="E75" t="e">
            <v>#DIV/0!</v>
          </cell>
          <cell r="O75">
            <v>7</v>
          </cell>
        </row>
        <row r="76">
          <cell r="E76" t="e">
            <v>#DIV/0!</v>
          </cell>
          <cell r="O76">
            <v>7</v>
          </cell>
        </row>
        <row r="77">
          <cell r="E77" t="e">
            <v>#DIV/0!</v>
          </cell>
          <cell r="O77">
            <v>7</v>
          </cell>
        </row>
        <row r="78">
          <cell r="E78" t="e">
            <v>#DIV/0!</v>
          </cell>
          <cell r="O78">
            <v>7</v>
          </cell>
        </row>
        <row r="79">
          <cell r="E79" t="e">
            <v>#DIV/0!</v>
          </cell>
          <cell r="O79">
            <v>8</v>
          </cell>
        </row>
        <row r="80">
          <cell r="E80" t="e">
            <v>#DIV/0!</v>
          </cell>
          <cell r="O80">
            <v>8</v>
          </cell>
        </row>
        <row r="81">
          <cell r="E81" t="e">
            <v>#DIV/0!</v>
          </cell>
          <cell r="O81">
            <v>8</v>
          </cell>
        </row>
        <row r="82">
          <cell r="E82" t="e">
            <v>#DIV/0!</v>
          </cell>
          <cell r="O82">
            <v>8</v>
          </cell>
        </row>
        <row r="83">
          <cell r="E83" t="e">
            <v>#DIV/0!</v>
          </cell>
          <cell r="O83">
            <v>8</v>
          </cell>
        </row>
        <row r="84">
          <cell r="E84" t="e">
            <v>#DIV/0!</v>
          </cell>
          <cell r="O84">
            <v>9</v>
          </cell>
        </row>
        <row r="85">
          <cell r="E85" t="e">
            <v>#DIV/0!</v>
          </cell>
          <cell r="O85">
            <v>9</v>
          </cell>
        </row>
        <row r="86">
          <cell r="E86" t="e">
            <v>#DIV/0!</v>
          </cell>
          <cell r="O86">
            <v>9</v>
          </cell>
        </row>
        <row r="87">
          <cell r="E87" t="e">
            <v>#DIV/0!</v>
          </cell>
          <cell r="O87">
            <v>10</v>
          </cell>
        </row>
        <row r="88">
          <cell r="E88" t="e">
            <v>#DIV/0!</v>
          </cell>
          <cell r="O88">
            <v>10</v>
          </cell>
        </row>
        <row r="89">
          <cell r="E89" t="e">
            <v>#DIV/0!</v>
          </cell>
          <cell r="O89">
            <v>10</v>
          </cell>
        </row>
        <row r="90">
          <cell r="E90" t="e">
            <v>#DIV/0!</v>
          </cell>
          <cell r="O90">
            <v>11</v>
          </cell>
        </row>
        <row r="91">
          <cell r="E91" t="e">
            <v>#DIV/0!</v>
          </cell>
          <cell r="O91">
            <v>12</v>
          </cell>
        </row>
        <row r="92">
          <cell r="E92" t="e">
            <v>#DIV/0!</v>
          </cell>
          <cell r="O92">
            <v>12</v>
          </cell>
        </row>
        <row r="93">
          <cell r="E93" t="e">
            <v>#DIV/0!</v>
          </cell>
          <cell r="O93">
            <v>12</v>
          </cell>
        </row>
        <row r="94">
          <cell r="E94" t="e">
            <v>#DIV/0!</v>
          </cell>
          <cell r="O94">
            <v>13</v>
          </cell>
        </row>
        <row r="95">
          <cell r="E95" t="e">
            <v>#DIV/0!</v>
          </cell>
          <cell r="O95">
            <v>13</v>
          </cell>
        </row>
        <row r="96">
          <cell r="E96" t="e">
            <v>#DIV/0!</v>
          </cell>
          <cell r="O96">
            <v>13</v>
          </cell>
        </row>
        <row r="97">
          <cell r="E97">
            <v>64</v>
          </cell>
          <cell r="O97">
            <v>13</v>
          </cell>
        </row>
        <row r="98">
          <cell r="E98" t="e">
            <v>#DIV/0!</v>
          </cell>
          <cell r="O98">
            <v>13</v>
          </cell>
        </row>
        <row r="99">
          <cell r="E99" t="e">
            <v>#DIV/0!</v>
          </cell>
          <cell r="O99">
            <v>13</v>
          </cell>
        </row>
        <row r="100">
          <cell r="E100" t="e">
            <v>#DIV/0!</v>
          </cell>
          <cell r="O100">
            <v>13</v>
          </cell>
        </row>
        <row r="101">
          <cell r="E101" t="e">
            <v>#DIV/0!</v>
          </cell>
          <cell r="O101">
            <v>13</v>
          </cell>
        </row>
        <row r="102">
          <cell r="E102" t="e">
            <v>#DIV/0!</v>
          </cell>
          <cell r="O102">
            <v>11</v>
          </cell>
        </row>
        <row r="103">
          <cell r="E103" t="e">
            <v>#DIV/0!</v>
          </cell>
          <cell r="O103">
            <v>11</v>
          </cell>
        </row>
        <row r="104">
          <cell r="E104" t="e">
            <v>#DIV/0!</v>
          </cell>
          <cell r="O104">
            <v>11</v>
          </cell>
        </row>
        <row r="105">
          <cell r="E105" t="e">
            <v>#DIV/0!</v>
          </cell>
          <cell r="O105">
            <v>11</v>
          </cell>
        </row>
        <row r="106">
          <cell r="E106" t="e">
            <v>#DIV/0!</v>
          </cell>
          <cell r="O106">
            <v>11</v>
          </cell>
        </row>
        <row r="107">
          <cell r="E107" t="e">
            <v>#DIV/0!</v>
          </cell>
          <cell r="O107">
            <v>11</v>
          </cell>
        </row>
        <row r="108">
          <cell r="E108" t="e">
            <v>#DIV/0!</v>
          </cell>
          <cell r="O108">
            <v>10</v>
          </cell>
        </row>
        <row r="109">
          <cell r="E109" t="e">
            <v>#DIV/0!</v>
          </cell>
          <cell r="O109">
            <v>10</v>
          </cell>
        </row>
        <row r="110">
          <cell r="E110" t="e">
            <v>#DIV/0!</v>
          </cell>
          <cell r="O110">
            <v>7</v>
          </cell>
        </row>
        <row r="111">
          <cell r="E111" t="e">
            <v>#DIV/0!</v>
          </cell>
          <cell r="O111">
            <v>7</v>
          </cell>
        </row>
        <row r="112">
          <cell r="E112" t="e">
            <v>#DIV/0!</v>
          </cell>
          <cell r="O112">
            <v>7</v>
          </cell>
        </row>
        <row r="113">
          <cell r="E113" t="e">
            <v>#DIV/0!</v>
          </cell>
          <cell r="O113">
            <v>7</v>
          </cell>
        </row>
        <row r="114">
          <cell r="E114" t="e">
            <v>#DIV/0!</v>
          </cell>
          <cell r="O114">
            <v>7</v>
          </cell>
        </row>
        <row r="115">
          <cell r="E115" t="e">
            <v>#DIV/0!</v>
          </cell>
          <cell r="O115">
            <v>7</v>
          </cell>
        </row>
        <row r="116">
          <cell r="E116" t="e">
            <v>#DIV/0!</v>
          </cell>
          <cell r="O116">
            <v>7</v>
          </cell>
        </row>
        <row r="117">
          <cell r="E117" t="e">
            <v>#DIV/0!</v>
          </cell>
          <cell r="O117">
            <v>7</v>
          </cell>
        </row>
        <row r="118">
          <cell r="E118" t="e">
            <v>#DIV/0!</v>
          </cell>
          <cell r="O118">
            <v>7</v>
          </cell>
        </row>
        <row r="119">
          <cell r="E119" t="e">
            <v>#DIV/0!</v>
          </cell>
          <cell r="O119">
            <v>7</v>
          </cell>
        </row>
        <row r="120">
          <cell r="E120" t="e">
            <v>#DIV/0!</v>
          </cell>
          <cell r="O120">
            <v>7</v>
          </cell>
        </row>
        <row r="121">
          <cell r="E121" t="e">
            <v>#DIV/0!</v>
          </cell>
          <cell r="O121">
            <v>7</v>
          </cell>
        </row>
      </sheetData>
      <sheetData sheetId="2">
        <row r="2">
          <cell r="C2" t="e">
            <v>#DIV/0!</v>
          </cell>
          <cell r="D2">
            <v>0</v>
          </cell>
          <cell r="N2">
            <v>13448</v>
          </cell>
        </row>
        <row r="3">
          <cell r="C3" t="e">
            <v>#DIV/0!</v>
          </cell>
          <cell r="D3">
            <v>0</v>
          </cell>
          <cell r="N3">
            <v>14240</v>
          </cell>
        </row>
        <row r="4">
          <cell r="C4" t="e">
            <v>#DIV/0!</v>
          </cell>
          <cell r="D4">
            <v>0</v>
          </cell>
          <cell r="N4">
            <v>14288</v>
          </cell>
        </row>
        <row r="5">
          <cell r="C5" t="e">
            <v>#DIV/0!</v>
          </cell>
          <cell r="D5">
            <v>0</v>
          </cell>
          <cell r="N5">
            <v>14288</v>
          </cell>
        </row>
        <row r="6">
          <cell r="C6" t="e">
            <v>#DIV/0!</v>
          </cell>
          <cell r="D6">
            <v>0</v>
          </cell>
          <cell r="N6">
            <v>14408</v>
          </cell>
        </row>
        <row r="7">
          <cell r="C7" t="e">
            <v>#DIV/0!</v>
          </cell>
          <cell r="D7">
            <v>0</v>
          </cell>
          <cell r="N7">
            <v>15056</v>
          </cell>
        </row>
        <row r="8">
          <cell r="C8" t="e">
            <v>#DIV/0!</v>
          </cell>
          <cell r="D8">
            <v>0</v>
          </cell>
          <cell r="N8">
            <v>15176</v>
          </cell>
        </row>
        <row r="9">
          <cell r="C9" t="e">
            <v>#DIV/0!</v>
          </cell>
          <cell r="D9">
            <v>0</v>
          </cell>
          <cell r="N9">
            <v>15200</v>
          </cell>
        </row>
        <row r="10">
          <cell r="C10" t="e">
            <v>#DIV/0!</v>
          </cell>
          <cell r="D10">
            <v>0</v>
          </cell>
          <cell r="N10">
            <v>15200</v>
          </cell>
        </row>
        <row r="11">
          <cell r="C11" t="e">
            <v>#DIV/0!</v>
          </cell>
          <cell r="D11">
            <v>0</v>
          </cell>
          <cell r="N11">
            <v>15200</v>
          </cell>
        </row>
        <row r="12">
          <cell r="C12" t="e">
            <v>#DIV/0!</v>
          </cell>
          <cell r="D12">
            <v>0</v>
          </cell>
          <cell r="N12">
            <v>15200</v>
          </cell>
        </row>
        <row r="13">
          <cell r="C13" t="e">
            <v>#DIV/0!</v>
          </cell>
          <cell r="D13">
            <v>0</v>
          </cell>
          <cell r="N13">
            <v>15224</v>
          </cell>
        </row>
        <row r="14">
          <cell r="C14" t="e">
            <v>#DIV/0!</v>
          </cell>
          <cell r="D14">
            <v>0</v>
          </cell>
          <cell r="N14">
            <v>15872</v>
          </cell>
        </row>
        <row r="15">
          <cell r="C15" t="e">
            <v>#DIV/0!</v>
          </cell>
          <cell r="D15">
            <v>0</v>
          </cell>
          <cell r="N15">
            <v>15920</v>
          </cell>
        </row>
        <row r="16">
          <cell r="C16" t="e">
            <v>#DIV/0!</v>
          </cell>
          <cell r="D16">
            <v>0</v>
          </cell>
          <cell r="N16">
            <v>16560</v>
          </cell>
        </row>
        <row r="17">
          <cell r="C17" t="e">
            <v>#DIV/0!</v>
          </cell>
          <cell r="D17">
            <v>0</v>
          </cell>
          <cell r="N17">
            <v>16584</v>
          </cell>
        </row>
        <row r="18">
          <cell r="C18" t="e">
            <v>#DIV/0!</v>
          </cell>
          <cell r="D18">
            <v>0</v>
          </cell>
          <cell r="N18">
            <v>16840</v>
          </cell>
        </row>
        <row r="19">
          <cell r="C19" t="e">
            <v>#DIV/0!</v>
          </cell>
          <cell r="D19">
            <v>0</v>
          </cell>
          <cell r="N19">
            <v>16848</v>
          </cell>
        </row>
        <row r="20">
          <cell r="C20" t="e">
            <v>#DIV/0!</v>
          </cell>
          <cell r="D20">
            <v>0</v>
          </cell>
          <cell r="N20">
            <v>16856</v>
          </cell>
        </row>
        <row r="21">
          <cell r="C21" t="e">
            <v>#DIV/0!</v>
          </cell>
          <cell r="D21">
            <v>0</v>
          </cell>
          <cell r="N21">
            <v>16856</v>
          </cell>
        </row>
        <row r="22">
          <cell r="C22" t="e">
            <v>#DIV/0!</v>
          </cell>
          <cell r="D22">
            <v>0</v>
          </cell>
          <cell r="N22">
            <v>16856</v>
          </cell>
        </row>
        <row r="23">
          <cell r="C23" t="e">
            <v>#DIV/0!</v>
          </cell>
          <cell r="D23">
            <v>0</v>
          </cell>
          <cell r="N23">
            <v>16856</v>
          </cell>
        </row>
        <row r="24">
          <cell r="C24" t="e">
            <v>#DIV/0!</v>
          </cell>
          <cell r="D24">
            <v>0</v>
          </cell>
          <cell r="N24">
            <v>16864</v>
          </cell>
        </row>
        <row r="25">
          <cell r="C25" t="e">
            <v>#DIV/0!</v>
          </cell>
          <cell r="D25">
            <v>0</v>
          </cell>
          <cell r="N25">
            <v>16864</v>
          </cell>
        </row>
        <row r="26">
          <cell r="C26" t="e">
            <v>#DIV/0!</v>
          </cell>
          <cell r="D26">
            <v>0</v>
          </cell>
          <cell r="N26">
            <v>16904</v>
          </cell>
        </row>
        <row r="27">
          <cell r="C27" t="e">
            <v>#DIV/0!</v>
          </cell>
          <cell r="D27">
            <v>0</v>
          </cell>
          <cell r="N27">
            <v>16904</v>
          </cell>
        </row>
        <row r="28">
          <cell r="C28" t="e">
            <v>#DIV/0!</v>
          </cell>
          <cell r="D28">
            <v>0</v>
          </cell>
          <cell r="N28">
            <v>16904</v>
          </cell>
        </row>
        <row r="29">
          <cell r="C29" t="e">
            <v>#DIV/0!</v>
          </cell>
          <cell r="D29">
            <v>0</v>
          </cell>
          <cell r="N29">
            <v>16904</v>
          </cell>
        </row>
        <row r="30">
          <cell r="C30" t="e">
            <v>#DIV/0!</v>
          </cell>
          <cell r="D30">
            <v>0</v>
          </cell>
          <cell r="N30">
            <v>16904</v>
          </cell>
        </row>
        <row r="31">
          <cell r="C31" t="e">
            <v>#DIV/0!</v>
          </cell>
          <cell r="D31">
            <v>0</v>
          </cell>
          <cell r="N31">
            <v>16904</v>
          </cell>
        </row>
        <row r="32">
          <cell r="C32" t="e">
            <v>#DIV/0!</v>
          </cell>
          <cell r="D32">
            <v>0</v>
          </cell>
          <cell r="N32">
            <v>16904</v>
          </cell>
        </row>
        <row r="33">
          <cell r="C33" t="e">
            <v>#DIV/0!</v>
          </cell>
          <cell r="D33">
            <v>0</v>
          </cell>
          <cell r="N33">
            <v>16904</v>
          </cell>
        </row>
        <row r="34">
          <cell r="C34" t="e">
            <v>#DIV/0!</v>
          </cell>
          <cell r="D34">
            <v>0</v>
          </cell>
          <cell r="N34">
            <v>16904</v>
          </cell>
        </row>
        <row r="35">
          <cell r="C35" t="e">
            <v>#DIV/0!</v>
          </cell>
          <cell r="D35">
            <v>0</v>
          </cell>
          <cell r="N35">
            <v>16904</v>
          </cell>
        </row>
        <row r="36">
          <cell r="C36" t="e">
            <v>#DIV/0!</v>
          </cell>
          <cell r="D36">
            <v>0</v>
          </cell>
          <cell r="N36">
            <v>16904</v>
          </cell>
        </row>
        <row r="37">
          <cell r="C37" t="e">
            <v>#DIV/0!</v>
          </cell>
          <cell r="D37">
            <v>0</v>
          </cell>
          <cell r="N37">
            <v>16904</v>
          </cell>
        </row>
        <row r="38">
          <cell r="C38" t="e">
            <v>#DIV/0!</v>
          </cell>
          <cell r="D38">
            <v>0</v>
          </cell>
          <cell r="N38">
            <v>16904</v>
          </cell>
        </row>
        <row r="39">
          <cell r="C39" t="e">
            <v>#DIV/0!</v>
          </cell>
          <cell r="D39">
            <v>0</v>
          </cell>
          <cell r="N39">
            <v>16904</v>
          </cell>
        </row>
        <row r="40">
          <cell r="C40" t="e">
            <v>#DIV/0!</v>
          </cell>
          <cell r="D40">
            <v>0</v>
          </cell>
          <cell r="N40">
            <v>16904</v>
          </cell>
        </row>
        <row r="41">
          <cell r="C41" t="e">
            <v>#DIV/0!</v>
          </cell>
          <cell r="D41">
            <v>0</v>
          </cell>
          <cell r="N41">
            <v>16904</v>
          </cell>
        </row>
        <row r="42">
          <cell r="C42" t="e">
            <v>#DIV/0!</v>
          </cell>
          <cell r="D42">
            <v>0</v>
          </cell>
          <cell r="N42">
            <v>16904</v>
          </cell>
        </row>
        <row r="43">
          <cell r="C43" t="e">
            <v>#DIV/0!</v>
          </cell>
          <cell r="D43">
            <v>0</v>
          </cell>
          <cell r="N43">
            <v>16904</v>
          </cell>
        </row>
        <row r="44">
          <cell r="C44" t="e">
            <v>#DIV/0!</v>
          </cell>
          <cell r="D44">
            <v>0</v>
          </cell>
          <cell r="N44">
            <v>17736</v>
          </cell>
        </row>
        <row r="45">
          <cell r="C45" t="e">
            <v>#DIV/0!</v>
          </cell>
          <cell r="D45">
            <v>0</v>
          </cell>
          <cell r="N45">
            <v>18376</v>
          </cell>
        </row>
        <row r="46">
          <cell r="C46" t="e">
            <v>#DIV/0!</v>
          </cell>
          <cell r="D46">
            <v>0</v>
          </cell>
          <cell r="N46">
            <v>17528</v>
          </cell>
        </row>
        <row r="47">
          <cell r="C47" t="e">
            <v>#DIV/0!</v>
          </cell>
          <cell r="D47">
            <v>0</v>
          </cell>
          <cell r="N47">
            <v>18464</v>
          </cell>
        </row>
        <row r="48">
          <cell r="C48" t="e">
            <v>#DIV/0!</v>
          </cell>
          <cell r="D48">
            <v>0</v>
          </cell>
          <cell r="N48">
            <v>18536</v>
          </cell>
        </row>
        <row r="49">
          <cell r="C49" t="e">
            <v>#DIV/0!</v>
          </cell>
          <cell r="D49">
            <v>0</v>
          </cell>
          <cell r="N49">
            <v>19344</v>
          </cell>
        </row>
        <row r="50">
          <cell r="C50" t="e">
            <v>#DIV/0!</v>
          </cell>
          <cell r="D50">
            <v>0</v>
          </cell>
          <cell r="N50">
            <v>19504</v>
          </cell>
        </row>
        <row r="51">
          <cell r="C51" t="e">
            <v>#DIV/0!</v>
          </cell>
          <cell r="D51">
            <v>0</v>
          </cell>
          <cell r="N51">
            <v>19504</v>
          </cell>
        </row>
        <row r="52">
          <cell r="C52" t="e">
            <v>#DIV/0!</v>
          </cell>
          <cell r="D52">
            <v>0</v>
          </cell>
          <cell r="N52">
            <v>20152</v>
          </cell>
        </row>
        <row r="53">
          <cell r="C53" t="e">
            <v>#DIV/0!</v>
          </cell>
          <cell r="D53">
            <v>0</v>
          </cell>
          <cell r="N53">
            <v>20064</v>
          </cell>
        </row>
        <row r="54">
          <cell r="C54" t="e">
            <v>#DIV/0!</v>
          </cell>
          <cell r="D54">
            <v>0</v>
          </cell>
          <cell r="N54">
            <v>20408</v>
          </cell>
        </row>
        <row r="55">
          <cell r="C55" t="e">
            <v>#DIV/0!</v>
          </cell>
          <cell r="D55">
            <v>0</v>
          </cell>
          <cell r="N55">
            <v>20408</v>
          </cell>
        </row>
        <row r="56">
          <cell r="C56" t="e">
            <v>#DIV/0!</v>
          </cell>
          <cell r="D56">
            <v>0</v>
          </cell>
          <cell r="N56">
            <v>20408</v>
          </cell>
        </row>
        <row r="57">
          <cell r="C57" t="e">
            <v>#DIV/0!</v>
          </cell>
          <cell r="D57">
            <v>0</v>
          </cell>
          <cell r="N57">
            <v>21040</v>
          </cell>
        </row>
        <row r="58">
          <cell r="C58" t="e">
            <v>#DIV/0!</v>
          </cell>
          <cell r="D58">
            <v>0</v>
          </cell>
          <cell r="N58">
            <v>21200</v>
          </cell>
        </row>
        <row r="59">
          <cell r="C59" t="e">
            <v>#DIV/0!</v>
          </cell>
          <cell r="D59">
            <v>0</v>
          </cell>
          <cell r="N59">
            <v>21200</v>
          </cell>
        </row>
        <row r="60">
          <cell r="C60" t="e">
            <v>#DIV/0!</v>
          </cell>
          <cell r="D60">
            <v>0</v>
          </cell>
          <cell r="N60">
            <v>21232</v>
          </cell>
        </row>
        <row r="61">
          <cell r="C61" t="e">
            <v>#DIV/0!</v>
          </cell>
          <cell r="D61">
            <v>0</v>
          </cell>
          <cell r="N61">
            <v>21232</v>
          </cell>
        </row>
        <row r="62">
          <cell r="C62" t="e">
            <v>#DIV/0!</v>
          </cell>
          <cell r="D62">
            <v>0</v>
          </cell>
          <cell r="N62">
            <v>21232</v>
          </cell>
        </row>
        <row r="63">
          <cell r="C63" t="e">
            <v>#DIV/0!</v>
          </cell>
          <cell r="D63">
            <v>0</v>
          </cell>
          <cell r="N63">
            <v>21232</v>
          </cell>
        </row>
        <row r="64">
          <cell r="C64" t="e">
            <v>#DIV/0!</v>
          </cell>
          <cell r="D64">
            <v>0</v>
          </cell>
          <cell r="N64">
            <v>21232</v>
          </cell>
        </row>
        <row r="65">
          <cell r="C65" t="e">
            <v>#DIV/0!</v>
          </cell>
          <cell r="D65">
            <v>0</v>
          </cell>
          <cell r="N65">
            <v>21232</v>
          </cell>
        </row>
        <row r="66">
          <cell r="C66" t="e">
            <v>#DIV/0!</v>
          </cell>
          <cell r="D66">
            <v>0</v>
          </cell>
          <cell r="N66">
            <v>21232</v>
          </cell>
        </row>
        <row r="67">
          <cell r="C67" t="e">
            <v>#DIV/0!</v>
          </cell>
          <cell r="D67">
            <v>0</v>
          </cell>
          <cell r="N67">
            <v>21232</v>
          </cell>
        </row>
        <row r="68">
          <cell r="C68" t="e">
            <v>#DIV/0!</v>
          </cell>
          <cell r="D68">
            <v>0</v>
          </cell>
          <cell r="N68">
            <v>20392</v>
          </cell>
        </row>
        <row r="69">
          <cell r="C69" t="e">
            <v>#DIV/0!</v>
          </cell>
          <cell r="D69">
            <v>0</v>
          </cell>
          <cell r="N69">
            <v>20400</v>
          </cell>
        </row>
        <row r="70">
          <cell r="C70" t="e">
            <v>#DIV/0!</v>
          </cell>
          <cell r="D70">
            <v>0</v>
          </cell>
          <cell r="N70">
            <v>18704</v>
          </cell>
        </row>
        <row r="71">
          <cell r="C71" t="e">
            <v>#DIV/0!</v>
          </cell>
          <cell r="D71">
            <v>0</v>
          </cell>
          <cell r="N71">
            <v>19352</v>
          </cell>
        </row>
        <row r="72">
          <cell r="C72" t="e">
            <v>#DIV/0!</v>
          </cell>
          <cell r="D72">
            <v>0</v>
          </cell>
          <cell r="N72">
            <v>19472</v>
          </cell>
        </row>
        <row r="73">
          <cell r="C73" t="e">
            <v>#DIV/0!</v>
          </cell>
          <cell r="D73">
            <v>0</v>
          </cell>
          <cell r="N73">
            <v>19472</v>
          </cell>
        </row>
        <row r="74">
          <cell r="C74" t="e">
            <v>#DIV/0!</v>
          </cell>
          <cell r="D74">
            <v>0</v>
          </cell>
          <cell r="N74">
            <v>19496</v>
          </cell>
        </row>
        <row r="75">
          <cell r="C75" t="e">
            <v>#DIV/0!</v>
          </cell>
          <cell r="D75">
            <v>0</v>
          </cell>
          <cell r="N75">
            <v>19512</v>
          </cell>
        </row>
        <row r="76">
          <cell r="C76" t="e">
            <v>#DIV/0!</v>
          </cell>
          <cell r="D76">
            <v>0</v>
          </cell>
          <cell r="N76">
            <v>19520</v>
          </cell>
        </row>
        <row r="77">
          <cell r="C77" t="e">
            <v>#DIV/0!</v>
          </cell>
          <cell r="D77">
            <v>0</v>
          </cell>
          <cell r="N77">
            <v>19520</v>
          </cell>
        </row>
        <row r="78">
          <cell r="C78" t="e">
            <v>#DIV/0!</v>
          </cell>
          <cell r="D78">
            <v>0</v>
          </cell>
          <cell r="N78">
            <v>19528</v>
          </cell>
        </row>
        <row r="79">
          <cell r="C79" t="e">
            <v>#DIV/0!</v>
          </cell>
          <cell r="D79">
            <v>0</v>
          </cell>
          <cell r="N79">
            <v>20168</v>
          </cell>
        </row>
        <row r="80">
          <cell r="C80" t="e">
            <v>#DIV/0!</v>
          </cell>
          <cell r="D80">
            <v>0</v>
          </cell>
          <cell r="N80">
            <v>20168</v>
          </cell>
        </row>
        <row r="81">
          <cell r="C81" t="e">
            <v>#DIV/0!</v>
          </cell>
          <cell r="D81">
            <v>0</v>
          </cell>
          <cell r="N81">
            <v>20344</v>
          </cell>
        </row>
        <row r="82">
          <cell r="C82" t="e">
            <v>#DIV/0!</v>
          </cell>
          <cell r="D82">
            <v>0</v>
          </cell>
          <cell r="N82">
            <v>20352</v>
          </cell>
        </row>
        <row r="83">
          <cell r="C83" t="e">
            <v>#DIV/0!</v>
          </cell>
          <cell r="D83">
            <v>0</v>
          </cell>
          <cell r="N83">
            <v>20376</v>
          </cell>
        </row>
        <row r="84">
          <cell r="C84" t="e">
            <v>#DIV/0!</v>
          </cell>
          <cell r="D84">
            <v>0</v>
          </cell>
          <cell r="N84">
            <v>21024</v>
          </cell>
        </row>
        <row r="85">
          <cell r="C85" t="e">
            <v>#DIV/0!</v>
          </cell>
          <cell r="D85">
            <v>0</v>
          </cell>
          <cell r="N85">
            <v>21184</v>
          </cell>
        </row>
        <row r="86">
          <cell r="C86" t="e">
            <v>#DIV/0!</v>
          </cell>
          <cell r="D86">
            <v>0</v>
          </cell>
          <cell r="N86">
            <v>21200</v>
          </cell>
        </row>
        <row r="87">
          <cell r="C87" t="e">
            <v>#DIV/0!</v>
          </cell>
          <cell r="D87">
            <v>0</v>
          </cell>
          <cell r="N87">
            <v>21832</v>
          </cell>
        </row>
        <row r="88">
          <cell r="C88" t="e">
            <v>#DIV/0!</v>
          </cell>
          <cell r="D88">
            <v>0</v>
          </cell>
          <cell r="N88">
            <v>21984</v>
          </cell>
        </row>
        <row r="89">
          <cell r="C89" t="e">
            <v>#DIV/0!</v>
          </cell>
          <cell r="D89">
            <v>0</v>
          </cell>
          <cell r="N89">
            <v>22000</v>
          </cell>
        </row>
        <row r="90">
          <cell r="C90" t="e">
            <v>#DIV/0!</v>
          </cell>
          <cell r="D90">
            <v>0</v>
          </cell>
          <cell r="N90">
            <v>22656</v>
          </cell>
        </row>
        <row r="91">
          <cell r="C91" t="e">
            <v>#DIV/0!</v>
          </cell>
          <cell r="D91">
            <v>0</v>
          </cell>
          <cell r="N91">
            <v>23560</v>
          </cell>
        </row>
        <row r="92">
          <cell r="C92" t="e">
            <v>#DIV/0!</v>
          </cell>
          <cell r="D92">
            <v>0</v>
          </cell>
          <cell r="N92">
            <v>23576</v>
          </cell>
        </row>
        <row r="93">
          <cell r="C93" t="e">
            <v>#DIV/0!</v>
          </cell>
          <cell r="D93">
            <v>0</v>
          </cell>
          <cell r="N93">
            <v>23576</v>
          </cell>
        </row>
        <row r="94">
          <cell r="C94" t="e">
            <v>#DIV/0!</v>
          </cell>
          <cell r="D94">
            <v>0</v>
          </cell>
          <cell r="N94">
            <v>24456</v>
          </cell>
        </row>
        <row r="95">
          <cell r="C95" t="e">
            <v>#DIV/0!</v>
          </cell>
          <cell r="D95">
            <v>0</v>
          </cell>
          <cell r="N95">
            <v>24456</v>
          </cell>
        </row>
        <row r="96">
          <cell r="C96" t="e">
            <v>#DIV/0!</v>
          </cell>
          <cell r="D96">
            <v>0</v>
          </cell>
          <cell r="N96">
            <v>24456</v>
          </cell>
        </row>
        <row r="97">
          <cell r="C97" t="e">
            <v>#DIV/0!</v>
          </cell>
          <cell r="D97">
            <v>0</v>
          </cell>
          <cell r="N97">
            <v>24456</v>
          </cell>
        </row>
        <row r="98">
          <cell r="C98" t="e">
            <v>#DIV/0!</v>
          </cell>
          <cell r="D98">
            <v>0</v>
          </cell>
          <cell r="N98">
            <v>24456</v>
          </cell>
        </row>
        <row r="99">
          <cell r="C99" t="e">
            <v>#DIV/0!</v>
          </cell>
          <cell r="D99">
            <v>0</v>
          </cell>
          <cell r="N99">
            <v>24456</v>
          </cell>
        </row>
        <row r="100">
          <cell r="C100" t="e">
            <v>#DIV/0!</v>
          </cell>
          <cell r="D100">
            <v>0</v>
          </cell>
          <cell r="N100">
            <v>24592</v>
          </cell>
        </row>
        <row r="101">
          <cell r="C101" t="e">
            <v>#DIV/0!</v>
          </cell>
          <cell r="D101">
            <v>0</v>
          </cell>
          <cell r="N101">
            <v>24592</v>
          </cell>
        </row>
        <row r="102">
          <cell r="C102" t="e">
            <v>#DIV/0!</v>
          </cell>
          <cell r="D102">
            <v>0</v>
          </cell>
          <cell r="N102">
            <v>22896</v>
          </cell>
        </row>
        <row r="103">
          <cell r="C103" t="e">
            <v>#DIV/0!</v>
          </cell>
          <cell r="D103">
            <v>0</v>
          </cell>
          <cell r="N103">
            <v>22896</v>
          </cell>
        </row>
        <row r="104">
          <cell r="C104" t="e">
            <v>#DIV/0!</v>
          </cell>
          <cell r="D104">
            <v>0</v>
          </cell>
          <cell r="N104">
            <v>22904</v>
          </cell>
        </row>
        <row r="105">
          <cell r="C105" t="e">
            <v>#DIV/0!</v>
          </cell>
          <cell r="D105">
            <v>0</v>
          </cell>
          <cell r="N105">
            <v>22912</v>
          </cell>
        </row>
        <row r="106">
          <cell r="C106" t="e">
            <v>#DIV/0!</v>
          </cell>
          <cell r="D106">
            <v>0</v>
          </cell>
          <cell r="N106">
            <v>22912</v>
          </cell>
        </row>
        <row r="107">
          <cell r="C107" t="e">
            <v>#DIV/0!</v>
          </cell>
          <cell r="D107">
            <v>0</v>
          </cell>
          <cell r="N107">
            <v>22912</v>
          </cell>
        </row>
        <row r="108">
          <cell r="C108" t="e">
            <v>#DIV/0!</v>
          </cell>
          <cell r="D108">
            <v>0</v>
          </cell>
          <cell r="N108">
            <v>22064</v>
          </cell>
        </row>
        <row r="109">
          <cell r="C109" t="e">
            <v>#DIV/0!</v>
          </cell>
          <cell r="D109">
            <v>0</v>
          </cell>
          <cell r="N109">
            <v>22064</v>
          </cell>
        </row>
        <row r="110">
          <cell r="C110" t="e">
            <v>#DIV/0!</v>
          </cell>
          <cell r="D110">
            <v>0</v>
          </cell>
          <cell r="N110">
            <v>18672</v>
          </cell>
        </row>
        <row r="111">
          <cell r="C111" t="e">
            <v>#DIV/0!</v>
          </cell>
          <cell r="D111">
            <v>0</v>
          </cell>
          <cell r="N111">
            <v>18672</v>
          </cell>
        </row>
        <row r="112">
          <cell r="C112" t="e">
            <v>#DIV/0!</v>
          </cell>
          <cell r="D112">
            <v>0</v>
          </cell>
          <cell r="N112">
            <v>18672</v>
          </cell>
        </row>
        <row r="113">
          <cell r="C113" t="e">
            <v>#DIV/0!</v>
          </cell>
          <cell r="D113">
            <v>0</v>
          </cell>
          <cell r="N113">
            <v>18672</v>
          </cell>
        </row>
        <row r="114">
          <cell r="C114" t="e">
            <v>#DIV/0!</v>
          </cell>
          <cell r="D114">
            <v>0</v>
          </cell>
          <cell r="N114">
            <v>18672</v>
          </cell>
        </row>
        <row r="115">
          <cell r="C115" t="e">
            <v>#DIV/0!</v>
          </cell>
          <cell r="D115">
            <v>0</v>
          </cell>
          <cell r="N115">
            <v>18672</v>
          </cell>
        </row>
        <row r="116">
          <cell r="C116" t="e">
            <v>#DIV/0!</v>
          </cell>
          <cell r="D116">
            <v>0</v>
          </cell>
          <cell r="N116">
            <v>18672</v>
          </cell>
        </row>
        <row r="117">
          <cell r="C117" t="e">
            <v>#DIV/0!</v>
          </cell>
          <cell r="D117">
            <v>0</v>
          </cell>
          <cell r="N117">
            <v>18672</v>
          </cell>
        </row>
        <row r="118">
          <cell r="C118" t="e">
            <v>#DIV/0!</v>
          </cell>
          <cell r="D118">
            <v>0</v>
          </cell>
          <cell r="N118">
            <v>18672</v>
          </cell>
        </row>
        <row r="119">
          <cell r="C119" t="e">
            <v>#DIV/0!</v>
          </cell>
          <cell r="D119">
            <v>0</v>
          </cell>
          <cell r="N119">
            <v>18680</v>
          </cell>
        </row>
        <row r="120">
          <cell r="C120" t="e">
            <v>#DIV/0!</v>
          </cell>
          <cell r="D120">
            <v>0</v>
          </cell>
          <cell r="N120">
            <v>18680</v>
          </cell>
        </row>
        <row r="121">
          <cell r="C121" t="e">
            <v>#DIV/0!</v>
          </cell>
          <cell r="D121">
            <v>0</v>
          </cell>
          <cell r="N121">
            <v>18680</v>
          </cell>
        </row>
      </sheetData>
      <sheetData sheetId="3">
        <row r="2">
          <cell r="E2" t="e">
            <v>#DIV/0!</v>
          </cell>
        </row>
        <row r="3">
          <cell r="E3" t="e">
            <v>#DIV/0!</v>
          </cell>
        </row>
        <row r="4">
          <cell r="E4" t="e">
            <v>#DIV/0!</v>
          </cell>
        </row>
        <row r="5">
          <cell r="E5" t="e">
            <v>#DIV/0!</v>
          </cell>
        </row>
        <row r="6">
          <cell r="E6" t="e">
            <v>#DIV/0!</v>
          </cell>
        </row>
        <row r="7">
          <cell r="E7" t="e">
            <v>#DIV/0!</v>
          </cell>
        </row>
        <row r="8">
          <cell r="E8" t="e">
            <v>#DIV/0!</v>
          </cell>
        </row>
        <row r="9">
          <cell r="E9" t="e">
            <v>#DIV/0!</v>
          </cell>
        </row>
        <row r="10">
          <cell r="E10" t="e">
            <v>#DIV/0!</v>
          </cell>
        </row>
        <row r="11">
          <cell r="E11" t="e">
            <v>#DIV/0!</v>
          </cell>
        </row>
        <row r="12">
          <cell r="E12" t="e">
            <v>#DIV/0!</v>
          </cell>
        </row>
        <row r="13">
          <cell r="E13" t="e">
            <v>#DIV/0!</v>
          </cell>
        </row>
        <row r="14">
          <cell r="E14" t="e">
            <v>#DIV/0!</v>
          </cell>
        </row>
        <row r="15">
          <cell r="E15" t="e">
            <v>#DIV/0!</v>
          </cell>
        </row>
        <row r="16">
          <cell r="E16" t="e">
            <v>#DIV/0!</v>
          </cell>
        </row>
        <row r="17">
          <cell r="E17" t="e">
            <v>#DIV/0!</v>
          </cell>
        </row>
        <row r="18">
          <cell r="E18" t="e">
            <v>#DIV/0!</v>
          </cell>
        </row>
        <row r="19">
          <cell r="E19" t="e">
            <v>#DIV/0!</v>
          </cell>
        </row>
        <row r="20">
          <cell r="E20" t="e">
            <v>#DIV/0!</v>
          </cell>
        </row>
        <row r="21">
          <cell r="E21" t="e">
            <v>#DIV/0!</v>
          </cell>
        </row>
        <row r="22">
          <cell r="E22" t="e">
            <v>#DIV/0!</v>
          </cell>
        </row>
        <row r="23">
          <cell r="E23" t="e">
            <v>#DIV/0!</v>
          </cell>
        </row>
        <row r="24">
          <cell r="E24" t="e">
            <v>#DIV/0!</v>
          </cell>
        </row>
        <row r="25">
          <cell r="E25" t="e">
            <v>#DIV/0!</v>
          </cell>
        </row>
        <row r="26">
          <cell r="E26" t="e">
            <v>#DIV/0!</v>
          </cell>
        </row>
        <row r="27">
          <cell r="E27" t="e">
            <v>#DIV/0!</v>
          </cell>
        </row>
        <row r="28">
          <cell r="E28" t="e">
            <v>#DIV/0!</v>
          </cell>
        </row>
        <row r="29">
          <cell r="E29" t="e">
            <v>#DIV/0!</v>
          </cell>
        </row>
        <row r="30">
          <cell r="E30" t="e">
            <v>#DIV/0!</v>
          </cell>
        </row>
        <row r="31">
          <cell r="E31" t="e">
            <v>#DIV/0!</v>
          </cell>
        </row>
        <row r="32">
          <cell r="E32" t="e">
            <v>#DIV/0!</v>
          </cell>
        </row>
        <row r="33">
          <cell r="E33" t="e">
            <v>#DIV/0!</v>
          </cell>
        </row>
        <row r="34">
          <cell r="E34" t="e">
            <v>#DIV/0!</v>
          </cell>
        </row>
        <row r="35">
          <cell r="E35" t="e">
            <v>#DIV/0!</v>
          </cell>
        </row>
        <row r="36">
          <cell r="E36" t="e">
            <v>#DIV/0!</v>
          </cell>
        </row>
        <row r="37">
          <cell r="E37" t="e">
            <v>#DIV/0!</v>
          </cell>
        </row>
        <row r="38">
          <cell r="E38" t="e">
            <v>#DIV/0!</v>
          </cell>
        </row>
        <row r="39">
          <cell r="E39" t="e">
            <v>#DIV/0!</v>
          </cell>
        </row>
        <row r="40">
          <cell r="E40" t="e">
            <v>#DIV/0!</v>
          </cell>
        </row>
        <row r="41">
          <cell r="E41" t="e">
            <v>#DIV/0!</v>
          </cell>
        </row>
        <row r="42">
          <cell r="E42" t="e">
            <v>#DIV/0!</v>
          </cell>
        </row>
        <row r="43">
          <cell r="E43" t="e">
            <v>#DIV/0!</v>
          </cell>
        </row>
        <row r="44">
          <cell r="E44" t="e">
            <v>#DIV/0!</v>
          </cell>
        </row>
        <row r="45">
          <cell r="E45" t="e">
            <v>#DIV/0!</v>
          </cell>
        </row>
        <row r="46">
          <cell r="E46" t="e">
            <v>#DIV/0!</v>
          </cell>
        </row>
        <row r="47">
          <cell r="E47" t="e">
            <v>#DIV/0!</v>
          </cell>
        </row>
        <row r="48">
          <cell r="E48" t="e">
            <v>#DIV/0!</v>
          </cell>
        </row>
        <row r="49">
          <cell r="E49" t="e">
            <v>#DIV/0!</v>
          </cell>
        </row>
        <row r="50">
          <cell r="E50" t="e">
            <v>#DIV/0!</v>
          </cell>
        </row>
        <row r="51">
          <cell r="E51" t="e">
            <v>#DIV/0!</v>
          </cell>
        </row>
        <row r="52">
          <cell r="E52" t="e">
            <v>#DIV/0!</v>
          </cell>
        </row>
        <row r="53">
          <cell r="E53" t="e">
            <v>#DIV/0!</v>
          </cell>
        </row>
        <row r="54">
          <cell r="E54" t="e">
            <v>#DIV/0!</v>
          </cell>
        </row>
        <row r="55">
          <cell r="E55" t="e">
            <v>#DIV/0!</v>
          </cell>
        </row>
        <row r="56">
          <cell r="E56" t="e">
            <v>#DIV/0!</v>
          </cell>
        </row>
        <row r="57">
          <cell r="E57" t="e">
            <v>#DIV/0!</v>
          </cell>
        </row>
        <row r="58">
          <cell r="E58" t="e">
            <v>#DIV/0!</v>
          </cell>
        </row>
        <row r="59">
          <cell r="E59" t="e">
            <v>#DIV/0!</v>
          </cell>
        </row>
        <row r="60">
          <cell r="E60" t="e">
            <v>#DIV/0!</v>
          </cell>
        </row>
        <row r="61">
          <cell r="E61" t="e">
            <v>#DIV/0!</v>
          </cell>
        </row>
        <row r="62">
          <cell r="E62" t="e">
            <v>#DIV/0!</v>
          </cell>
        </row>
        <row r="63">
          <cell r="E63" t="e">
            <v>#DIV/0!</v>
          </cell>
        </row>
        <row r="64">
          <cell r="E64" t="e">
            <v>#DIV/0!</v>
          </cell>
        </row>
        <row r="65">
          <cell r="E65" t="e">
            <v>#DIV/0!</v>
          </cell>
        </row>
        <row r="66">
          <cell r="E66" t="e">
            <v>#DIV/0!</v>
          </cell>
        </row>
        <row r="67">
          <cell r="E67" t="e">
            <v>#DIV/0!</v>
          </cell>
        </row>
        <row r="68">
          <cell r="E68" t="e">
            <v>#DIV/0!</v>
          </cell>
        </row>
        <row r="69">
          <cell r="E69" t="e">
            <v>#DIV/0!</v>
          </cell>
        </row>
        <row r="70">
          <cell r="E70" t="e">
            <v>#DIV/0!</v>
          </cell>
        </row>
        <row r="71">
          <cell r="E71" t="e">
            <v>#DIV/0!</v>
          </cell>
        </row>
        <row r="72">
          <cell r="E72" t="e">
            <v>#DIV/0!</v>
          </cell>
        </row>
        <row r="73">
          <cell r="E73" t="e">
            <v>#DIV/0!</v>
          </cell>
        </row>
        <row r="74">
          <cell r="E74" t="e">
            <v>#DIV/0!</v>
          </cell>
        </row>
        <row r="75">
          <cell r="E75" t="e">
            <v>#DIV/0!</v>
          </cell>
        </row>
        <row r="76">
          <cell r="E76" t="e">
            <v>#DIV/0!</v>
          </cell>
        </row>
        <row r="77">
          <cell r="E77" t="e">
            <v>#DIV/0!</v>
          </cell>
        </row>
        <row r="78">
          <cell r="E78" t="e">
            <v>#DIV/0!</v>
          </cell>
        </row>
        <row r="79">
          <cell r="E79" t="e">
            <v>#DIV/0!</v>
          </cell>
        </row>
        <row r="80">
          <cell r="E80" t="e">
            <v>#DIV/0!</v>
          </cell>
        </row>
        <row r="81">
          <cell r="E81" t="e">
            <v>#DIV/0!</v>
          </cell>
        </row>
        <row r="82">
          <cell r="E82" t="e">
            <v>#DIV/0!</v>
          </cell>
        </row>
        <row r="83">
          <cell r="E83" t="e">
            <v>#DIV/0!</v>
          </cell>
        </row>
        <row r="84">
          <cell r="E84" t="e">
            <v>#DIV/0!</v>
          </cell>
        </row>
        <row r="85">
          <cell r="E85" t="e">
            <v>#DIV/0!</v>
          </cell>
        </row>
        <row r="86">
          <cell r="E86" t="e">
            <v>#DIV/0!</v>
          </cell>
        </row>
        <row r="87">
          <cell r="E87" t="e">
            <v>#DIV/0!</v>
          </cell>
        </row>
        <row r="88">
          <cell r="E88" t="e">
            <v>#DIV/0!</v>
          </cell>
        </row>
        <row r="89">
          <cell r="E89" t="e">
            <v>#DIV/0!</v>
          </cell>
        </row>
        <row r="90">
          <cell r="E90" t="e">
            <v>#DIV/0!</v>
          </cell>
        </row>
        <row r="91">
          <cell r="E91" t="e">
            <v>#DIV/0!</v>
          </cell>
        </row>
        <row r="92">
          <cell r="E92" t="e">
            <v>#DIV/0!</v>
          </cell>
        </row>
        <row r="93">
          <cell r="E93" t="e">
            <v>#DIV/0!</v>
          </cell>
        </row>
        <row r="94">
          <cell r="E94" t="e">
            <v>#DIV/0!</v>
          </cell>
        </row>
        <row r="95">
          <cell r="E95" t="e">
            <v>#DIV/0!</v>
          </cell>
        </row>
        <row r="96">
          <cell r="E96" t="e">
            <v>#DIV/0!</v>
          </cell>
        </row>
        <row r="97">
          <cell r="E97" t="e">
            <v>#DIV/0!</v>
          </cell>
        </row>
        <row r="98">
          <cell r="E98" t="e">
            <v>#DIV/0!</v>
          </cell>
        </row>
        <row r="99">
          <cell r="E99" t="e">
            <v>#DIV/0!</v>
          </cell>
        </row>
        <row r="100">
          <cell r="E100" t="e">
            <v>#DIV/0!</v>
          </cell>
        </row>
        <row r="101">
          <cell r="E101" t="e">
            <v>#DIV/0!</v>
          </cell>
        </row>
        <row r="102">
          <cell r="E102" t="e">
            <v>#DIV/0!</v>
          </cell>
        </row>
        <row r="103">
          <cell r="E103" t="e">
            <v>#DIV/0!</v>
          </cell>
        </row>
        <row r="104">
          <cell r="E104" t="e">
            <v>#DIV/0!</v>
          </cell>
        </row>
        <row r="105">
          <cell r="E105" t="e">
            <v>#DIV/0!</v>
          </cell>
        </row>
        <row r="106">
          <cell r="E106" t="e">
            <v>#DIV/0!</v>
          </cell>
        </row>
        <row r="107">
          <cell r="E107" t="e">
            <v>#DIV/0!</v>
          </cell>
        </row>
        <row r="108">
          <cell r="E108" t="e">
            <v>#DIV/0!</v>
          </cell>
        </row>
        <row r="109">
          <cell r="E109" t="e">
            <v>#DIV/0!</v>
          </cell>
        </row>
        <row r="110">
          <cell r="E110" t="e">
            <v>#DIV/0!</v>
          </cell>
        </row>
        <row r="111">
          <cell r="E111" t="e">
            <v>#DIV/0!</v>
          </cell>
        </row>
        <row r="112">
          <cell r="E112" t="e">
            <v>#DIV/0!</v>
          </cell>
        </row>
        <row r="113">
          <cell r="E113" t="e">
            <v>#DIV/0!</v>
          </cell>
        </row>
        <row r="114">
          <cell r="E114" t="e">
            <v>#DIV/0!</v>
          </cell>
        </row>
        <row r="115">
          <cell r="E115" t="e">
            <v>#DIV/0!</v>
          </cell>
        </row>
        <row r="116">
          <cell r="E116" t="e">
            <v>#DIV/0!</v>
          </cell>
        </row>
        <row r="117">
          <cell r="E117" t="e">
            <v>#DIV/0!</v>
          </cell>
        </row>
        <row r="118">
          <cell r="E118" t="e">
            <v>#DIV/0!</v>
          </cell>
        </row>
        <row r="119">
          <cell r="E119" t="e">
            <v>#DIV/0!</v>
          </cell>
        </row>
        <row r="120">
          <cell r="E120" t="e">
            <v>#DIV/0!</v>
          </cell>
        </row>
        <row r="121">
          <cell r="E121" t="e">
            <v>#DIV/0!</v>
          </cell>
        </row>
      </sheetData>
      <sheetData sheetId="4">
        <row r="2">
          <cell r="I2">
            <v>6</v>
          </cell>
          <cell r="O2">
            <v>2</v>
          </cell>
        </row>
        <row r="3">
          <cell r="I3">
            <v>72</v>
          </cell>
          <cell r="O3">
            <v>3</v>
          </cell>
        </row>
        <row r="4">
          <cell r="I4">
            <v>88</v>
          </cell>
          <cell r="O4">
            <v>4</v>
          </cell>
        </row>
        <row r="5">
          <cell r="I5">
            <v>89</v>
          </cell>
          <cell r="O5">
            <v>4</v>
          </cell>
        </row>
        <row r="6">
          <cell r="I6">
            <v>36</v>
          </cell>
          <cell r="O6">
            <v>4</v>
          </cell>
        </row>
        <row r="7">
          <cell r="I7">
            <v>86</v>
          </cell>
          <cell r="O7">
            <v>5</v>
          </cell>
        </row>
        <row r="8">
          <cell r="I8">
            <v>46</v>
          </cell>
          <cell r="O8">
            <v>5</v>
          </cell>
        </row>
        <row r="9">
          <cell r="I9">
            <v>41</v>
          </cell>
          <cell r="O9">
            <v>5</v>
          </cell>
        </row>
        <row r="10">
          <cell r="I10">
            <v>56.999999999999993</v>
          </cell>
          <cell r="O10">
            <v>5</v>
          </cell>
        </row>
        <row r="11">
          <cell r="I11">
            <v>52</v>
          </cell>
          <cell r="O11">
            <v>5</v>
          </cell>
        </row>
        <row r="12">
          <cell r="I12">
            <v>55.000000000000007</v>
          </cell>
          <cell r="O12">
            <v>5</v>
          </cell>
        </row>
        <row r="13">
          <cell r="I13">
            <v>52</v>
          </cell>
          <cell r="O13">
            <v>5</v>
          </cell>
        </row>
        <row r="14">
          <cell r="I14">
            <v>78</v>
          </cell>
          <cell r="O14">
            <v>6</v>
          </cell>
        </row>
        <row r="15">
          <cell r="I15">
            <v>85</v>
          </cell>
          <cell r="O15">
            <v>6</v>
          </cell>
        </row>
        <row r="16">
          <cell r="I16">
            <v>94</v>
          </cell>
          <cell r="O16">
            <v>7</v>
          </cell>
        </row>
        <row r="17">
          <cell r="I17">
            <v>90</v>
          </cell>
          <cell r="O17">
            <v>7</v>
          </cell>
        </row>
        <row r="18">
          <cell r="I18">
            <v>56.000000000000007</v>
          </cell>
          <cell r="O18">
            <v>8</v>
          </cell>
        </row>
        <row r="19">
          <cell r="I19">
            <v>93</v>
          </cell>
          <cell r="O19">
            <v>8</v>
          </cell>
        </row>
        <row r="20">
          <cell r="I20">
            <v>100</v>
          </cell>
          <cell r="O20">
            <v>8</v>
          </cell>
        </row>
        <row r="21">
          <cell r="I21">
            <v>100</v>
          </cell>
          <cell r="O21">
            <v>8</v>
          </cell>
        </row>
        <row r="22">
          <cell r="I22">
            <v>100</v>
          </cell>
          <cell r="O22">
            <v>8</v>
          </cell>
        </row>
        <row r="23">
          <cell r="I23">
            <v>100</v>
          </cell>
          <cell r="O23">
            <v>8</v>
          </cell>
        </row>
        <row r="24">
          <cell r="I24">
            <v>100</v>
          </cell>
          <cell r="O24">
            <v>8</v>
          </cell>
        </row>
        <row r="25">
          <cell r="I25">
            <v>100</v>
          </cell>
          <cell r="O25">
            <v>8</v>
          </cell>
        </row>
        <row r="26">
          <cell r="I26">
            <v>100</v>
          </cell>
          <cell r="O26">
            <v>8</v>
          </cell>
        </row>
        <row r="27">
          <cell r="I27">
            <v>100</v>
          </cell>
          <cell r="O27">
            <v>8</v>
          </cell>
        </row>
        <row r="28">
          <cell r="I28">
            <v>100</v>
          </cell>
          <cell r="O28">
            <v>8</v>
          </cell>
        </row>
        <row r="29">
          <cell r="I29">
            <v>100</v>
          </cell>
          <cell r="O29">
            <v>8</v>
          </cell>
        </row>
        <row r="30">
          <cell r="I30">
            <v>100</v>
          </cell>
          <cell r="O30">
            <v>8</v>
          </cell>
        </row>
        <row r="31">
          <cell r="I31">
            <v>100</v>
          </cell>
          <cell r="O31">
            <v>8</v>
          </cell>
        </row>
        <row r="32">
          <cell r="I32">
            <v>100</v>
          </cell>
          <cell r="O32">
            <v>8</v>
          </cell>
        </row>
        <row r="33">
          <cell r="I33">
            <v>100</v>
          </cell>
          <cell r="O33">
            <v>8</v>
          </cell>
        </row>
        <row r="34">
          <cell r="I34">
            <v>100</v>
          </cell>
          <cell r="O34">
            <v>8</v>
          </cell>
        </row>
        <row r="35">
          <cell r="I35">
            <v>100</v>
          </cell>
          <cell r="O35">
            <v>8</v>
          </cell>
        </row>
        <row r="36">
          <cell r="I36">
            <v>100</v>
          </cell>
          <cell r="O36">
            <v>8</v>
          </cell>
        </row>
        <row r="37">
          <cell r="I37">
            <v>100</v>
          </cell>
          <cell r="O37">
            <v>8</v>
          </cell>
        </row>
        <row r="38">
          <cell r="I38">
            <v>100</v>
          </cell>
          <cell r="O38">
            <v>8</v>
          </cell>
        </row>
        <row r="39">
          <cell r="I39">
            <v>100</v>
          </cell>
          <cell r="O39">
            <v>8</v>
          </cell>
        </row>
        <row r="40">
          <cell r="I40">
            <v>100</v>
          </cell>
          <cell r="O40">
            <v>8</v>
          </cell>
        </row>
        <row r="41">
          <cell r="I41">
            <v>100</v>
          </cell>
          <cell r="O41">
            <v>8</v>
          </cell>
        </row>
        <row r="42">
          <cell r="I42">
            <v>37</v>
          </cell>
          <cell r="O42">
            <v>8</v>
          </cell>
        </row>
        <row r="43">
          <cell r="I43">
            <v>42</v>
          </cell>
          <cell r="O43">
            <v>8</v>
          </cell>
        </row>
        <row r="44">
          <cell r="I44">
            <v>53</v>
          </cell>
          <cell r="O44">
            <v>9</v>
          </cell>
        </row>
        <row r="45">
          <cell r="I45">
            <v>45</v>
          </cell>
          <cell r="O45">
            <v>8</v>
          </cell>
        </row>
        <row r="46">
          <cell r="I46">
            <v>61</v>
          </cell>
          <cell r="O46">
            <v>7</v>
          </cell>
        </row>
        <row r="47">
          <cell r="I47">
            <v>48</v>
          </cell>
          <cell r="O47">
            <v>9</v>
          </cell>
        </row>
        <row r="48">
          <cell r="I48">
            <v>41</v>
          </cell>
          <cell r="O48">
            <v>9</v>
          </cell>
        </row>
        <row r="49">
          <cell r="I49">
            <v>82</v>
          </cell>
          <cell r="O49">
            <v>10</v>
          </cell>
        </row>
        <row r="50">
          <cell r="I50">
            <v>66</v>
          </cell>
          <cell r="O50">
            <v>10</v>
          </cell>
        </row>
        <row r="51">
          <cell r="I51">
            <v>64</v>
          </cell>
          <cell r="O51">
            <v>10</v>
          </cell>
        </row>
        <row r="52">
          <cell r="I52">
            <v>62</v>
          </cell>
          <cell r="O52">
            <v>11</v>
          </cell>
        </row>
        <row r="53">
          <cell r="I53">
            <v>57.999999999999993</v>
          </cell>
          <cell r="O53">
            <v>12</v>
          </cell>
        </row>
        <row r="54">
          <cell r="I54">
            <v>81</v>
          </cell>
          <cell r="O54">
            <v>12</v>
          </cell>
        </row>
        <row r="55">
          <cell r="I55">
            <v>82</v>
          </cell>
          <cell r="O55">
            <v>12</v>
          </cell>
        </row>
        <row r="56">
          <cell r="I56">
            <v>78</v>
          </cell>
          <cell r="O56">
            <v>12</v>
          </cell>
        </row>
        <row r="57">
          <cell r="I57">
            <v>89</v>
          </cell>
          <cell r="O57">
            <v>13</v>
          </cell>
        </row>
        <row r="58">
          <cell r="I58">
            <v>70</v>
          </cell>
          <cell r="O58">
            <v>13</v>
          </cell>
        </row>
        <row r="59">
          <cell r="I59">
            <v>80</v>
          </cell>
          <cell r="O59">
            <v>13</v>
          </cell>
        </row>
        <row r="60">
          <cell r="I60">
            <v>81</v>
          </cell>
          <cell r="O60">
            <v>13</v>
          </cell>
        </row>
        <row r="61">
          <cell r="I61">
            <v>81</v>
          </cell>
          <cell r="O61">
            <v>13</v>
          </cell>
        </row>
        <row r="62">
          <cell r="I62">
            <v>83</v>
          </cell>
          <cell r="O62">
            <v>12</v>
          </cell>
        </row>
        <row r="63">
          <cell r="I63">
            <v>92</v>
          </cell>
          <cell r="O63">
            <v>12</v>
          </cell>
        </row>
        <row r="64">
          <cell r="I64">
            <v>83</v>
          </cell>
          <cell r="O64">
            <v>12</v>
          </cell>
        </row>
        <row r="65">
          <cell r="I65">
            <v>87</v>
          </cell>
          <cell r="O65">
            <v>12</v>
          </cell>
        </row>
        <row r="66">
          <cell r="I66">
            <v>86</v>
          </cell>
          <cell r="O66">
            <v>12</v>
          </cell>
        </row>
        <row r="67">
          <cell r="I67">
            <v>83</v>
          </cell>
          <cell r="O67">
            <v>11</v>
          </cell>
        </row>
        <row r="68">
          <cell r="I68">
            <v>90</v>
          </cell>
          <cell r="O68">
            <v>11</v>
          </cell>
        </row>
        <row r="69">
          <cell r="I69">
            <v>88</v>
          </cell>
          <cell r="O69">
            <v>11</v>
          </cell>
        </row>
        <row r="70">
          <cell r="I70">
            <v>88</v>
          </cell>
          <cell r="O70">
            <v>11</v>
          </cell>
        </row>
        <row r="71">
          <cell r="I71">
            <v>80</v>
          </cell>
          <cell r="O71">
            <v>12</v>
          </cell>
        </row>
        <row r="72">
          <cell r="I72">
            <v>90</v>
          </cell>
          <cell r="O72">
            <v>12</v>
          </cell>
        </row>
        <row r="73">
          <cell r="I73">
            <v>92</v>
          </cell>
          <cell r="O73">
            <v>12</v>
          </cell>
        </row>
        <row r="74">
          <cell r="I74">
            <v>89</v>
          </cell>
          <cell r="O74">
            <v>12</v>
          </cell>
        </row>
        <row r="75">
          <cell r="I75">
            <v>90</v>
          </cell>
          <cell r="O75">
            <v>12</v>
          </cell>
        </row>
        <row r="76">
          <cell r="I76">
            <v>94</v>
          </cell>
          <cell r="O76">
            <v>12</v>
          </cell>
        </row>
        <row r="77">
          <cell r="I77">
            <v>91</v>
          </cell>
          <cell r="O77">
            <v>12</v>
          </cell>
        </row>
        <row r="78">
          <cell r="I78">
            <v>87</v>
          </cell>
          <cell r="O78">
            <v>12</v>
          </cell>
        </row>
        <row r="79">
          <cell r="I79">
            <v>95</v>
          </cell>
          <cell r="O79">
            <v>13</v>
          </cell>
        </row>
        <row r="80">
          <cell r="I80">
            <v>91</v>
          </cell>
          <cell r="O80">
            <v>13</v>
          </cell>
        </row>
        <row r="81">
          <cell r="I81">
            <v>98</v>
          </cell>
          <cell r="O81">
            <v>13</v>
          </cell>
        </row>
        <row r="82">
          <cell r="I82">
            <v>44</v>
          </cell>
          <cell r="O82">
            <v>13</v>
          </cell>
        </row>
        <row r="83">
          <cell r="I83">
            <v>44</v>
          </cell>
          <cell r="O83">
            <v>12</v>
          </cell>
        </row>
        <row r="84">
          <cell r="I84">
            <v>53</v>
          </cell>
          <cell r="O84">
            <v>13</v>
          </cell>
        </row>
        <row r="85">
          <cell r="I85">
            <v>54</v>
          </cell>
          <cell r="O85">
            <v>13</v>
          </cell>
        </row>
        <row r="86">
          <cell r="I86">
            <v>49</v>
          </cell>
          <cell r="O86">
            <v>13</v>
          </cell>
        </row>
        <row r="87">
          <cell r="I87">
            <v>50</v>
          </cell>
          <cell r="O87">
            <v>14</v>
          </cell>
        </row>
        <row r="88">
          <cell r="I88">
            <v>63</v>
          </cell>
          <cell r="O88">
            <v>14</v>
          </cell>
        </row>
        <row r="89">
          <cell r="I89">
            <v>52</v>
          </cell>
          <cell r="O89">
            <v>14</v>
          </cell>
        </row>
        <row r="90">
          <cell r="I90">
            <v>56.999999999999993</v>
          </cell>
          <cell r="O90">
            <v>15</v>
          </cell>
        </row>
        <row r="91">
          <cell r="I91">
            <v>54</v>
          </cell>
          <cell r="O91">
            <v>16</v>
          </cell>
        </row>
        <row r="92">
          <cell r="I92">
            <v>70</v>
          </cell>
          <cell r="O92">
            <v>16</v>
          </cell>
        </row>
        <row r="93">
          <cell r="I93">
            <v>63</v>
          </cell>
          <cell r="O93">
            <v>16</v>
          </cell>
        </row>
        <row r="94">
          <cell r="I94">
            <v>88</v>
          </cell>
          <cell r="O94">
            <v>18</v>
          </cell>
        </row>
        <row r="95">
          <cell r="I95">
            <v>90</v>
          </cell>
          <cell r="O95">
            <v>18</v>
          </cell>
        </row>
        <row r="96">
          <cell r="I96">
            <v>92</v>
          </cell>
          <cell r="O96">
            <v>18</v>
          </cell>
        </row>
        <row r="97">
          <cell r="I97">
            <v>77</v>
          </cell>
          <cell r="O97">
            <v>18</v>
          </cell>
        </row>
        <row r="98">
          <cell r="I98">
            <v>97</v>
          </cell>
          <cell r="O98">
            <v>18</v>
          </cell>
        </row>
        <row r="99">
          <cell r="I99">
            <v>100</v>
          </cell>
          <cell r="O99">
            <v>18</v>
          </cell>
        </row>
        <row r="100">
          <cell r="I100">
            <v>99</v>
          </cell>
          <cell r="O100">
            <v>18</v>
          </cell>
        </row>
        <row r="101">
          <cell r="I101">
            <v>100</v>
          </cell>
          <cell r="O101">
            <v>18</v>
          </cell>
        </row>
        <row r="102">
          <cell r="I102">
            <v>100</v>
          </cell>
          <cell r="O102">
            <v>16</v>
          </cell>
        </row>
        <row r="103">
          <cell r="I103">
            <v>100</v>
          </cell>
          <cell r="O103">
            <v>16</v>
          </cell>
        </row>
        <row r="104">
          <cell r="I104">
            <v>100</v>
          </cell>
          <cell r="O104">
            <v>16</v>
          </cell>
        </row>
        <row r="105">
          <cell r="I105">
            <v>100</v>
          </cell>
          <cell r="O105">
            <v>16</v>
          </cell>
        </row>
        <row r="106">
          <cell r="I106">
            <v>100</v>
          </cell>
          <cell r="O106">
            <v>16</v>
          </cell>
        </row>
        <row r="107">
          <cell r="I107">
            <v>100</v>
          </cell>
          <cell r="O107">
            <v>16</v>
          </cell>
        </row>
        <row r="108">
          <cell r="I108">
            <v>100</v>
          </cell>
          <cell r="O108">
            <v>15</v>
          </cell>
        </row>
        <row r="109">
          <cell r="I109">
            <v>100</v>
          </cell>
          <cell r="O109">
            <v>15</v>
          </cell>
        </row>
        <row r="110">
          <cell r="I110">
            <v>100</v>
          </cell>
          <cell r="O110">
            <v>10</v>
          </cell>
        </row>
        <row r="111">
          <cell r="I111">
            <v>100</v>
          </cell>
          <cell r="O111">
            <v>10</v>
          </cell>
        </row>
        <row r="112">
          <cell r="I112">
            <v>100</v>
          </cell>
          <cell r="O112">
            <v>10</v>
          </cell>
        </row>
        <row r="113">
          <cell r="I113">
            <v>100</v>
          </cell>
          <cell r="O113">
            <v>10</v>
          </cell>
        </row>
        <row r="114">
          <cell r="I114">
            <v>100</v>
          </cell>
          <cell r="O114">
            <v>10</v>
          </cell>
        </row>
        <row r="115">
          <cell r="I115">
            <v>100</v>
          </cell>
          <cell r="O115">
            <v>10</v>
          </cell>
        </row>
        <row r="116">
          <cell r="I116">
            <v>100</v>
          </cell>
          <cell r="O116">
            <v>10</v>
          </cell>
        </row>
        <row r="117">
          <cell r="I117">
            <v>100</v>
          </cell>
          <cell r="O117">
            <v>10</v>
          </cell>
        </row>
        <row r="118">
          <cell r="I118">
            <v>100</v>
          </cell>
          <cell r="O118">
            <v>10</v>
          </cell>
        </row>
        <row r="119">
          <cell r="I119">
            <v>100</v>
          </cell>
          <cell r="O119">
            <v>10</v>
          </cell>
        </row>
        <row r="120">
          <cell r="I120">
            <v>100</v>
          </cell>
          <cell r="O120">
            <v>10</v>
          </cell>
        </row>
        <row r="121">
          <cell r="I121">
            <v>100</v>
          </cell>
          <cell r="O121">
            <v>10</v>
          </cell>
        </row>
        <row r="122">
          <cell r="A122">
            <v>82.083333333333329</v>
          </cell>
          <cell r="B122">
            <v>10.666666666666666</v>
          </cell>
          <cell r="C122">
            <v>0</v>
          </cell>
          <cell r="D122">
            <v>2</v>
          </cell>
        </row>
      </sheetData>
      <sheetData sheetId="5">
        <row r="123">
          <cell r="B123">
            <v>76.375</v>
          </cell>
          <cell r="C123">
            <v>81.816666666666663</v>
          </cell>
          <cell r="D123">
            <v>81.25833333333334</v>
          </cell>
          <cell r="E123">
            <v>55.083333333333336</v>
          </cell>
          <cell r="H123">
            <v>7.7333333333333334</v>
          </cell>
          <cell r="J123">
            <v>7.0666666666666664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Forest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0.125</v>
          </cell>
          <cell r="E2">
            <v>83.1</v>
          </cell>
        </row>
        <row r="3">
          <cell r="B3">
            <v>0.203125</v>
          </cell>
          <cell r="E3">
            <v>91.6</v>
          </cell>
        </row>
        <row r="4">
          <cell r="B4">
            <v>0.296875</v>
          </cell>
          <cell r="E4">
            <v>92</v>
          </cell>
        </row>
        <row r="5">
          <cell r="B5">
            <v>0.390625</v>
          </cell>
          <cell r="E5">
            <v>92.8</v>
          </cell>
        </row>
        <row r="6">
          <cell r="B6">
            <v>0.453125</v>
          </cell>
          <cell r="E6">
            <v>94</v>
          </cell>
        </row>
        <row r="7">
          <cell r="B7">
            <v>0.53125</v>
          </cell>
          <cell r="E7">
            <v>92.2</v>
          </cell>
        </row>
        <row r="8">
          <cell r="B8">
            <v>0.609375</v>
          </cell>
          <cell r="E8">
            <v>92.8</v>
          </cell>
        </row>
        <row r="9">
          <cell r="B9">
            <v>0.6875</v>
          </cell>
          <cell r="E9">
            <v>92.9</v>
          </cell>
        </row>
        <row r="10">
          <cell r="B10">
            <v>0.78125</v>
          </cell>
          <cell r="E10">
            <v>93.6</v>
          </cell>
        </row>
        <row r="11">
          <cell r="B11">
            <v>0.859375</v>
          </cell>
          <cell r="E11">
            <v>94.5</v>
          </cell>
        </row>
        <row r="12">
          <cell r="B12">
            <v>0.953125</v>
          </cell>
          <cell r="E12">
            <v>95.8</v>
          </cell>
        </row>
        <row r="13">
          <cell r="B13">
            <v>1.046875</v>
          </cell>
          <cell r="E13">
            <v>94.899999999999906</v>
          </cell>
        </row>
        <row r="14">
          <cell r="B14">
            <v>1.125</v>
          </cell>
          <cell r="E14">
            <v>95.399999999999906</v>
          </cell>
        </row>
        <row r="15">
          <cell r="B15">
            <v>1.203125</v>
          </cell>
          <cell r="E15">
            <v>94.6</v>
          </cell>
        </row>
        <row r="16">
          <cell r="B16">
            <v>1.296875</v>
          </cell>
          <cell r="E16">
            <v>96.6</v>
          </cell>
        </row>
        <row r="17">
          <cell r="B17">
            <v>1.390625</v>
          </cell>
          <cell r="E17">
            <v>95.899999999999906</v>
          </cell>
        </row>
        <row r="18">
          <cell r="B18">
            <v>1.484375</v>
          </cell>
          <cell r="E18">
            <v>95.8</v>
          </cell>
        </row>
        <row r="19">
          <cell r="B19">
            <v>1.578125</v>
          </cell>
          <cell r="E19">
            <v>95.3</v>
          </cell>
        </row>
        <row r="20">
          <cell r="B20">
            <v>1.671875</v>
          </cell>
          <cell r="E20">
            <v>96.2</v>
          </cell>
        </row>
        <row r="21">
          <cell r="B21">
            <v>1.765625</v>
          </cell>
          <cell r="E21">
            <v>95.399999999999906</v>
          </cell>
        </row>
        <row r="22">
          <cell r="B22">
            <v>1.875</v>
          </cell>
          <cell r="E22">
            <v>96.1</v>
          </cell>
        </row>
        <row r="23">
          <cell r="B23">
            <v>1.984375</v>
          </cell>
          <cell r="E23">
            <v>96.8</v>
          </cell>
        </row>
        <row r="24">
          <cell r="B24">
            <v>2.09375</v>
          </cell>
          <cell r="E24">
            <v>96.1</v>
          </cell>
        </row>
        <row r="25">
          <cell r="B25">
            <v>2.203125</v>
          </cell>
          <cell r="E25">
            <v>97.3</v>
          </cell>
        </row>
        <row r="26">
          <cell r="B26">
            <v>2.3125</v>
          </cell>
          <cell r="E26">
            <v>97.1</v>
          </cell>
        </row>
        <row r="27">
          <cell r="B27">
            <v>2.546875</v>
          </cell>
          <cell r="E27">
            <v>55.4</v>
          </cell>
        </row>
        <row r="28">
          <cell r="B28">
            <v>2.6875</v>
          </cell>
          <cell r="E28">
            <v>67.3</v>
          </cell>
        </row>
        <row r="29">
          <cell r="B29">
            <v>2.859375</v>
          </cell>
          <cell r="E29">
            <v>71.399999999999906</v>
          </cell>
        </row>
        <row r="30">
          <cell r="B30">
            <v>2.96875</v>
          </cell>
          <cell r="E30">
            <v>77</v>
          </cell>
        </row>
        <row r="31">
          <cell r="B31">
            <v>3.078125</v>
          </cell>
          <cell r="E31">
            <v>81.3</v>
          </cell>
        </row>
        <row r="32">
          <cell r="B32">
            <v>3.21875</v>
          </cell>
          <cell r="E32">
            <v>83.3</v>
          </cell>
        </row>
        <row r="33">
          <cell r="B33">
            <v>3.34375</v>
          </cell>
          <cell r="E33">
            <v>86.8</v>
          </cell>
        </row>
        <row r="34">
          <cell r="B34">
            <v>3.5</v>
          </cell>
          <cell r="E34">
            <v>90</v>
          </cell>
        </row>
        <row r="35">
          <cell r="B35">
            <v>3.65625</v>
          </cell>
          <cell r="E35">
            <v>92.2</v>
          </cell>
        </row>
        <row r="36">
          <cell r="B36">
            <v>3.84375</v>
          </cell>
          <cell r="E36">
            <v>93.6</v>
          </cell>
        </row>
        <row r="37">
          <cell r="B37">
            <v>4.03125</v>
          </cell>
          <cell r="E37">
            <v>89.1</v>
          </cell>
        </row>
        <row r="38">
          <cell r="B38">
            <v>4.21875</v>
          </cell>
          <cell r="E38">
            <v>96.5</v>
          </cell>
        </row>
        <row r="39">
          <cell r="B39">
            <v>4.421875</v>
          </cell>
          <cell r="E39">
            <v>95</v>
          </cell>
        </row>
        <row r="40">
          <cell r="B40">
            <v>4.609375</v>
          </cell>
          <cell r="E40">
            <v>94.6</v>
          </cell>
        </row>
        <row r="41">
          <cell r="B41">
            <v>4.8125</v>
          </cell>
          <cell r="E41">
            <v>96.1</v>
          </cell>
        </row>
        <row r="42">
          <cell r="B42">
            <v>5</v>
          </cell>
          <cell r="E42">
            <v>96.6</v>
          </cell>
        </row>
        <row r="43">
          <cell r="B43">
            <v>5.203125</v>
          </cell>
          <cell r="E43">
            <v>97.1</v>
          </cell>
        </row>
        <row r="44">
          <cell r="B44">
            <v>5.40625</v>
          </cell>
          <cell r="E44">
            <v>97.2</v>
          </cell>
        </row>
        <row r="45">
          <cell r="B45">
            <v>5.59375</v>
          </cell>
          <cell r="E45">
            <v>97.2</v>
          </cell>
        </row>
        <row r="46">
          <cell r="B46">
            <v>5.796875</v>
          </cell>
          <cell r="E46">
            <v>97.399999999999906</v>
          </cell>
        </row>
        <row r="47">
          <cell r="B47">
            <v>6.03125</v>
          </cell>
          <cell r="E47">
            <v>93.7</v>
          </cell>
        </row>
        <row r="48">
          <cell r="B48">
            <v>6.265625</v>
          </cell>
          <cell r="E48">
            <v>97.3</v>
          </cell>
        </row>
        <row r="49">
          <cell r="B49">
            <v>6.484375</v>
          </cell>
          <cell r="E49">
            <v>95.899999999999906</v>
          </cell>
        </row>
        <row r="50">
          <cell r="B50">
            <v>6.703125</v>
          </cell>
          <cell r="E50">
            <v>97.3</v>
          </cell>
        </row>
        <row r="51">
          <cell r="B51">
            <v>6.9375</v>
          </cell>
          <cell r="E51">
            <v>97</v>
          </cell>
        </row>
        <row r="52">
          <cell r="B52">
            <v>7.15625</v>
          </cell>
          <cell r="E52">
            <v>97.3</v>
          </cell>
        </row>
        <row r="53">
          <cell r="B53">
            <v>7.390625</v>
          </cell>
          <cell r="E53">
            <v>98</v>
          </cell>
        </row>
        <row r="54">
          <cell r="B54">
            <v>7.625</v>
          </cell>
          <cell r="E54">
            <v>97.6</v>
          </cell>
        </row>
        <row r="55">
          <cell r="B55">
            <v>7.859375</v>
          </cell>
          <cell r="E55">
            <v>98</v>
          </cell>
        </row>
        <row r="56">
          <cell r="B56">
            <v>8.09375</v>
          </cell>
          <cell r="E56">
            <v>98.7</v>
          </cell>
        </row>
        <row r="57">
          <cell r="B57">
            <v>8.375</v>
          </cell>
          <cell r="E57">
            <v>96.899999999999906</v>
          </cell>
        </row>
        <row r="58">
          <cell r="B58">
            <v>8.640625</v>
          </cell>
          <cell r="E58">
            <v>99.3</v>
          </cell>
        </row>
        <row r="59">
          <cell r="B59">
            <v>8.921875</v>
          </cell>
          <cell r="E59">
            <v>99.7</v>
          </cell>
        </row>
        <row r="60">
          <cell r="B60">
            <v>9.203125</v>
          </cell>
          <cell r="E60">
            <v>99.6</v>
          </cell>
        </row>
        <row r="61">
          <cell r="B61">
            <v>9.484375</v>
          </cell>
          <cell r="E61">
            <v>99.4</v>
          </cell>
        </row>
        <row r="62">
          <cell r="B62">
            <v>9.765625</v>
          </cell>
          <cell r="E62">
            <v>98.9</v>
          </cell>
        </row>
        <row r="63">
          <cell r="B63">
            <v>10.046875</v>
          </cell>
          <cell r="E63">
            <v>99.3</v>
          </cell>
        </row>
        <row r="64">
          <cell r="B64">
            <v>10.3125</v>
          </cell>
          <cell r="E64">
            <v>99.2</v>
          </cell>
        </row>
        <row r="65">
          <cell r="B65">
            <v>10.625</v>
          </cell>
          <cell r="E65">
            <v>99.4</v>
          </cell>
        </row>
        <row r="66">
          <cell r="B66">
            <v>10.90625</v>
          </cell>
          <cell r="E66">
            <v>99.6</v>
          </cell>
        </row>
        <row r="67">
          <cell r="B67">
            <v>11.21875</v>
          </cell>
          <cell r="E67">
            <v>95.1</v>
          </cell>
        </row>
        <row r="68">
          <cell r="B68">
            <v>11.5625</v>
          </cell>
          <cell r="E68">
            <v>90.1</v>
          </cell>
        </row>
        <row r="69">
          <cell r="B69">
            <v>11.875</v>
          </cell>
          <cell r="E69">
            <v>91.9</v>
          </cell>
        </row>
        <row r="70">
          <cell r="B70">
            <v>12.171875</v>
          </cell>
          <cell r="E70">
            <v>92.2</v>
          </cell>
        </row>
        <row r="71">
          <cell r="B71">
            <v>12.46875</v>
          </cell>
          <cell r="E71">
            <v>94</v>
          </cell>
        </row>
        <row r="72">
          <cell r="B72">
            <v>12.78125</v>
          </cell>
          <cell r="E72">
            <v>93.7</v>
          </cell>
        </row>
        <row r="73">
          <cell r="B73">
            <v>13.140625</v>
          </cell>
          <cell r="E73">
            <v>94.199999999999903</v>
          </cell>
        </row>
        <row r="74">
          <cell r="B74">
            <v>13.453125</v>
          </cell>
          <cell r="E74">
            <v>93.7</v>
          </cell>
        </row>
        <row r="75">
          <cell r="B75">
            <v>13.78125</v>
          </cell>
          <cell r="E75">
            <v>95.1</v>
          </cell>
        </row>
        <row r="76">
          <cell r="B76">
            <v>14.078125</v>
          </cell>
          <cell r="E76">
            <v>96.399999999999906</v>
          </cell>
        </row>
        <row r="77">
          <cell r="B77">
            <v>14.375</v>
          </cell>
          <cell r="E77">
            <v>92.6</v>
          </cell>
        </row>
        <row r="78">
          <cell r="B78">
            <v>14.671875</v>
          </cell>
          <cell r="E78">
            <v>95.1</v>
          </cell>
        </row>
        <row r="79">
          <cell r="B79">
            <v>15</v>
          </cell>
          <cell r="E79">
            <v>96.3</v>
          </cell>
        </row>
        <row r="80">
          <cell r="B80">
            <v>15.3125</v>
          </cell>
          <cell r="E80">
            <v>95.3</v>
          </cell>
        </row>
        <row r="81">
          <cell r="B81">
            <v>15.640625</v>
          </cell>
          <cell r="E81">
            <v>95.899999999999906</v>
          </cell>
        </row>
        <row r="82">
          <cell r="B82">
            <v>15.96875</v>
          </cell>
          <cell r="E82">
            <v>95.8</v>
          </cell>
        </row>
        <row r="83">
          <cell r="B83">
            <v>16.34375</v>
          </cell>
          <cell r="E83">
            <v>96.2</v>
          </cell>
        </row>
        <row r="84">
          <cell r="B84">
            <v>16.703125</v>
          </cell>
          <cell r="E84">
            <v>96.2</v>
          </cell>
        </row>
        <row r="85">
          <cell r="B85">
            <v>17.046875</v>
          </cell>
          <cell r="E85">
            <v>97.1</v>
          </cell>
        </row>
        <row r="86">
          <cell r="B86">
            <v>17.390625</v>
          </cell>
          <cell r="E86">
            <v>95.199999999999903</v>
          </cell>
        </row>
        <row r="87">
          <cell r="B87">
            <v>17.75</v>
          </cell>
          <cell r="E87">
            <v>97.899999999999906</v>
          </cell>
        </row>
        <row r="88">
          <cell r="B88">
            <v>18.09375</v>
          </cell>
          <cell r="E88">
            <v>97.1</v>
          </cell>
        </row>
        <row r="89">
          <cell r="B89">
            <v>18.46875</v>
          </cell>
          <cell r="E89">
            <v>97</v>
          </cell>
        </row>
        <row r="90">
          <cell r="B90">
            <v>18.8125</v>
          </cell>
          <cell r="E90">
            <v>97.399999999999906</v>
          </cell>
        </row>
        <row r="91">
          <cell r="B91">
            <v>19.171875</v>
          </cell>
          <cell r="E91">
            <v>96.7</v>
          </cell>
        </row>
        <row r="92">
          <cell r="B92">
            <v>19.515625</v>
          </cell>
          <cell r="E92">
            <v>97.2</v>
          </cell>
        </row>
        <row r="93">
          <cell r="B93">
            <v>19.875</v>
          </cell>
          <cell r="E93">
            <v>97.5</v>
          </cell>
        </row>
        <row r="94">
          <cell r="B94">
            <v>20.203125</v>
          </cell>
          <cell r="E94">
            <v>96.899999999999906</v>
          </cell>
        </row>
        <row r="95">
          <cell r="B95">
            <v>20.5625</v>
          </cell>
          <cell r="E95">
            <v>97.1</v>
          </cell>
        </row>
        <row r="96">
          <cell r="B96">
            <v>20.890625</v>
          </cell>
          <cell r="E96">
            <v>96.5</v>
          </cell>
        </row>
        <row r="97">
          <cell r="B97">
            <v>21.265625</v>
          </cell>
          <cell r="E97">
            <v>97.899999999999906</v>
          </cell>
        </row>
        <row r="98">
          <cell r="B98">
            <v>21.609375</v>
          </cell>
          <cell r="E98">
            <v>98.1</v>
          </cell>
        </row>
        <row r="99">
          <cell r="B99">
            <v>21.96875</v>
          </cell>
          <cell r="E99">
            <v>97.899999999999906</v>
          </cell>
        </row>
        <row r="100">
          <cell r="B100">
            <v>22.328125</v>
          </cell>
          <cell r="E100">
            <v>98.4</v>
          </cell>
        </row>
        <row r="101">
          <cell r="B101">
            <v>22.703125</v>
          </cell>
          <cell r="E101">
            <v>98.1</v>
          </cell>
        </row>
      </sheetData>
      <sheetData sheetId="1">
        <row r="2">
          <cell r="B2">
            <v>9.3600600000000006E-2</v>
          </cell>
          <cell r="E2">
            <v>84.7</v>
          </cell>
          <cell r="K2">
            <v>6</v>
          </cell>
        </row>
        <row r="3">
          <cell r="B3">
            <v>0.17160110000000001</v>
          </cell>
          <cell r="E3">
            <v>88.3</v>
          </cell>
          <cell r="K3">
            <v>7</v>
          </cell>
        </row>
        <row r="4">
          <cell r="B4">
            <v>0.24960160000000001</v>
          </cell>
          <cell r="E4">
            <v>87.4</v>
          </cell>
          <cell r="K4">
            <v>10</v>
          </cell>
        </row>
        <row r="5">
          <cell r="B5">
            <v>0.32760210000000001</v>
          </cell>
          <cell r="E5">
            <v>88.9</v>
          </cell>
          <cell r="K5">
            <v>12</v>
          </cell>
        </row>
        <row r="6">
          <cell r="B6">
            <v>0.43680279999999999</v>
          </cell>
          <cell r="E6">
            <v>89.2</v>
          </cell>
          <cell r="K6">
            <v>12</v>
          </cell>
        </row>
        <row r="7">
          <cell r="B7">
            <v>0.53040339999999997</v>
          </cell>
          <cell r="E7">
            <v>87</v>
          </cell>
          <cell r="K7">
            <v>13</v>
          </cell>
        </row>
        <row r="8">
          <cell r="B8">
            <v>0.68640440000000003</v>
          </cell>
          <cell r="E8">
            <v>87.2</v>
          </cell>
          <cell r="K8">
            <v>15</v>
          </cell>
        </row>
        <row r="9">
          <cell r="B9">
            <v>0.84240539999999997</v>
          </cell>
          <cell r="E9">
            <v>87.5</v>
          </cell>
          <cell r="K9">
            <v>16</v>
          </cell>
        </row>
        <row r="10">
          <cell r="B10">
            <v>1.0608067999999999</v>
          </cell>
          <cell r="E10">
            <v>87.4</v>
          </cell>
          <cell r="K10">
            <v>18</v>
          </cell>
        </row>
        <row r="11">
          <cell r="B11">
            <v>1.3260084999999999</v>
          </cell>
          <cell r="E11">
            <v>89.3</v>
          </cell>
          <cell r="K11">
            <v>22</v>
          </cell>
        </row>
        <row r="12">
          <cell r="B12">
            <v>1.5756101</v>
          </cell>
          <cell r="E12">
            <v>89.5</v>
          </cell>
          <cell r="K12">
            <v>23</v>
          </cell>
        </row>
        <row r="13">
          <cell r="B13">
            <v>1.8564118999999999</v>
          </cell>
          <cell r="E13">
            <v>88.2</v>
          </cell>
          <cell r="K13">
            <v>25</v>
          </cell>
        </row>
        <row r="14">
          <cell r="B14">
            <v>2.1528138000000001</v>
          </cell>
          <cell r="E14">
            <v>87.5</v>
          </cell>
          <cell r="K14">
            <v>25</v>
          </cell>
        </row>
        <row r="15">
          <cell r="B15">
            <v>2.4492156999999999</v>
          </cell>
          <cell r="E15">
            <v>87.7</v>
          </cell>
          <cell r="K15">
            <v>25</v>
          </cell>
        </row>
        <row r="16">
          <cell r="B16">
            <v>2.7300175000000002</v>
          </cell>
          <cell r="E16">
            <v>90.6</v>
          </cell>
          <cell r="K16">
            <v>21</v>
          </cell>
        </row>
        <row r="17">
          <cell r="B17">
            <v>3.0108193000000001</v>
          </cell>
          <cell r="E17">
            <v>90.9</v>
          </cell>
          <cell r="K17">
            <v>21</v>
          </cell>
        </row>
        <row r="18">
          <cell r="B18">
            <v>3.2604209000000002</v>
          </cell>
          <cell r="E18">
            <v>90.7</v>
          </cell>
          <cell r="K18">
            <v>19</v>
          </cell>
        </row>
        <row r="19">
          <cell r="B19">
            <v>3.5412227000000001</v>
          </cell>
          <cell r="E19">
            <v>90</v>
          </cell>
          <cell r="K19">
            <v>18</v>
          </cell>
        </row>
        <row r="20">
          <cell r="B20">
            <v>3.7596240999999999</v>
          </cell>
          <cell r="E20">
            <v>91</v>
          </cell>
          <cell r="K20">
            <v>16</v>
          </cell>
        </row>
        <row r="21">
          <cell r="B21">
            <v>3.9624253999999999</v>
          </cell>
          <cell r="E21">
            <v>90.6</v>
          </cell>
          <cell r="K21">
            <v>14</v>
          </cell>
        </row>
        <row r="22">
          <cell r="B22">
            <v>4.1652266999999998</v>
          </cell>
          <cell r="E22">
            <v>91.2</v>
          </cell>
          <cell r="K22">
            <v>15</v>
          </cell>
        </row>
        <row r="23">
          <cell r="B23">
            <v>4.3680279999999998</v>
          </cell>
          <cell r="E23">
            <v>90.9</v>
          </cell>
          <cell r="K23">
            <v>16</v>
          </cell>
        </row>
        <row r="24">
          <cell r="B24">
            <v>4.5708292999999998</v>
          </cell>
          <cell r="E24">
            <v>87.4</v>
          </cell>
          <cell r="K24">
            <v>15</v>
          </cell>
        </row>
        <row r="25">
          <cell r="B25">
            <v>4.7424303999999999</v>
          </cell>
          <cell r="E25">
            <v>90.2</v>
          </cell>
          <cell r="K25">
            <v>10</v>
          </cell>
        </row>
        <row r="26">
          <cell r="B26">
            <v>4.8672312</v>
          </cell>
          <cell r="E26">
            <v>89.2</v>
          </cell>
          <cell r="K26">
            <v>11</v>
          </cell>
        </row>
        <row r="27">
          <cell r="B27">
            <v>4.992032</v>
          </cell>
          <cell r="E27">
            <v>56.899999999999899</v>
          </cell>
          <cell r="K27">
            <v>10</v>
          </cell>
        </row>
        <row r="28">
          <cell r="B28">
            <v>5.1168328000000001</v>
          </cell>
          <cell r="E28">
            <v>57.8</v>
          </cell>
          <cell r="K28">
            <v>17</v>
          </cell>
        </row>
        <row r="29">
          <cell r="B29">
            <v>5.2260334999999998</v>
          </cell>
          <cell r="E29">
            <v>54.9</v>
          </cell>
          <cell r="K29">
            <v>21</v>
          </cell>
        </row>
        <row r="30">
          <cell r="B30">
            <v>5.3820344999999996</v>
          </cell>
          <cell r="E30">
            <v>55.4</v>
          </cell>
          <cell r="K30">
            <v>19</v>
          </cell>
        </row>
        <row r="31">
          <cell r="B31">
            <v>5.5224354</v>
          </cell>
          <cell r="E31">
            <v>54.2</v>
          </cell>
          <cell r="K31">
            <v>20</v>
          </cell>
        </row>
        <row r="32">
          <cell r="B32">
            <v>5.6472362</v>
          </cell>
          <cell r="E32">
            <v>53.2</v>
          </cell>
          <cell r="K32">
            <v>10</v>
          </cell>
        </row>
        <row r="33">
          <cell r="B33">
            <v>5.7252367</v>
          </cell>
          <cell r="E33">
            <v>54</v>
          </cell>
          <cell r="K33">
            <v>8</v>
          </cell>
        </row>
        <row r="34">
          <cell r="B34">
            <v>5.7876371000000004</v>
          </cell>
          <cell r="E34">
            <v>54</v>
          </cell>
          <cell r="K34">
            <v>9</v>
          </cell>
        </row>
        <row r="35">
          <cell r="B35">
            <v>5.8812376999999998</v>
          </cell>
          <cell r="E35">
            <v>54.3</v>
          </cell>
          <cell r="K35">
            <v>14</v>
          </cell>
        </row>
        <row r="36">
          <cell r="B36">
            <v>6.0060384999999998</v>
          </cell>
          <cell r="E36">
            <v>57.599999999999902</v>
          </cell>
          <cell r="K36">
            <v>18</v>
          </cell>
        </row>
        <row r="37">
          <cell r="B37">
            <v>6.1464394000000002</v>
          </cell>
          <cell r="E37">
            <v>54.5</v>
          </cell>
          <cell r="K37">
            <v>20</v>
          </cell>
        </row>
        <row r="38">
          <cell r="B38">
            <v>6.2868402999999997</v>
          </cell>
          <cell r="E38">
            <v>56.1</v>
          </cell>
          <cell r="K38">
            <v>24</v>
          </cell>
        </row>
        <row r="39">
          <cell r="B39">
            <v>6.4116410999999998</v>
          </cell>
          <cell r="E39">
            <v>54.1</v>
          </cell>
          <cell r="K39">
            <v>12</v>
          </cell>
        </row>
        <row r="40">
          <cell r="B40">
            <v>6.4896415999999997</v>
          </cell>
          <cell r="E40">
            <v>54.2</v>
          </cell>
          <cell r="K40">
            <v>14</v>
          </cell>
        </row>
        <row r="41">
          <cell r="B41">
            <v>6.5832421999999999</v>
          </cell>
          <cell r="E41">
            <v>55.6</v>
          </cell>
          <cell r="K41">
            <v>11</v>
          </cell>
        </row>
        <row r="42">
          <cell r="B42">
            <v>6.6768428000000002</v>
          </cell>
          <cell r="E42">
            <v>52.7</v>
          </cell>
          <cell r="K42">
            <v>15</v>
          </cell>
        </row>
        <row r="43">
          <cell r="B43">
            <v>6.8016436000000002</v>
          </cell>
          <cell r="E43">
            <v>57.3</v>
          </cell>
          <cell r="K43">
            <v>15</v>
          </cell>
        </row>
        <row r="44">
          <cell r="B44">
            <v>6.9264444000000003</v>
          </cell>
          <cell r="E44">
            <v>56</v>
          </cell>
          <cell r="K44">
            <v>19</v>
          </cell>
        </row>
        <row r="45">
          <cell r="B45">
            <v>7.0512452000000003</v>
          </cell>
          <cell r="E45">
            <v>54.5</v>
          </cell>
          <cell r="K45">
            <v>17</v>
          </cell>
        </row>
        <row r="46">
          <cell r="B46">
            <v>7.1916460999999998</v>
          </cell>
          <cell r="E46">
            <v>54.7</v>
          </cell>
          <cell r="K46">
            <v>17</v>
          </cell>
        </row>
        <row r="47">
          <cell r="B47">
            <v>7.3632472</v>
          </cell>
          <cell r="E47">
            <v>53.8</v>
          </cell>
          <cell r="K47">
            <v>16</v>
          </cell>
        </row>
        <row r="48">
          <cell r="B48">
            <v>7.4568478000000002</v>
          </cell>
          <cell r="E48">
            <v>55.1</v>
          </cell>
          <cell r="K48">
            <v>9</v>
          </cell>
        </row>
        <row r="49">
          <cell r="B49">
            <v>7.5816486000000003</v>
          </cell>
          <cell r="E49">
            <v>54.8</v>
          </cell>
          <cell r="K49">
            <v>18</v>
          </cell>
        </row>
        <row r="50">
          <cell r="B50">
            <v>7.7220494999999998</v>
          </cell>
          <cell r="E50">
            <v>57.3</v>
          </cell>
          <cell r="K50">
            <v>16</v>
          </cell>
        </row>
        <row r="51">
          <cell r="B51">
            <v>7.8468502999999998</v>
          </cell>
          <cell r="E51">
            <v>54.9</v>
          </cell>
          <cell r="K51">
            <v>15</v>
          </cell>
        </row>
        <row r="52">
          <cell r="B52">
            <v>7.9716510999999999</v>
          </cell>
          <cell r="E52">
            <v>52.7</v>
          </cell>
          <cell r="K52">
            <v>13</v>
          </cell>
        </row>
        <row r="53">
          <cell r="B53">
            <v>8.0808517999999996</v>
          </cell>
          <cell r="E53">
            <v>55.1</v>
          </cell>
          <cell r="K53">
            <v>14</v>
          </cell>
        </row>
        <row r="54">
          <cell r="B54">
            <v>8.2212527000000009</v>
          </cell>
          <cell r="E54">
            <v>54.8</v>
          </cell>
          <cell r="K54">
            <v>22</v>
          </cell>
        </row>
        <row r="55">
          <cell r="B55">
            <v>8.3928537999999993</v>
          </cell>
          <cell r="E55">
            <v>54.6</v>
          </cell>
          <cell r="K55">
            <v>18</v>
          </cell>
        </row>
        <row r="56">
          <cell r="B56">
            <v>8.5176546000000002</v>
          </cell>
          <cell r="E56">
            <v>58.3</v>
          </cell>
          <cell r="K56">
            <v>15</v>
          </cell>
        </row>
        <row r="57">
          <cell r="B57">
            <v>8.6268553000000008</v>
          </cell>
          <cell r="E57">
            <v>53.9</v>
          </cell>
          <cell r="K57">
            <v>18</v>
          </cell>
        </row>
        <row r="58">
          <cell r="B58">
            <v>8.7828563000000006</v>
          </cell>
          <cell r="E58">
            <v>53.5</v>
          </cell>
          <cell r="K58">
            <v>22</v>
          </cell>
        </row>
        <row r="59">
          <cell r="B59">
            <v>8.9544574000000008</v>
          </cell>
          <cell r="E59">
            <v>56.499999999999901</v>
          </cell>
          <cell r="K59">
            <v>24</v>
          </cell>
        </row>
        <row r="60">
          <cell r="B60">
            <v>9.1260584999999992</v>
          </cell>
          <cell r="E60">
            <v>54.4</v>
          </cell>
          <cell r="K60">
            <v>26</v>
          </cell>
        </row>
        <row r="61">
          <cell r="B61">
            <v>9.3132596999999997</v>
          </cell>
          <cell r="E61">
            <v>55.5</v>
          </cell>
          <cell r="K61">
            <v>20</v>
          </cell>
        </row>
        <row r="62">
          <cell r="B62">
            <v>9.4692606999999995</v>
          </cell>
          <cell r="E62">
            <v>56.599999999999902</v>
          </cell>
          <cell r="K62">
            <v>19</v>
          </cell>
        </row>
        <row r="63">
          <cell r="B63">
            <v>9.6252616999999994</v>
          </cell>
          <cell r="E63">
            <v>56</v>
          </cell>
          <cell r="K63">
            <v>17</v>
          </cell>
        </row>
        <row r="64">
          <cell r="B64">
            <v>9.7500625000000003</v>
          </cell>
          <cell r="E64">
            <v>54.9</v>
          </cell>
          <cell r="K64">
            <v>23</v>
          </cell>
        </row>
        <row r="65">
          <cell r="B65">
            <v>9.8748632999999995</v>
          </cell>
          <cell r="E65">
            <v>52.9</v>
          </cell>
          <cell r="K65">
            <v>8</v>
          </cell>
        </row>
        <row r="66">
          <cell r="B66">
            <v>9.9684638999999997</v>
          </cell>
          <cell r="E66">
            <v>54.3</v>
          </cell>
          <cell r="K66">
            <v>13</v>
          </cell>
        </row>
        <row r="67">
          <cell r="B67">
            <v>10.0776646</v>
          </cell>
          <cell r="E67">
            <v>60.9</v>
          </cell>
          <cell r="K67">
            <v>15</v>
          </cell>
        </row>
        <row r="68">
          <cell r="B68">
            <v>10.2180655</v>
          </cell>
          <cell r="E68">
            <v>78.099999999999994</v>
          </cell>
          <cell r="K68">
            <v>13</v>
          </cell>
        </row>
        <row r="69">
          <cell r="B69">
            <v>10.358466399999999</v>
          </cell>
          <cell r="E69">
            <v>86.5</v>
          </cell>
          <cell r="K69">
            <v>11</v>
          </cell>
        </row>
        <row r="70">
          <cell r="B70">
            <v>10.4832672</v>
          </cell>
          <cell r="E70">
            <v>87.8</v>
          </cell>
          <cell r="K70">
            <v>12</v>
          </cell>
        </row>
        <row r="71">
          <cell r="B71">
            <v>10.6392682</v>
          </cell>
          <cell r="E71">
            <v>88.4</v>
          </cell>
          <cell r="K71">
            <v>14</v>
          </cell>
        </row>
        <row r="72">
          <cell r="B72">
            <v>10.8108693</v>
          </cell>
          <cell r="E72">
            <v>87.1</v>
          </cell>
          <cell r="K72">
            <v>16</v>
          </cell>
        </row>
        <row r="73">
          <cell r="B73">
            <v>10.998070500000001</v>
          </cell>
          <cell r="E73">
            <v>88</v>
          </cell>
          <cell r="K73">
            <v>18</v>
          </cell>
        </row>
        <row r="74">
          <cell r="B74">
            <v>11.2008718</v>
          </cell>
          <cell r="E74">
            <v>86.4</v>
          </cell>
          <cell r="K74">
            <v>20</v>
          </cell>
        </row>
        <row r="75">
          <cell r="B75">
            <v>11.4504734</v>
          </cell>
          <cell r="E75">
            <v>88.6</v>
          </cell>
          <cell r="K75">
            <v>21</v>
          </cell>
        </row>
        <row r="76">
          <cell r="B76">
            <v>11.731275200000001</v>
          </cell>
          <cell r="E76">
            <v>90.6</v>
          </cell>
          <cell r="K76">
            <v>22</v>
          </cell>
        </row>
        <row r="77">
          <cell r="B77">
            <v>12.0432772</v>
          </cell>
          <cell r="E77">
            <v>85.8</v>
          </cell>
          <cell r="K77">
            <v>23</v>
          </cell>
        </row>
        <row r="78">
          <cell r="B78">
            <v>12.3708793</v>
          </cell>
          <cell r="E78">
            <v>88.2</v>
          </cell>
          <cell r="K78">
            <v>25</v>
          </cell>
        </row>
        <row r="79">
          <cell r="B79">
            <v>12.729681599999999</v>
          </cell>
          <cell r="E79">
            <v>88.1</v>
          </cell>
          <cell r="K79">
            <v>28</v>
          </cell>
        </row>
        <row r="80">
          <cell r="B80">
            <v>13.119684100000001</v>
          </cell>
          <cell r="E80">
            <v>88.6</v>
          </cell>
          <cell r="K80">
            <v>31</v>
          </cell>
        </row>
        <row r="81">
          <cell r="B81">
            <v>13.540886799999999</v>
          </cell>
          <cell r="E81">
            <v>87.4</v>
          </cell>
          <cell r="K81">
            <v>31</v>
          </cell>
        </row>
        <row r="82">
          <cell r="B82">
            <v>13.9776896</v>
          </cell>
          <cell r="E82">
            <v>87</v>
          </cell>
          <cell r="K82">
            <v>33</v>
          </cell>
        </row>
        <row r="83">
          <cell r="B83">
            <v>14.445692599999999</v>
          </cell>
          <cell r="E83">
            <v>88.7</v>
          </cell>
          <cell r="K83">
            <v>31</v>
          </cell>
        </row>
        <row r="84">
          <cell r="B84">
            <v>14.851295199999999</v>
          </cell>
          <cell r="E84">
            <v>90.1</v>
          </cell>
          <cell r="K84">
            <v>30</v>
          </cell>
        </row>
        <row r="85">
          <cell r="B85">
            <v>15.256897800000001</v>
          </cell>
          <cell r="E85">
            <v>90.5</v>
          </cell>
          <cell r="K85">
            <v>31</v>
          </cell>
        </row>
        <row r="86">
          <cell r="B86">
            <v>15.7093007</v>
          </cell>
          <cell r="E86">
            <v>87.3</v>
          </cell>
          <cell r="K86">
            <v>29</v>
          </cell>
        </row>
        <row r="87">
          <cell r="B87">
            <v>16.114903300000002</v>
          </cell>
          <cell r="E87">
            <v>90.6</v>
          </cell>
          <cell r="K87">
            <v>22</v>
          </cell>
        </row>
        <row r="88">
          <cell r="B88">
            <v>16.426905300000001</v>
          </cell>
          <cell r="E88">
            <v>91.1</v>
          </cell>
          <cell r="K88">
            <v>14</v>
          </cell>
        </row>
        <row r="89">
          <cell r="B89">
            <v>16.629706599999999</v>
          </cell>
          <cell r="E89">
            <v>94.1</v>
          </cell>
          <cell r="K89">
            <v>13</v>
          </cell>
        </row>
        <row r="90">
          <cell r="B90">
            <v>16.8637081</v>
          </cell>
          <cell r="E90">
            <v>93.1</v>
          </cell>
          <cell r="K90">
            <v>13</v>
          </cell>
        </row>
        <row r="91">
          <cell r="B91">
            <v>17.082109500000001</v>
          </cell>
          <cell r="E91">
            <v>90.8</v>
          </cell>
          <cell r="K91">
            <v>11</v>
          </cell>
        </row>
        <row r="92">
          <cell r="B92">
            <v>17.253710600000002</v>
          </cell>
          <cell r="E92">
            <v>93.2</v>
          </cell>
          <cell r="K92">
            <v>11</v>
          </cell>
        </row>
        <row r="93">
          <cell r="B93">
            <v>17.394111500000001</v>
          </cell>
          <cell r="E93">
            <v>93.6</v>
          </cell>
          <cell r="K93">
            <v>10</v>
          </cell>
        </row>
        <row r="94">
          <cell r="B94">
            <v>17.565712600000001</v>
          </cell>
          <cell r="E94">
            <v>92</v>
          </cell>
          <cell r="K94">
            <v>6</v>
          </cell>
        </row>
        <row r="95">
          <cell r="B95">
            <v>17.6905134</v>
          </cell>
          <cell r="E95">
            <v>93.8</v>
          </cell>
          <cell r="K95">
            <v>6</v>
          </cell>
        </row>
        <row r="96">
          <cell r="B96">
            <v>17.799714099999999</v>
          </cell>
          <cell r="E96">
            <v>92.4</v>
          </cell>
          <cell r="K96">
            <v>6</v>
          </cell>
        </row>
        <row r="97">
          <cell r="B97">
            <v>17.924514899999998</v>
          </cell>
          <cell r="E97">
            <v>94.199999999999903</v>
          </cell>
          <cell r="K97">
            <v>6</v>
          </cell>
        </row>
        <row r="98">
          <cell r="B98">
            <v>18.064915800000001</v>
          </cell>
          <cell r="E98">
            <v>92.4</v>
          </cell>
          <cell r="K98">
            <v>9</v>
          </cell>
        </row>
        <row r="99">
          <cell r="B99">
            <v>18.205316700000001</v>
          </cell>
          <cell r="E99">
            <v>88.9</v>
          </cell>
          <cell r="K99">
            <v>9</v>
          </cell>
        </row>
        <row r="100">
          <cell r="B100">
            <v>18.361317700000001</v>
          </cell>
          <cell r="E100">
            <v>95</v>
          </cell>
          <cell r="K100">
            <v>9</v>
          </cell>
        </row>
        <row r="101">
          <cell r="B101">
            <v>18.517318700000001</v>
          </cell>
          <cell r="E101">
            <v>88.5</v>
          </cell>
          <cell r="K101">
            <v>9</v>
          </cell>
        </row>
      </sheetData>
      <sheetData sheetId="2">
        <row r="2">
          <cell r="B2">
            <v>4.6800300000000003E-2</v>
          </cell>
          <cell r="E2">
            <v>84.8</v>
          </cell>
          <cell r="K2">
            <v>6</v>
          </cell>
        </row>
        <row r="3">
          <cell r="B3">
            <v>7.80005E-2</v>
          </cell>
          <cell r="E3">
            <v>87</v>
          </cell>
          <cell r="K3">
            <v>9</v>
          </cell>
        </row>
        <row r="4">
          <cell r="B4">
            <v>0.1404009</v>
          </cell>
          <cell r="E4">
            <v>85.7</v>
          </cell>
          <cell r="K4">
            <v>12</v>
          </cell>
        </row>
        <row r="5">
          <cell r="B5">
            <v>0.2340015</v>
          </cell>
          <cell r="E5">
            <v>87.9</v>
          </cell>
          <cell r="K5">
            <v>14</v>
          </cell>
        </row>
        <row r="6">
          <cell r="B6">
            <v>0.312002</v>
          </cell>
          <cell r="E6">
            <v>89.1</v>
          </cell>
          <cell r="K6">
            <v>14</v>
          </cell>
        </row>
        <row r="7">
          <cell r="B7">
            <v>0.39000249999999997</v>
          </cell>
          <cell r="E7">
            <v>87</v>
          </cell>
          <cell r="K7">
            <v>15</v>
          </cell>
        </row>
        <row r="8">
          <cell r="B8">
            <v>0.468003</v>
          </cell>
          <cell r="E8">
            <v>86.9</v>
          </cell>
          <cell r="K8">
            <v>16</v>
          </cell>
        </row>
        <row r="9">
          <cell r="B9">
            <v>0.56160359999999998</v>
          </cell>
          <cell r="E9">
            <v>86.4</v>
          </cell>
          <cell r="K9">
            <v>18</v>
          </cell>
        </row>
        <row r="10">
          <cell r="B10">
            <v>0.63960410000000001</v>
          </cell>
          <cell r="E10">
            <v>86.6</v>
          </cell>
          <cell r="K10">
            <v>21</v>
          </cell>
        </row>
        <row r="11">
          <cell r="B11">
            <v>0.74880480000000005</v>
          </cell>
          <cell r="E11">
            <v>88.2</v>
          </cell>
          <cell r="K11">
            <v>25</v>
          </cell>
        </row>
        <row r="12">
          <cell r="B12">
            <v>0.88920569999999999</v>
          </cell>
          <cell r="E12">
            <v>88.9</v>
          </cell>
          <cell r="K12">
            <v>26</v>
          </cell>
        </row>
        <row r="13">
          <cell r="B13">
            <v>1.0608067999999999</v>
          </cell>
          <cell r="E13">
            <v>87</v>
          </cell>
          <cell r="K13">
            <v>29</v>
          </cell>
        </row>
        <row r="14">
          <cell r="B14">
            <v>1.2324078999999999</v>
          </cell>
          <cell r="E14">
            <v>86.8</v>
          </cell>
          <cell r="K14">
            <v>29</v>
          </cell>
        </row>
        <row r="15">
          <cell r="B15">
            <v>1.4040090000000001</v>
          </cell>
          <cell r="E15">
            <v>86.4</v>
          </cell>
          <cell r="K15">
            <v>31</v>
          </cell>
        </row>
        <row r="16">
          <cell r="B16">
            <v>1.5756101</v>
          </cell>
          <cell r="E16">
            <v>87.9</v>
          </cell>
          <cell r="K16">
            <v>33</v>
          </cell>
        </row>
        <row r="17">
          <cell r="B17">
            <v>1.7628113000000001</v>
          </cell>
          <cell r="E17">
            <v>88</v>
          </cell>
          <cell r="K17">
            <v>35</v>
          </cell>
        </row>
        <row r="18">
          <cell r="B18">
            <v>1.9656126</v>
          </cell>
          <cell r="E18">
            <v>88</v>
          </cell>
          <cell r="K18">
            <v>37</v>
          </cell>
        </row>
        <row r="19">
          <cell r="B19">
            <v>2.1684139</v>
          </cell>
          <cell r="E19">
            <v>87.8</v>
          </cell>
          <cell r="K19">
            <v>40</v>
          </cell>
        </row>
        <row r="20">
          <cell r="B20">
            <v>2.3868152999999999</v>
          </cell>
          <cell r="E20">
            <v>86.7</v>
          </cell>
          <cell r="K20">
            <v>40</v>
          </cell>
        </row>
        <row r="21">
          <cell r="B21">
            <v>2.6052167000000002</v>
          </cell>
          <cell r="E21">
            <v>86.8</v>
          </cell>
          <cell r="K21">
            <v>43</v>
          </cell>
        </row>
        <row r="22">
          <cell r="B22">
            <v>2.8236181</v>
          </cell>
          <cell r="E22">
            <v>88.3</v>
          </cell>
          <cell r="K22">
            <v>43</v>
          </cell>
        </row>
        <row r="23">
          <cell r="B23">
            <v>3.0732197000000001</v>
          </cell>
          <cell r="E23">
            <v>88.1</v>
          </cell>
          <cell r="K23">
            <v>45</v>
          </cell>
        </row>
        <row r="24">
          <cell r="B24">
            <v>3.3072211999999999</v>
          </cell>
          <cell r="E24">
            <v>87</v>
          </cell>
          <cell r="K24">
            <v>48</v>
          </cell>
        </row>
        <row r="25">
          <cell r="B25">
            <v>3.5880230000000002</v>
          </cell>
          <cell r="E25">
            <v>89.8</v>
          </cell>
          <cell r="K25">
            <v>48</v>
          </cell>
        </row>
        <row r="26">
          <cell r="B26">
            <v>3.8376245999999998</v>
          </cell>
          <cell r="E26">
            <v>89.2</v>
          </cell>
          <cell r="K26">
            <v>49</v>
          </cell>
        </row>
        <row r="27">
          <cell r="B27">
            <v>4.0560260000000001</v>
          </cell>
          <cell r="E27">
            <v>55.1</v>
          </cell>
          <cell r="K27">
            <v>29</v>
          </cell>
        </row>
        <row r="28">
          <cell r="B28">
            <v>4.1184263999999997</v>
          </cell>
          <cell r="E28">
            <v>55.8</v>
          </cell>
          <cell r="K28">
            <v>14</v>
          </cell>
        </row>
        <row r="29">
          <cell r="B29">
            <v>4.1964268999999996</v>
          </cell>
          <cell r="E29">
            <v>53.1</v>
          </cell>
          <cell r="K29">
            <v>16</v>
          </cell>
        </row>
        <row r="30">
          <cell r="B30">
            <v>4.2588273000000001</v>
          </cell>
          <cell r="E30">
            <v>54.7</v>
          </cell>
          <cell r="K30">
            <v>11</v>
          </cell>
        </row>
        <row r="31">
          <cell r="B31">
            <v>4.3212276999999997</v>
          </cell>
          <cell r="E31">
            <v>57.4</v>
          </cell>
          <cell r="K31">
            <v>8</v>
          </cell>
        </row>
        <row r="32">
          <cell r="B32">
            <v>4.3680279999999998</v>
          </cell>
          <cell r="E32">
            <v>54.1</v>
          </cell>
          <cell r="K32">
            <v>7</v>
          </cell>
        </row>
        <row r="33">
          <cell r="B33">
            <v>4.4148282999999999</v>
          </cell>
          <cell r="E33">
            <v>56.499999999999901</v>
          </cell>
          <cell r="K33">
            <v>14</v>
          </cell>
        </row>
        <row r="34">
          <cell r="B34">
            <v>4.4928287999999998</v>
          </cell>
          <cell r="E34">
            <v>55.9</v>
          </cell>
          <cell r="K34">
            <v>15</v>
          </cell>
        </row>
        <row r="35">
          <cell r="B35">
            <v>4.5708292999999998</v>
          </cell>
          <cell r="E35">
            <v>54.7</v>
          </cell>
          <cell r="K35">
            <v>22</v>
          </cell>
        </row>
        <row r="36">
          <cell r="B36">
            <v>4.6488297999999997</v>
          </cell>
          <cell r="E36">
            <v>56.399999999999899</v>
          </cell>
          <cell r="K36">
            <v>14</v>
          </cell>
        </row>
        <row r="37">
          <cell r="B37">
            <v>4.7268302999999996</v>
          </cell>
          <cell r="E37">
            <v>54.8</v>
          </cell>
          <cell r="K37">
            <v>18</v>
          </cell>
        </row>
        <row r="38">
          <cell r="B38">
            <v>4.8048308000000004</v>
          </cell>
          <cell r="E38">
            <v>56.3</v>
          </cell>
          <cell r="K38">
            <v>17</v>
          </cell>
        </row>
        <row r="39">
          <cell r="B39">
            <v>4.8828313000000003</v>
          </cell>
          <cell r="E39">
            <v>52</v>
          </cell>
          <cell r="K39">
            <v>14</v>
          </cell>
        </row>
        <row r="40">
          <cell r="B40">
            <v>4.9608318000000002</v>
          </cell>
          <cell r="E40">
            <v>55.7</v>
          </cell>
          <cell r="K40">
            <v>14</v>
          </cell>
        </row>
        <row r="41">
          <cell r="B41">
            <v>5.0232321999999998</v>
          </cell>
          <cell r="E41">
            <v>54.3</v>
          </cell>
          <cell r="K41">
            <v>17</v>
          </cell>
        </row>
        <row r="42">
          <cell r="B42">
            <v>5.1012326999999997</v>
          </cell>
          <cell r="E42">
            <v>52.5</v>
          </cell>
          <cell r="K42">
            <v>21</v>
          </cell>
        </row>
        <row r="43">
          <cell r="B43">
            <v>5.1792331999999996</v>
          </cell>
          <cell r="E43">
            <v>56.3</v>
          </cell>
          <cell r="K43">
            <v>17</v>
          </cell>
        </row>
        <row r="44">
          <cell r="B44">
            <v>5.2572336999999996</v>
          </cell>
          <cell r="E44">
            <v>54.6</v>
          </cell>
          <cell r="K44">
            <v>19</v>
          </cell>
        </row>
        <row r="45">
          <cell r="B45">
            <v>5.3508342999999998</v>
          </cell>
          <cell r="E45">
            <v>56.899999999999899</v>
          </cell>
          <cell r="K45">
            <v>23</v>
          </cell>
        </row>
        <row r="46">
          <cell r="B46">
            <v>5.4444349000000001</v>
          </cell>
          <cell r="E46">
            <v>54.6</v>
          </cell>
          <cell r="K46">
            <v>27</v>
          </cell>
        </row>
        <row r="47">
          <cell r="B47">
            <v>5.5536355999999998</v>
          </cell>
          <cell r="E47">
            <v>55.1</v>
          </cell>
          <cell r="K47">
            <v>24</v>
          </cell>
        </row>
        <row r="48">
          <cell r="B48">
            <v>5.6472362</v>
          </cell>
          <cell r="E48">
            <v>56.599999999999902</v>
          </cell>
          <cell r="K48">
            <v>19</v>
          </cell>
        </row>
        <row r="49">
          <cell r="B49">
            <v>5.7252367</v>
          </cell>
          <cell r="E49">
            <v>55.8</v>
          </cell>
          <cell r="K49">
            <v>24</v>
          </cell>
        </row>
        <row r="50">
          <cell r="B50">
            <v>5.8188373000000002</v>
          </cell>
          <cell r="E50">
            <v>56.499999999999901</v>
          </cell>
          <cell r="K50">
            <v>14</v>
          </cell>
        </row>
        <row r="51">
          <cell r="B51">
            <v>5.8968378000000001</v>
          </cell>
          <cell r="E51">
            <v>53.8</v>
          </cell>
          <cell r="K51">
            <v>12</v>
          </cell>
        </row>
        <row r="52">
          <cell r="B52">
            <v>5.9592381999999997</v>
          </cell>
          <cell r="E52">
            <v>52.9</v>
          </cell>
          <cell r="K52">
            <v>8</v>
          </cell>
        </row>
        <row r="53">
          <cell r="B53">
            <v>6.0216386000000002</v>
          </cell>
          <cell r="E53">
            <v>57.599999999999902</v>
          </cell>
          <cell r="K53">
            <v>13</v>
          </cell>
        </row>
        <row r="54">
          <cell r="B54">
            <v>6.0996391000000001</v>
          </cell>
          <cell r="E54">
            <v>55.9</v>
          </cell>
          <cell r="K54">
            <v>20</v>
          </cell>
        </row>
        <row r="55">
          <cell r="B55">
            <v>6.1776396</v>
          </cell>
          <cell r="E55">
            <v>54.6</v>
          </cell>
          <cell r="K55">
            <v>16</v>
          </cell>
        </row>
        <row r="56">
          <cell r="B56">
            <v>6.2712402000000003</v>
          </cell>
          <cell r="E56">
            <v>57.3</v>
          </cell>
          <cell r="K56">
            <v>17</v>
          </cell>
        </row>
        <row r="57">
          <cell r="B57">
            <v>6.3336405999999998</v>
          </cell>
          <cell r="E57">
            <v>54.6</v>
          </cell>
          <cell r="K57">
            <v>9</v>
          </cell>
        </row>
        <row r="58">
          <cell r="B58">
            <v>6.4116410999999998</v>
          </cell>
          <cell r="E58">
            <v>53</v>
          </cell>
          <cell r="K58">
            <v>11</v>
          </cell>
        </row>
        <row r="59">
          <cell r="B59">
            <v>6.4740415000000002</v>
          </cell>
          <cell r="E59">
            <v>55.2</v>
          </cell>
          <cell r="K59">
            <v>14</v>
          </cell>
        </row>
        <row r="60">
          <cell r="B60">
            <v>6.5520420000000001</v>
          </cell>
          <cell r="E60">
            <v>52.9</v>
          </cell>
          <cell r="K60">
            <v>20</v>
          </cell>
        </row>
        <row r="61">
          <cell r="B61">
            <v>6.6300425000000001</v>
          </cell>
          <cell r="E61">
            <v>56.699999999999903</v>
          </cell>
          <cell r="K61">
            <v>20</v>
          </cell>
        </row>
        <row r="62">
          <cell r="B62">
            <v>6.7236431000000003</v>
          </cell>
          <cell r="E62">
            <v>56.499999999999901</v>
          </cell>
          <cell r="K62">
            <v>24</v>
          </cell>
        </row>
        <row r="63">
          <cell r="B63">
            <v>6.8172436999999997</v>
          </cell>
          <cell r="E63">
            <v>57.999999999999901</v>
          </cell>
          <cell r="K63">
            <v>19</v>
          </cell>
        </row>
        <row r="64">
          <cell r="B64">
            <v>6.9108442999999999</v>
          </cell>
          <cell r="E64">
            <v>54.8</v>
          </cell>
          <cell r="K64">
            <v>19</v>
          </cell>
        </row>
        <row r="65">
          <cell r="B65">
            <v>6.9888447999999999</v>
          </cell>
          <cell r="E65">
            <v>54</v>
          </cell>
          <cell r="K65">
            <v>25</v>
          </cell>
        </row>
        <row r="66">
          <cell r="B66">
            <v>7.0980454999999996</v>
          </cell>
          <cell r="E66">
            <v>56.1</v>
          </cell>
          <cell r="K66">
            <v>27</v>
          </cell>
        </row>
        <row r="67">
          <cell r="B67">
            <v>7.1916460999999998</v>
          </cell>
          <cell r="E67">
            <v>60.699999999999903</v>
          </cell>
          <cell r="K67">
            <v>26</v>
          </cell>
        </row>
        <row r="68">
          <cell r="B68">
            <v>7.3008468000000004</v>
          </cell>
          <cell r="E68">
            <v>72.099999999999994</v>
          </cell>
          <cell r="K68">
            <v>20</v>
          </cell>
        </row>
        <row r="69">
          <cell r="B69">
            <v>7.3944473999999998</v>
          </cell>
          <cell r="E69">
            <v>86.7</v>
          </cell>
          <cell r="K69">
            <v>12</v>
          </cell>
        </row>
        <row r="70">
          <cell r="B70">
            <v>7.488048</v>
          </cell>
          <cell r="E70">
            <v>87.1</v>
          </cell>
          <cell r="K70">
            <v>11</v>
          </cell>
        </row>
        <row r="71">
          <cell r="B71">
            <v>7.5816486000000003</v>
          </cell>
          <cell r="E71">
            <v>88</v>
          </cell>
          <cell r="K71">
            <v>13</v>
          </cell>
        </row>
        <row r="72">
          <cell r="B72">
            <v>7.6908493</v>
          </cell>
          <cell r="E72">
            <v>86.2</v>
          </cell>
          <cell r="K72">
            <v>14</v>
          </cell>
        </row>
        <row r="73">
          <cell r="B73">
            <v>7.8156501</v>
          </cell>
          <cell r="E73">
            <v>87.6</v>
          </cell>
          <cell r="K73">
            <v>16</v>
          </cell>
        </row>
        <row r="74">
          <cell r="B74">
            <v>7.9248507999999998</v>
          </cell>
          <cell r="E74">
            <v>85.6</v>
          </cell>
          <cell r="K74">
            <v>18</v>
          </cell>
        </row>
        <row r="75">
          <cell r="B75">
            <v>8.0652516999999992</v>
          </cell>
          <cell r="E75">
            <v>87.7</v>
          </cell>
          <cell r="K75">
            <v>19</v>
          </cell>
        </row>
        <row r="76">
          <cell r="B76">
            <v>8.2056526000000005</v>
          </cell>
          <cell r="E76">
            <v>88.6</v>
          </cell>
          <cell r="K76">
            <v>20</v>
          </cell>
        </row>
        <row r="77">
          <cell r="B77">
            <v>8.3460535</v>
          </cell>
          <cell r="E77">
            <v>86.3</v>
          </cell>
          <cell r="K77">
            <v>22</v>
          </cell>
        </row>
        <row r="78">
          <cell r="B78">
            <v>8.5020544999999998</v>
          </cell>
          <cell r="E78">
            <v>87.6</v>
          </cell>
          <cell r="K78">
            <v>25</v>
          </cell>
        </row>
        <row r="79">
          <cell r="B79">
            <v>8.6892557000000004</v>
          </cell>
          <cell r="E79">
            <v>87.3</v>
          </cell>
          <cell r="K79">
            <v>29</v>
          </cell>
        </row>
        <row r="80">
          <cell r="B80">
            <v>8.8764569000000009</v>
          </cell>
          <cell r="E80">
            <v>88</v>
          </cell>
          <cell r="K80">
            <v>32</v>
          </cell>
        </row>
        <row r="81">
          <cell r="B81">
            <v>9.0792581999999999</v>
          </cell>
          <cell r="E81">
            <v>86.8</v>
          </cell>
          <cell r="K81">
            <v>32</v>
          </cell>
        </row>
        <row r="82">
          <cell r="B82">
            <v>9.2820595000000008</v>
          </cell>
          <cell r="E82">
            <v>87.6</v>
          </cell>
          <cell r="K82">
            <v>34</v>
          </cell>
        </row>
        <row r="83">
          <cell r="B83">
            <v>9.5004609000000002</v>
          </cell>
          <cell r="E83">
            <v>86.3</v>
          </cell>
          <cell r="K83">
            <v>36</v>
          </cell>
        </row>
        <row r="84">
          <cell r="B84">
            <v>9.7188622999999996</v>
          </cell>
          <cell r="E84">
            <v>87.1</v>
          </cell>
          <cell r="K84">
            <v>36</v>
          </cell>
        </row>
        <row r="85">
          <cell r="B85">
            <v>9.9528637999999994</v>
          </cell>
          <cell r="E85">
            <v>88.3</v>
          </cell>
          <cell r="K85">
            <v>37</v>
          </cell>
        </row>
        <row r="86">
          <cell r="B86">
            <v>10.186865299999999</v>
          </cell>
          <cell r="E86">
            <v>85.6</v>
          </cell>
          <cell r="K86">
            <v>40</v>
          </cell>
        </row>
        <row r="87">
          <cell r="B87">
            <v>10.420866800000001</v>
          </cell>
          <cell r="E87">
            <v>87.8</v>
          </cell>
          <cell r="K87">
            <v>48</v>
          </cell>
        </row>
        <row r="88">
          <cell r="B88">
            <v>10.7016686</v>
          </cell>
          <cell r="E88">
            <v>87.2</v>
          </cell>
          <cell r="K88">
            <v>51</v>
          </cell>
        </row>
        <row r="89">
          <cell r="B89">
            <v>10.9824704</v>
          </cell>
          <cell r="E89">
            <v>88.5</v>
          </cell>
          <cell r="K89">
            <v>51</v>
          </cell>
        </row>
        <row r="90">
          <cell r="B90">
            <v>11.2788723</v>
          </cell>
          <cell r="E90">
            <v>86.9</v>
          </cell>
          <cell r="K90">
            <v>53</v>
          </cell>
        </row>
        <row r="91">
          <cell r="B91">
            <v>11.575274200000001</v>
          </cell>
          <cell r="E91">
            <v>86.2</v>
          </cell>
          <cell r="K91">
            <v>56</v>
          </cell>
        </row>
        <row r="92">
          <cell r="B92">
            <v>11.918476399999999</v>
          </cell>
          <cell r="E92">
            <v>87.6</v>
          </cell>
          <cell r="K92">
            <v>59</v>
          </cell>
        </row>
        <row r="93">
          <cell r="B93">
            <v>12.246078499999999</v>
          </cell>
          <cell r="E93">
            <v>87.5</v>
          </cell>
          <cell r="K93">
            <v>59</v>
          </cell>
        </row>
        <row r="94">
          <cell r="B94">
            <v>12.5892807</v>
          </cell>
          <cell r="E94">
            <v>86.6</v>
          </cell>
          <cell r="K94">
            <v>61</v>
          </cell>
        </row>
        <row r="95">
          <cell r="B95">
            <v>12.963683100000001</v>
          </cell>
          <cell r="E95">
            <v>86.6</v>
          </cell>
          <cell r="K95">
            <v>65</v>
          </cell>
        </row>
        <row r="96">
          <cell r="B96">
            <v>13.3380855</v>
          </cell>
          <cell r="E96">
            <v>87.4</v>
          </cell>
          <cell r="K96">
            <v>68</v>
          </cell>
        </row>
        <row r="97">
          <cell r="B97">
            <v>13.712487899999999</v>
          </cell>
          <cell r="E97">
            <v>87.4</v>
          </cell>
          <cell r="K97">
            <v>70</v>
          </cell>
        </row>
        <row r="98">
          <cell r="B98">
            <v>14.0868903</v>
          </cell>
          <cell r="E98">
            <v>86.4</v>
          </cell>
          <cell r="K98">
            <v>74</v>
          </cell>
        </row>
        <row r="99">
          <cell r="B99">
            <v>14.4768928</v>
          </cell>
          <cell r="E99">
            <v>87.3</v>
          </cell>
          <cell r="K99">
            <v>72</v>
          </cell>
        </row>
        <row r="100">
          <cell r="B100">
            <v>14.866895299999999</v>
          </cell>
          <cell r="E100">
            <v>89.2</v>
          </cell>
          <cell r="K100">
            <v>73</v>
          </cell>
        </row>
        <row r="101">
          <cell r="B101">
            <v>15.256897800000001</v>
          </cell>
          <cell r="E101">
            <v>85.1</v>
          </cell>
          <cell r="K101">
            <v>67</v>
          </cell>
        </row>
      </sheetData>
      <sheetData sheetId="3">
        <row r="2">
          <cell r="B2">
            <v>7.80005E-2</v>
          </cell>
          <cell r="E2">
            <v>86</v>
          </cell>
        </row>
        <row r="3">
          <cell r="B3">
            <v>0.1248008</v>
          </cell>
          <cell r="E3">
            <v>88.4</v>
          </cell>
        </row>
        <row r="4">
          <cell r="B4">
            <v>0.17160110000000001</v>
          </cell>
          <cell r="E4">
            <v>86.8</v>
          </cell>
        </row>
        <row r="5">
          <cell r="B5">
            <v>0.20280129999999999</v>
          </cell>
          <cell r="E5">
            <v>89</v>
          </cell>
        </row>
        <row r="6">
          <cell r="B6">
            <v>0.24960160000000001</v>
          </cell>
          <cell r="E6">
            <v>89.3</v>
          </cell>
        </row>
        <row r="7">
          <cell r="B7">
            <v>0.28080179999999999</v>
          </cell>
          <cell r="E7">
            <v>87.4</v>
          </cell>
        </row>
        <row r="8">
          <cell r="B8">
            <v>0.312002</v>
          </cell>
          <cell r="E8">
            <v>87.4</v>
          </cell>
        </row>
        <row r="9">
          <cell r="B9">
            <v>0.37440240000000002</v>
          </cell>
          <cell r="E9">
            <v>89.3</v>
          </cell>
        </row>
        <row r="10">
          <cell r="B10">
            <v>0.43680279999999999</v>
          </cell>
          <cell r="E10">
            <v>89.8</v>
          </cell>
        </row>
        <row r="11">
          <cell r="B11">
            <v>0.49920320000000001</v>
          </cell>
          <cell r="E11">
            <v>91.9</v>
          </cell>
        </row>
        <row r="12">
          <cell r="B12">
            <v>0.54600349999999997</v>
          </cell>
          <cell r="E12">
            <v>91.1</v>
          </cell>
        </row>
        <row r="13">
          <cell r="B13">
            <v>0.6084039</v>
          </cell>
          <cell r="E13">
            <v>91.8</v>
          </cell>
        </row>
        <row r="14">
          <cell r="B14">
            <v>0.65520420000000001</v>
          </cell>
          <cell r="E14">
            <v>90.1</v>
          </cell>
        </row>
        <row r="15">
          <cell r="B15">
            <v>0.71760460000000004</v>
          </cell>
          <cell r="E15">
            <v>89.1</v>
          </cell>
        </row>
        <row r="16">
          <cell r="B16">
            <v>0.79560509999999995</v>
          </cell>
          <cell r="E16">
            <v>91.6</v>
          </cell>
        </row>
        <row r="17">
          <cell r="B17">
            <v>0.84240539999999997</v>
          </cell>
          <cell r="E17">
            <v>90.6</v>
          </cell>
        </row>
        <row r="18">
          <cell r="B18">
            <v>0.90480579999999999</v>
          </cell>
          <cell r="E18">
            <v>91.2</v>
          </cell>
        </row>
        <row r="19">
          <cell r="B19">
            <v>0.96720620000000002</v>
          </cell>
          <cell r="E19">
            <v>91.7</v>
          </cell>
        </row>
        <row r="20">
          <cell r="B20">
            <v>1.0608067999999999</v>
          </cell>
          <cell r="E20">
            <v>91.4</v>
          </cell>
        </row>
        <row r="21">
          <cell r="B21">
            <v>1.1544074</v>
          </cell>
          <cell r="E21">
            <v>90.7</v>
          </cell>
        </row>
        <row r="22">
          <cell r="B22">
            <v>1.2324078999999999</v>
          </cell>
          <cell r="E22">
            <v>91.9</v>
          </cell>
        </row>
        <row r="23">
          <cell r="B23">
            <v>1.3260084999999999</v>
          </cell>
          <cell r="E23">
            <v>92.8</v>
          </cell>
        </row>
        <row r="24">
          <cell r="B24">
            <v>1.4196091</v>
          </cell>
          <cell r="E24">
            <v>90.7</v>
          </cell>
        </row>
        <row r="25">
          <cell r="B25">
            <v>1.5132097</v>
          </cell>
          <cell r="E25">
            <v>92.6</v>
          </cell>
        </row>
        <row r="26">
          <cell r="B26">
            <v>1.5912101999999999</v>
          </cell>
          <cell r="E26">
            <v>92.7</v>
          </cell>
        </row>
        <row r="27">
          <cell r="B27">
            <v>1.6848107999999999</v>
          </cell>
          <cell r="E27">
            <v>50.8</v>
          </cell>
        </row>
        <row r="28">
          <cell r="B28">
            <v>1.7784114</v>
          </cell>
          <cell r="E28">
            <v>55.5</v>
          </cell>
        </row>
        <row r="29">
          <cell r="B29">
            <v>1.872012</v>
          </cell>
          <cell r="E29">
            <v>53.4</v>
          </cell>
        </row>
        <row r="30">
          <cell r="B30">
            <v>1.9812126999999999</v>
          </cell>
          <cell r="E30">
            <v>56.2</v>
          </cell>
        </row>
        <row r="31">
          <cell r="B31">
            <v>2.0904134000000001</v>
          </cell>
          <cell r="E31">
            <v>53.8</v>
          </cell>
        </row>
        <row r="32">
          <cell r="B32">
            <v>2.1684139</v>
          </cell>
          <cell r="E32">
            <v>56</v>
          </cell>
        </row>
        <row r="33">
          <cell r="B33">
            <v>2.2620144999999998</v>
          </cell>
          <cell r="E33">
            <v>59.199999999999903</v>
          </cell>
        </row>
        <row r="34">
          <cell r="B34">
            <v>2.3712152</v>
          </cell>
          <cell r="E34">
            <v>59.4</v>
          </cell>
        </row>
        <row r="35">
          <cell r="B35">
            <v>2.4804159000000001</v>
          </cell>
          <cell r="E35">
            <v>60</v>
          </cell>
        </row>
        <row r="36">
          <cell r="B36">
            <v>2.5896165999999998</v>
          </cell>
          <cell r="E36">
            <v>65.7</v>
          </cell>
        </row>
        <row r="37">
          <cell r="B37">
            <v>2.6832172000000001</v>
          </cell>
          <cell r="E37">
            <v>63.8</v>
          </cell>
        </row>
        <row r="38">
          <cell r="B38">
            <v>2.7768177999999999</v>
          </cell>
          <cell r="E38">
            <v>58.699999999999903</v>
          </cell>
        </row>
        <row r="39">
          <cell r="B39">
            <v>2.8860185</v>
          </cell>
          <cell r="E39">
            <v>59.699999999999903</v>
          </cell>
        </row>
        <row r="40">
          <cell r="B40">
            <v>2.9796190999999999</v>
          </cell>
          <cell r="E40">
            <v>59.4</v>
          </cell>
        </row>
        <row r="41">
          <cell r="B41">
            <v>3.0732197000000001</v>
          </cell>
          <cell r="E41">
            <v>61.9</v>
          </cell>
        </row>
        <row r="42">
          <cell r="B42">
            <v>3.1668202999999999</v>
          </cell>
          <cell r="E42">
            <v>58.9</v>
          </cell>
        </row>
        <row r="43">
          <cell r="B43">
            <v>3.2760210000000001</v>
          </cell>
          <cell r="E43">
            <v>61.3</v>
          </cell>
        </row>
        <row r="44">
          <cell r="B44">
            <v>3.3696215999999999</v>
          </cell>
          <cell r="E44">
            <v>61.6</v>
          </cell>
        </row>
        <row r="45">
          <cell r="B45">
            <v>3.4788223</v>
          </cell>
          <cell r="E45">
            <v>62.7</v>
          </cell>
        </row>
        <row r="46">
          <cell r="B46">
            <v>3.5724228999999998</v>
          </cell>
          <cell r="E46">
            <v>59.699999999999903</v>
          </cell>
        </row>
        <row r="47">
          <cell r="B47">
            <v>3.6816236</v>
          </cell>
          <cell r="E47">
            <v>68.8</v>
          </cell>
        </row>
        <row r="48">
          <cell r="B48">
            <v>3.7908243000000001</v>
          </cell>
          <cell r="E48">
            <v>60.4</v>
          </cell>
        </row>
        <row r="49">
          <cell r="B49">
            <v>3.9468253</v>
          </cell>
          <cell r="E49">
            <v>61.5</v>
          </cell>
        </row>
        <row r="50">
          <cell r="B50">
            <v>4.0872261999999999</v>
          </cell>
          <cell r="E50">
            <v>62</v>
          </cell>
        </row>
        <row r="51">
          <cell r="B51">
            <v>4.212027</v>
          </cell>
          <cell r="E51">
            <v>61.7</v>
          </cell>
        </row>
        <row r="52">
          <cell r="B52">
            <v>4.3212276999999997</v>
          </cell>
          <cell r="E52">
            <v>62.3</v>
          </cell>
        </row>
        <row r="53">
          <cell r="B53">
            <v>4.4304284000000003</v>
          </cell>
          <cell r="E53">
            <v>66.5</v>
          </cell>
        </row>
        <row r="54">
          <cell r="B54">
            <v>4.5708292999999998</v>
          </cell>
          <cell r="E54">
            <v>64.400000000000006</v>
          </cell>
        </row>
        <row r="55">
          <cell r="B55">
            <v>4.6800300000000004</v>
          </cell>
          <cell r="E55">
            <v>61.1</v>
          </cell>
        </row>
        <row r="56">
          <cell r="B56">
            <v>4.8204308999999999</v>
          </cell>
          <cell r="E56">
            <v>67</v>
          </cell>
        </row>
        <row r="57">
          <cell r="B57">
            <v>4.9764318999999997</v>
          </cell>
          <cell r="E57">
            <v>69.899999999999906</v>
          </cell>
        </row>
        <row r="58">
          <cell r="B58">
            <v>5.1168328000000001</v>
          </cell>
          <cell r="E58">
            <v>64.2</v>
          </cell>
        </row>
        <row r="59">
          <cell r="B59">
            <v>5.2572336999999996</v>
          </cell>
          <cell r="E59">
            <v>63.3</v>
          </cell>
        </row>
        <row r="60">
          <cell r="B60">
            <v>5.3976345999999999</v>
          </cell>
          <cell r="E60">
            <v>65.5</v>
          </cell>
        </row>
        <row r="61">
          <cell r="B61">
            <v>5.5536355999999998</v>
          </cell>
          <cell r="E61">
            <v>66.7</v>
          </cell>
        </row>
        <row r="62">
          <cell r="B62">
            <v>5.7252367</v>
          </cell>
          <cell r="E62">
            <v>63.4</v>
          </cell>
        </row>
        <row r="63">
          <cell r="B63">
            <v>5.8812376999999998</v>
          </cell>
          <cell r="E63">
            <v>68</v>
          </cell>
        </row>
        <row r="64">
          <cell r="B64">
            <v>6.0528388</v>
          </cell>
          <cell r="E64">
            <v>68.2</v>
          </cell>
        </row>
        <row r="65">
          <cell r="B65">
            <v>6.2244399000000001</v>
          </cell>
          <cell r="E65">
            <v>68.5</v>
          </cell>
        </row>
        <row r="66">
          <cell r="B66">
            <v>6.3960410000000003</v>
          </cell>
          <cell r="E66">
            <v>63.5</v>
          </cell>
        </row>
        <row r="67">
          <cell r="B67">
            <v>6.5676420999999996</v>
          </cell>
          <cell r="E67">
            <v>75.5</v>
          </cell>
        </row>
        <row r="68">
          <cell r="B68">
            <v>6.7236431000000003</v>
          </cell>
          <cell r="E68">
            <v>92.1</v>
          </cell>
        </row>
        <row r="69">
          <cell r="B69">
            <v>6.9108442999999999</v>
          </cell>
          <cell r="E69">
            <v>91.3</v>
          </cell>
        </row>
        <row r="70">
          <cell r="B70">
            <v>7.0824454000000001</v>
          </cell>
          <cell r="E70">
            <v>91</v>
          </cell>
        </row>
        <row r="71">
          <cell r="B71">
            <v>7.2384463999999999</v>
          </cell>
          <cell r="E71">
            <v>91.9</v>
          </cell>
        </row>
        <row r="72">
          <cell r="B72">
            <v>7.4256475999999996</v>
          </cell>
          <cell r="E72">
            <v>90.9</v>
          </cell>
        </row>
        <row r="73">
          <cell r="B73">
            <v>7.6128488000000001</v>
          </cell>
          <cell r="E73">
            <v>93.1</v>
          </cell>
        </row>
        <row r="74">
          <cell r="B74">
            <v>7.8000499999999997</v>
          </cell>
          <cell r="E74">
            <v>91.9</v>
          </cell>
        </row>
        <row r="75">
          <cell r="B75">
            <v>7.9872512000000002</v>
          </cell>
          <cell r="E75">
            <v>92.2</v>
          </cell>
        </row>
        <row r="76">
          <cell r="B76">
            <v>8.1276521000000006</v>
          </cell>
          <cell r="E76">
            <v>93.899999999999906</v>
          </cell>
        </row>
        <row r="77">
          <cell r="B77">
            <v>8.3148532999999993</v>
          </cell>
          <cell r="E77">
            <v>91.2</v>
          </cell>
        </row>
        <row r="78">
          <cell r="B78">
            <v>8.4864543999999995</v>
          </cell>
          <cell r="E78">
            <v>90.8</v>
          </cell>
        </row>
        <row r="79">
          <cell r="B79">
            <v>8.6736556</v>
          </cell>
          <cell r="E79">
            <v>93.2</v>
          </cell>
        </row>
        <row r="80">
          <cell r="B80">
            <v>8.8608568000000005</v>
          </cell>
          <cell r="E80">
            <v>91.7</v>
          </cell>
        </row>
        <row r="81">
          <cell r="B81">
            <v>9.0636580999999996</v>
          </cell>
          <cell r="E81">
            <v>92.7</v>
          </cell>
        </row>
        <row r="82">
          <cell r="B82">
            <v>9.2352591999999998</v>
          </cell>
          <cell r="E82">
            <v>92.5</v>
          </cell>
        </row>
        <row r="83">
          <cell r="B83">
            <v>9.4224604000000003</v>
          </cell>
          <cell r="E83">
            <v>93.899999999999906</v>
          </cell>
        </row>
        <row r="84">
          <cell r="B84">
            <v>9.6252616999999994</v>
          </cell>
          <cell r="E84">
            <v>94.199999999999903</v>
          </cell>
        </row>
        <row r="85">
          <cell r="B85">
            <v>9.8124628999999999</v>
          </cell>
          <cell r="E85">
            <v>93.8</v>
          </cell>
        </row>
        <row r="86">
          <cell r="B86">
            <v>10.0464644</v>
          </cell>
          <cell r="E86">
            <v>93.7</v>
          </cell>
        </row>
        <row r="87">
          <cell r="B87">
            <v>10.2336656</v>
          </cell>
          <cell r="E87">
            <v>94.399999999999906</v>
          </cell>
        </row>
        <row r="88">
          <cell r="B88">
            <v>10.420866800000001</v>
          </cell>
          <cell r="E88">
            <v>95.399999999999906</v>
          </cell>
        </row>
        <row r="89">
          <cell r="B89">
            <v>10.592467900000001</v>
          </cell>
          <cell r="E89">
            <v>95</v>
          </cell>
        </row>
        <row r="90">
          <cell r="B90">
            <v>10.7952692</v>
          </cell>
          <cell r="E90">
            <v>94.199999999999903</v>
          </cell>
        </row>
        <row r="91">
          <cell r="B91">
            <v>10.998070500000001</v>
          </cell>
          <cell r="E91">
            <v>94.399999999999906</v>
          </cell>
        </row>
        <row r="92">
          <cell r="B92">
            <v>11.2008718</v>
          </cell>
          <cell r="E92">
            <v>94.699999999999903</v>
          </cell>
        </row>
        <row r="93">
          <cell r="B93">
            <v>11.403673100000001</v>
          </cell>
          <cell r="E93">
            <v>93.1</v>
          </cell>
        </row>
        <row r="94">
          <cell r="B94">
            <v>11.6064744</v>
          </cell>
          <cell r="E94">
            <v>93.4</v>
          </cell>
        </row>
        <row r="95">
          <cell r="B95">
            <v>11.7936756</v>
          </cell>
          <cell r="E95">
            <v>93.8</v>
          </cell>
        </row>
        <row r="96">
          <cell r="B96">
            <v>12.0276771</v>
          </cell>
          <cell r="E96">
            <v>93.6</v>
          </cell>
        </row>
        <row r="97">
          <cell r="B97">
            <v>12.230478400000001</v>
          </cell>
          <cell r="E97">
            <v>95</v>
          </cell>
        </row>
        <row r="98">
          <cell r="B98">
            <v>12.4488798</v>
          </cell>
          <cell r="E98">
            <v>93.7</v>
          </cell>
        </row>
        <row r="99">
          <cell r="B99">
            <v>12.651681099999999</v>
          </cell>
          <cell r="E99">
            <v>96.6</v>
          </cell>
        </row>
        <row r="100">
          <cell r="B100">
            <v>12.885682600000001</v>
          </cell>
          <cell r="E100">
            <v>94.6</v>
          </cell>
        </row>
        <row r="101">
          <cell r="B101">
            <v>13.119684100000001</v>
          </cell>
          <cell r="E101">
            <v>94.899999999999906</v>
          </cell>
        </row>
      </sheetData>
      <sheetData sheetId="4">
        <row r="2">
          <cell r="B2">
            <v>0.109375</v>
          </cell>
          <cell r="E2">
            <v>86.3</v>
          </cell>
          <cell r="K2">
            <v>8</v>
          </cell>
        </row>
        <row r="3">
          <cell r="B3">
            <v>0.1875</v>
          </cell>
          <cell r="E3">
            <v>88.7</v>
          </cell>
          <cell r="K3">
            <v>9</v>
          </cell>
        </row>
        <row r="4">
          <cell r="B4">
            <v>0.25</v>
          </cell>
          <cell r="E4">
            <v>86.9</v>
          </cell>
          <cell r="K4">
            <v>13</v>
          </cell>
        </row>
        <row r="5">
          <cell r="B5">
            <v>0.328125</v>
          </cell>
          <cell r="E5">
            <v>89.1</v>
          </cell>
          <cell r="K5">
            <v>16</v>
          </cell>
        </row>
        <row r="6">
          <cell r="B6">
            <v>0.390625</v>
          </cell>
          <cell r="E6">
            <v>90.600000000000009</v>
          </cell>
          <cell r="K6">
            <v>16</v>
          </cell>
        </row>
        <row r="7">
          <cell r="B7">
            <v>0.484375</v>
          </cell>
          <cell r="E7">
            <v>88.3</v>
          </cell>
          <cell r="K7">
            <v>17</v>
          </cell>
        </row>
        <row r="8">
          <cell r="B8">
            <v>0.578125</v>
          </cell>
          <cell r="E8">
            <v>90.100000000000009</v>
          </cell>
          <cell r="K8">
            <v>20</v>
          </cell>
        </row>
        <row r="9">
          <cell r="B9">
            <v>0.671875</v>
          </cell>
          <cell r="E9">
            <v>93.100000000000009</v>
          </cell>
          <cell r="K9">
            <v>21</v>
          </cell>
        </row>
        <row r="10">
          <cell r="B10">
            <v>0.765625</v>
          </cell>
          <cell r="E10">
            <v>93.100000000000009</v>
          </cell>
          <cell r="K10">
            <v>21</v>
          </cell>
        </row>
        <row r="11">
          <cell r="B11">
            <v>0.875</v>
          </cell>
          <cell r="E11">
            <v>95.199999999999989</v>
          </cell>
          <cell r="K11">
            <v>23</v>
          </cell>
        </row>
        <row r="12">
          <cell r="B12">
            <v>0.953125</v>
          </cell>
          <cell r="E12">
            <v>93.4</v>
          </cell>
          <cell r="K12">
            <v>23</v>
          </cell>
        </row>
        <row r="13">
          <cell r="B13">
            <v>1.046875</v>
          </cell>
          <cell r="E13">
            <v>95</v>
          </cell>
          <cell r="K13">
            <v>26</v>
          </cell>
        </row>
        <row r="14">
          <cell r="B14">
            <v>1.125</v>
          </cell>
          <cell r="E14">
            <v>95.3</v>
          </cell>
          <cell r="K14">
            <v>25</v>
          </cell>
        </row>
        <row r="15">
          <cell r="B15">
            <v>1.203125</v>
          </cell>
          <cell r="E15">
            <v>95.5</v>
          </cell>
          <cell r="K15">
            <v>19</v>
          </cell>
        </row>
        <row r="16">
          <cell r="B16">
            <v>1.25</v>
          </cell>
          <cell r="E16">
            <v>95.6</v>
          </cell>
          <cell r="K16">
            <v>16</v>
          </cell>
        </row>
        <row r="17">
          <cell r="B17">
            <v>1.3125</v>
          </cell>
          <cell r="E17">
            <v>97.2</v>
          </cell>
          <cell r="K17">
            <v>21</v>
          </cell>
        </row>
        <row r="18">
          <cell r="B18">
            <v>1.359375</v>
          </cell>
          <cell r="E18">
            <v>98.6</v>
          </cell>
          <cell r="K18">
            <v>22</v>
          </cell>
        </row>
        <row r="19">
          <cell r="B19">
            <v>1.40625</v>
          </cell>
          <cell r="E19">
            <v>99.4</v>
          </cell>
          <cell r="K19">
            <v>21</v>
          </cell>
        </row>
        <row r="20">
          <cell r="B20">
            <v>1.46875</v>
          </cell>
          <cell r="E20">
            <v>98.6</v>
          </cell>
          <cell r="K20">
            <v>23</v>
          </cell>
        </row>
        <row r="21">
          <cell r="B21">
            <v>1.515625</v>
          </cell>
          <cell r="E21">
            <v>99</v>
          </cell>
          <cell r="K21">
            <v>23</v>
          </cell>
        </row>
        <row r="22">
          <cell r="B22">
            <v>1.5625</v>
          </cell>
          <cell r="E22">
            <v>99.2</v>
          </cell>
          <cell r="K22">
            <v>24</v>
          </cell>
        </row>
        <row r="23">
          <cell r="B23">
            <v>1.625</v>
          </cell>
          <cell r="E23">
            <v>99.4</v>
          </cell>
          <cell r="K23">
            <v>23</v>
          </cell>
        </row>
        <row r="24">
          <cell r="B24">
            <v>1.65625</v>
          </cell>
          <cell r="E24">
            <v>99.3</v>
          </cell>
          <cell r="K24">
            <v>23</v>
          </cell>
        </row>
        <row r="25">
          <cell r="B25">
            <v>1.703125</v>
          </cell>
          <cell r="E25">
            <v>99.5</v>
          </cell>
          <cell r="K25">
            <v>23</v>
          </cell>
        </row>
        <row r="26">
          <cell r="B26">
            <v>1.75</v>
          </cell>
          <cell r="E26">
            <v>99.5</v>
          </cell>
          <cell r="K26">
            <v>23</v>
          </cell>
        </row>
        <row r="27">
          <cell r="B27">
            <v>1.90625</v>
          </cell>
          <cell r="E27">
            <v>57.3</v>
          </cell>
          <cell r="K27">
            <v>34</v>
          </cell>
        </row>
        <row r="28">
          <cell r="B28">
            <v>2.03125</v>
          </cell>
          <cell r="E28">
            <v>64.099999999999994</v>
          </cell>
          <cell r="K28">
            <v>37</v>
          </cell>
        </row>
        <row r="29">
          <cell r="B29">
            <v>2.140625</v>
          </cell>
          <cell r="E29">
            <v>69.099999999999994</v>
          </cell>
          <cell r="K29">
            <v>23</v>
          </cell>
        </row>
        <row r="30">
          <cell r="B30">
            <v>2.265625</v>
          </cell>
          <cell r="E30">
            <v>71.599999999999994</v>
          </cell>
          <cell r="K30">
            <v>23</v>
          </cell>
        </row>
        <row r="31">
          <cell r="B31">
            <v>2.359375</v>
          </cell>
          <cell r="E31">
            <v>77.600000000000009</v>
          </cell>
          <cell r="K31">
            <v>19</v>
          </cell>
        </row>
        <row r="32">
          <cell r="B32">
            <v>2.46875</v>
          </cell>
          <cell r="E32">
            <v>78.3</v>
          </cell>
          <cell r="K32">
            <v>16</v>
          </cell>
        </row>
        <row r="33">
          <cell r="B33">
            <v>2.59375</v>
          </cell>
          <cell r="E33">
            <v>77.3</v>
          </cell>
          <cell r="K33">
            <v>17</v>
          </cell>
        </row>
        <row r="34">
          <cell r="B34">
            <v>2.640625</v>
          </cell>
          <cell r="E34">
            <v>81.899999999999991</v>
          </cell>
          <cell r="K34">
            <v>13</v>
          </cell>
        </row>
        <row r="35">
          <cell r="B35">
            <v>2.734375</v>
          </cell>
          <cell r="E35">
            <v>84.2</v>
          </cell>
          <cell r="K35">
            <v>17</v>
          </cell>
        </row>
        <row r="36">
          <cell r="B36">
            <v>2.859375</v>
          </cell>
          <cell r="E36">
            <v>87.6</v>
          </cell>
          <cell r="K36">
            <v>20</v>
          </cell>
        </row>
        <row r="37">
          <cell r="B37">
            <v>2.96875</v>
          </cell>
          <cell r="E37">
            <v>90.7</v>
          </cell>
          <cell r="K37">
            <v>19</v>
          </cell>
        </row>
        <row r="38">
          <cell r="B38">
            <v>3.046875</v>
          </cell>
          <cell r="E38">
            <v>87.9</v>
          </cell>
          <cell r="K38">
            <v>16</v>
          </cell>
        </row>
        <row r="39">
          <cell r="B39">
            <v>3.140625</v>
          </cell>
          <cell r="E39">
            <v>89.3</v>
          </cell>
          <cell r="K39">
            <v>17</v>
          </cell>
        </row>
        <row r="40">
          <cell r="B40">
            <v>3.203125</v>
          </cell>
          <cell r="E40">
            <v>92.100000000000009</v>
          </cell>
          <cell r="K40">
            <v>15</v>
          </cell>
        </row>
        <row r="41">
          <cell r="B41">
            <v>3.3125</v>
          </cell>
          <cell r="E41">
            <v>93.8</v>
          </cell>
          <cell r="K41">
            <v>16</v>
          </cell>
        </row>
        <row r="42">
          <cell r="B42">
            <v>3.375</v>
          </cell>
          <cell r="E42">
            <v>94.1</v>
          </cell>
          <cell r="K42">
            <v>15</v>
          </cell>
        </row>
        <row r="43">
          <cell r="B43">
            <v>3.484375</v>
          </cell>
          <cell r="E43">
            <v>94.899999999999991</v>
          </cell>
          <cell r="K43">
            <v>16</v>
          </cell>
        </row>
        <row r="44">
          <cell r="B44">
            <v>3.625</v>
          </cell>
          <cell r="E44">
            <v>93.5</v>
          </cell>
          <cell r="K44">
            <v>17</v>
          </cell>
        </row>
        <row r="45">
          <cell r="B45">
            <v>3.703125</v>
          </cell>
          <cell r="E45">
            <v>95.1</v>
          </cell>
          <cell r="K45">
            <v>15</v>
          </cell>
        </row>
        <row r="46">
          <cell r="B46">
            <v>3.828125</v>
          </cell>
          <cell r="E46">
            <v>96.7</v>
          </cell>
          <cell r="K46">
            <v>16</v>
          </cell>
        </row>
        <row r="47">
          <cell r="B47">
            <v>3.90625</v>
          </cell>
          <cell r="E47">
            <v>97.1</v>
          </cell>
          <cell r="K47">
            <v>15</v>
          </cell>
        </row>
        <row r="48">
          <cell r="B48">
            <v>4.015625</v>
          </cell>
          <cell r="E48">
            <v>96.899999999999991</v>
          </cell>
          <cell r="K48">
            <v>16</v>
          </cell>
        </row>
        <row r="49">
          <cell r="B49">
            <v>4.125</v>
          </cell>
          <cell r="E49">
            <v>97.2</v>
          </cell>
          <cell r="K49">
            <v>16</v>
          </cell>
        </row>
        <row r="50">
          <cell r="B50">
            <v>4.265625</v>
          </cell>
          <cell r="E50">
            <v>96.6</v>
          </cell>
          <cell r="K50">
            <v>16</v>
          </cell>
        </row>
        <row r="51">
          <cell r="B51">
            <v>4.359375</v>
          </cell>
          <cell r="E51">
            <v>97.8</v>
          </cell>
          <cell r="K51">
            <v>15</v>
          </cell>
        </row>
        <row r="52">
          <cell r="B52">
            <v>4.4375</v>
          </cell>
          <cell r="E52">
            <v>97.2</v>
          </cell>
          <cell r="K52">
            <v>15</v>
          </cell>
        </row>
        <row r="53">
          <cell r="B53">
            <v>4.546875</v>
          </cell>
          <cell r="E53">
            <v>97.899999999999991</v>
          </cell>
          <cell r="K53">
            <v>15</v>
          </cell>
        </row>
        <row r="54">
          <cell r="B54">
            <v>4.671875</v>
          </cell>
          <cell r="E54">
            <v>97.6</v>
          </cell>
          <cell r="K54">
            <v>15</v>
          </cell>
        </row>
        <row r="55">
          <cell r="B55">
            <v>4.765625</v>
          </cell>
          <cell r="E55">
            <v>98.3</v>
          </cell>
          <cell r="K55">
            <v>15</v>
          </cell>
        </row>
        <row r="56">
          <cell r="B56">
            <v>4.84375</v>
          </cell>
          <cell r="E56">
            <v>98.1</v>
          </cell>
          <cell r="K56">
            <v>15</v>
          </cell>
        </row>
        <row r="57">
          <cell r="B57">
            <v>4.953125</v>
          </cell>
          <cell r="E57">
            <v>98.7</v>
          </cell>
          <cell r="K57">
            <v>15</v>
          </cell>
        </row>
        <row r="58">
          <cell r="B58">
            <v>5.03125</v>
          </cell>
          <cell r="E58">
            <v>98.2</v>
          </cell>
          <cell r="K58">
            <v>15</v>
          </cell>
        </row>
        <row r="59">
          <cell r="B59">
            <v>5.125</v>
          </cell>
          <cell r="E59">
            <v>98.6</v>
          </cell>
          <cell r="K59">
            <v>15</v>
          </cell>
        </row>
        <row r="60">
          <cell r="B60">
            <v>5.21875</v>
          </cell>
          <cell r="E60">
            <v>98.1</v>
          </cell>
          <cell r="K60">
            <v>15</v>
          </cell>
        </row>
        <row r="61">
          <cell r="B61">
            <v>5.296875</v>
          </cell>
          <cell r="E61">
            <v>98.2</v>
          </cell>
          <cell r="K61">
            <v>15</v>
          </cell>
        </row>
        <row r="62">
          <cell r="B62">
            <v>5.390625</v>
          </cell>
          <cell r="E62">
            <v>99.4</v>
          </cell>
          <cell r="K62">
            <v>15</v>
          </cell>
        </row>
        <row r="63">
          <cell r="B63">
            <v>5.5</v>
          </cell>
          <cell r="E63">
            <v>99</v>
          </cell>
          <cell r="K63">
            <v>15</v>
          </cell>
        </row>
        <row r="64">
          <cell r="B64">
            <v>5.578125</v>
          </cell>
          <cell r="E64">
            <v>98.6</v>
          </cell>
          <cell r="K64">
            <v>15</v>
          </cell>
        </row>
        <row r="65">
          <cell r="B65">
            <v>5.671875</v>
          </cell>
          <cell r="E65">
            <v>99.1</v>
          </cell>
          <cell r="K65">
            <v>15</v>
          </cell>
        </row>
        <row r="66">
          <cell r="B66">
            <v>5.765625</v>
          </cell>
          <cell r="E66">
            <v>98.8</v>
          </cell>
          <cell r="K66">
            <v>15</v>
          </cell>
        </row>
        <row r="67">
          <cell r="B67">
            <v>5.859375</v>
          </cell>
          <cell r="E67">
            <v>99.2</v>
          </cell>
          <cell r="K67">
            <v>15</v>
          </cell>
        </row>
        <row r="68">
          <cell r="B68">
            <v>5.9375</v>
          </cell>
          <cell r="E68">
            <v>99.5</v>
          </cell>
          <cell r="K68">
            <v>15</v>
          </cell>
        </row>
        <row r="69">
          <cell r="B69">
            <v>6.03125</v>
          </cell>
          <cell r="E69">
            <v>99.6</v>
          </cell>
          <cell r="K69">
            <v>15</v>
          </cell>
        </row>
        <row r="70">
          <cell r="B70">
            <v>6.125</v>
          </cell>
          <cell r="E70">
            <v>99.1</v>
          </cell>
          <cell r="K70">
            <v>15</v>
          </cell>
        </row>
        <row r="71">
          <cell r="B71">
            <v>6.234375</v>
          </cell>
          <cell r="E71">
            <v>99.4</v>
          </cell>
          <cell r="K71">
            <v>15</v>
          </cell>
        </row>
        <row r="72">
          <cell r="B72">
            <v>6.328125</v>
          </cell>
          <cell r="E72">
            <v>99.4</v>
          </cell>
          <cell r="K72">
            <v>15</v>
          </cell>
        </row>
        <row r="73">
          <cell r="B73">
            <v>6.421875</v>
          </cell>
          <cell r="E73">
            <v>99.3</v>
          </cell>
          <cell r="K73">
            <v>15</v>
          </cell>
        </row>
        <row r="74">
          <cell r="B74">
            <v>6.515625</v>
          </cell>
          <cell r="E74">
            <v>99.2</v>
          </cell>
          <cell r="K74">
            <v>15</v>
          </cell>
        </row>
        <row r="75">
          <cell r="B75">
            <v>6.625</v>
          </cell>
          <cell r="E75">
            <v>99.5</v>
          </cell>
          <cell r="K75">
            <v>15</v>
          </cell>
        </row>
        <row r="76">
          <cell r="B76">
            <v>6.703125</v>
          </cell>
          <cell r="E76">
            <v>99.6</v>
          </cell>
          <cell r="K76">
            <v>15</v>
          </cell>
        </row>
        <row r="77">
          <cell r="B77">
            <v>6.796875</v>
          </cell>
          <cell r="E77">
            <v>99.6</v>
          </cell>
          <cell r="K77">
            <v>15</v>
          </cell>
        </row>
        <row r="78">
          <cell r="B78">
            <v>6.890625</v>
          </cell>
          <cell r="E78">
            <v>99.5</v>
          </cell>
          <cell r="K78">
            <v>15</v>
          </cell>
        </row>
        <row r="79">
          <cell r="B79">
            <v>7</v>
          </cell>
          <cell r="E79">
            <v>99.5</v>
          </cell>
          <cell r="K79">
            <v>15</v>
          </cell>
        </row>
        <row r="80">
          <cell r="B80">
            <v>7.09375</v>
          </cell>
          <cell r="E80">
            <v>99.6</v>
          </cell>
          <cell r="K80">
            <v>15</v>
          </cell>
        </row>
        <row r="81">
          <cell r="B81">
            <v>7.234375</v>
          </cell>
          <cell r="E81">
            <v>99.3</v>
          </cell>
          <cell r="K81">
            <v>15</v>
          </cell>
        </row>
        <row r="82">
          <cell r="B82">
            <v>7.328125</v>
          </cell>
          <cell r="E82">
            <v>99.3</v>
          </cell>
          <cell r="K82">
            <v>15</v>
          </cell>
        </row>
        <row r="83">
          <cell r="B83">
            <v>7.421875</v>
          </cell>
          <cell r="E83">
            <v>99.3</v>
          </cell>
          <cell r="K83">
            <v>15</v>
          </cell>
        </row>
        <row r="84">
          <cell r="B84">
            <v>7.53125</v>
          </cell>
          <cell r="E84">
            <v>99.7</v>
          </cell>
          <cell r="K84">
            <v>15</v>
          </cell>
        </row>
        <row r="85">
          <cell r="B85">
            <v>7.671875</v>
          </cell>
          <cell r="E85">
            <v>99.6</v>
          </cell>
          <cell r="K85">
            <v>16</v>
          </cell>
        </row>
        <row r="86">
          <cell r="B86">
            <v>7.765625</v>
          </cell>
          <cell r="E86">
            <v>99.6</v>
          </cell>
          <cell r="K86">
            <v>16</v>
          </cell>
        </row>
        <row r="87">
          <cell r="B87">
            <v>7.875</v>
          </cell>
          <cell r="E87">
            <v>99.7</v>
          </cell>
          <cell r="K87">
            <v>15</v>
          </cell>
        </row>
        <row r="88">
          <cell r="B88">
            <v>7.953125</v>
          </cell>
          <cell r="E88">
            <v>99.8</v>
          </cell>
          <cell r="K88">
            <v>15</v>
          </cell>
        </row>
        <row r="89">
          <cell r="B89">
            <v>8.046875</v>
          </cell>
          <cell r="E89">
            <v>99.7</v>
          </cell>
          <cell r="K89">
            <v>15</v>
          </cell>
        </row>
        <row r="90">
          <cell r="B90">
            <v>8.140625</v>
          </cell>
          <cell r="E90">
            <v>100</v>
          </cell>
          <cell r="K90">
            <v>15</v>
          </cell>
        </row>
        <row r="91">
          <cell r="B91">
            <v>8.234375</v>
          </cell>
          <cell r="E91">
            <v>99.3</v>
          </cell>
          <cell r="K91">
            <v>15</v>
          </cell>
        </row>
        <row r="92">
          <cell r="B92">
            <v>8.328125</v>
          </cell>
          <cell r="E92">
            <v>99.3</v>
          </cell>
          <cell r="K92">
            <v>15</v>
          </cell>
        </row>
        <row r="93">
          <cell r="B93">
            <v>8.4375</v>
          </cell>
          <cell r="E93">
            <v>99.2</v>
          </cell>
          <cell r="K93">
            <v>15</v>
          </cell>
        </row>
        <row r="94">
          <cell r="B94">
            <v>8.53125</v>
          </cell>
          <cell r="E94">
            <v>99.7</v>
          </cell>
          <cell r="K94">
            <v>15</v>
          </cell>
        </row>
        <row r="95">
          <cell r="B95">
            <v>8.625</v>
          </cell>
          <cell r="E95">
            <v>99.2</v>
          </cell>
          <cell r="K95">
            <v>15</v>
          </cell>
        </row>
        <row r="96">
          <cell r="B96">
            <v>8.71875</v>
          </cell>
          <cell r="E96">
            <v>99.6</v>
          </cell>
          <cell r="K96">
            <v>15</v>
          </cell>
        </row>
        <row r="97">
          <cell r="B97">
            <v>8.796875</v>
          </cell>
          <cell r="E97">
            <v>99.5</v>
          </cell>
          <cell r="K97">
            <v>15</v>
          </cell>
        </row>
        <row r="98">
          <cell r="B98">
            <v>8.890625</v>
          </cell>
          <cell r="E98">
            <v>99.3</v>
          </cell>
          <cell r="K98">
            <v>15</v>
          </cell>
        </row>
        <row r="99">
          <cell r="B99">
            <v>9.03125</v>
          </cell>
          <cell r="E99">
            <v>99.6</v>
          </cell>
          <cell r="K99">
            <v>16</v>
          </cell>
        </row>
        <row r="100">
          <cell r="B100">
            <v>9.140625</v>
          </cell>
          <cell r="E100">
            <v>99.6</v>
          </cell>
          <cell r="K100">
            <v>16</v>
          </cell>
        </row>
        <row r="101">
          <cell r="B101">
            <v>9.28125</v>
          </cell>
          <cell r="E101">
            <v>99.5</v>
          </cell>
          <cell r="K101">
            <v>16</v>
          </cell>
        </row>
        <row r="102">
          <cell r="A102">
            <v>94.862000000000037</v>
          </cell>
          <cell r="B102">
            <v>17.13</v>
          </cell>
          <cell r="C102">
            <v>0</v>
          </cell>
          <cell r="D102">
            <v>42</v>
          </cell>
        </row>
      </sheetData>
      <sheetData sheetId="5">
        <row r="103">
          <cell r="B103">
            <v>94.297999999999988</v>
          </cell>
          <cell r="C103">
            <v>74.048000000000044</v>
          </cell>
          <cell r="D103">
            <v>75.322000000000017</v>
          </cell>
          <cell r="E103">
            <v>79.781999999999968</v>
          </cell>
          <cell r="H103">
            <v>28.37</v>
          </cell>
          <cell r="J103">
            <v>16.690000000000001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0.125</v>
          </cell>
          <cell r="E2">
            <v>50.8</v>
          </cell>
        </row>
        <row r="3">
          <cell r="B3">
            <v>0.203125</v>
          </cell>
          <cell r="E3">
            <v>56.999999999999901</v>
          </cell>
        </row>
        <row r="4">
          <cell r="B4">
            <v>0.296875</v>
          </cell>
          <cell r="E4">
            <v>61.6</v>
          </cell>
        </row>
        <row r="5">
          <cell r="B5">
            <v>0.375</v>
          </cell>
          <cell r="E5">
            <v>64.599999999999994</v>
          </cell>
        </row>
        <row r="6">
          <cell r="B6">
            <v>0.453125</v>
          </cell>
          <cell r="E6">
            <v>66.3</v>
          </cell>
        </row>
        <row r="7">
          <cell r="B7">
            <v>0.53125</v>
          </cell>
          <cell r="E7">
            <v>61.4</v>
          </cell>
        </row>
        <row r="8">
          <cell r="B8">
            <v>0.609375</v>
          </cell>
          <cell r="E8">
            <v>65.5</v>
          </cell>
        </row>
        <row r="9">
          <cell r="B9">
            <v>0.6875</v>
          </cell>
          <cell r="E9">
            <v>67.599999999999994</v>
          </cell>
        </row>
        <row r="10">
          <cell r="B10">
            <v>0.765625</v>
          </cell>
          <cell r="E10">
            <v>69.3</v>
          </cell>
        </row>
        <row r="11">
          <cell r="B11">
            <v>0.84375</v>
          </cell>
          <cell r="E11">
            <v>70.3</v>
          </cell>
        </row>
        <row r="12">
          <cell r="B12">
            <v>0.921875</v>
          </cell>
          <cell r="E12">
            <v>73.099999999999994</v>
          </cell>
        </row>
        <row r="13">
          <cell r="B13">
            <v>1</v>
          </cell>
          <cell r="E13">
            <v>73.3</v>
          </cell>
        </row>
        <row r="14">
          <cell r="B14">
            <v>1.078125</v>
          </cell>
          <cell r="E14">
            <v>73.900000000000006</v>
          </cell>
        </row>
        <row r="15">
          <cell r="B15">
            <v>1.15625</v>
          </cell>
          <cell r="E15">
            <v>69.699999999999903</v>
          </cell>
        </row>
        <row r="16">
          <cell r="B16">
            <v>1.234375</v>
          </cell>
          <cell r="E16">
            <v>72.399999999999906</v>
          </cell>
        </row>
        <row r="17">
          <cell r="B17">
            <v>1.3125</v>
          </cell>
          <cell r="E17">
            <v>75.7</v>
          </cell>
        </row>
        <row r="18">
          <cell r="B18">
            <v>1.390625</v>
          </cell>
          <cell r="E18">
            <v>73.900000000000006</v>
          </cell>
        </row>
        <row r="19">
          <cell r="B19">
            <v>1.46875</v>
          </cell>
          <cell r="E19">
            <v>70.7</v>
          </cell>
        </row>
        <row r="20">
          <cell r="B20">
            <v>1.546875</v>
          </cell>
          <cell r="E20">
            <v>74.7</v>
          </cell>
        </row>
        <row r="21">
          <cell r="B21">
            <v>1.640625</v>
          </cell>
          <cell r="E21">
            <v>71.8</v>
          </cell>
        </row>
        <row r="22">
          <cell r="B22">
            <v>1.734375</v>
          </cell>
          <cell r="E22">
            <v>73.8</v>
          </cell>
        </row>
        <row r="23">
          <cell r="B23">
            <v>1.8125</v>
          </cell>
          <cell r="E23">
            <v>74.099999999999994</v>
          </cell>
        </row>
        <row r="24">
          <cell r="B24">
            <v>1.90625</v>
          </cell>
          <cell r="E24">
            <v>72.5</v>
          </cell>
        </row>
        <row r="25">
          <cell r="B25">
            <v>2.015625</v>
          </cell>
          <cell r="E25">
            <v>69.899999999999906</v>
          </cell>
        </row>
        <row r="26">
          <cell r="B26">
            <v>2.109375</v>
          </cell>
          <cell r="E26">
            <v>70.5</v>
          </cell>
        </row>
        <row r="27">
          <cell r="B27">
            <v>2.203125</v>
          </cell>
          <cell r="E27">
            <v>71.599999999999994</v>
          </cell>
        </row>
        <row r="28">
          <cell r="B28">
            <v>2.28125</v>
          </cell>
          <cell r="E28">
            <v>72.599999999999994</v>
          </cell>
        </row>
        <row r="29">
          <cell r="B29">
            <v>2.375</v>
          </cell>
          <cell r="E29">
            <v>74.7</v>
          </cell>
        </row>
        <row r="30">
          <cell r="B30">
            <v>2.46875</v>
          </cell>
          <cell r="E30">
            <v>74.099999999999994</v>
          </cell>
        </row>
        <row r="31">
          <cell r="B31">
            <v>2.578125</v>
          </cell>
          <cell r="E31">
            <v>71.8</v>
          </cell>
        </row>
        <row r="32">
          <cell r="B32">
            <v>2.6875</v>
          </cell>
          <cell r="E32">
            <v>70.8</v>
          </cell>
        </row>
        <row r="33">
          <cell r="B33">
            <v>2.78125</v>
          </cell>
          <cell r="E33">
            <v>70.599999999999994</v>
          </cell>
        </row>
        <row r="34">
          <cell r="B34">
            <v>2.890625</v>
          </cell>
          <cell r="E34">
            <v>73.2</v>
          </cell>
        </row>
        <row r="35">
          <cell r="B35">
            <v>2.984375</v>
          </cell>
          <cell r="E35">
            <v>73.2</v>
          </cell>
        </row>
        <row r="36">
          <cell r="B36">
            <v>3.09375</v>
          </cell>
          <cell r="E36">
            <v>70.7</v>
          </cell>
        </row>
        <row r="37">
          <cell r="B37">
            <v>3.203125</v>
          </cell>
          <cell r="E37">
            <v>72.099999999999994</v>
          </cell>
        </row>
        <row r="38">
          <cell r="B38">
            <v>3.3125</v>
          </cell>
          <cell r="E38">
            <v>73.3</v>
          </cell>
        </row>
        <row r="39">
          <cell r="B39">
            <v>3.421875</v>
          </cell>
          <cell r="E39">
            <v>73.2</v>
          </cell>
        </row>
        <row r="40">
          <cell r="B40">
            <v>3.515625</v>
          </cell>
          <cell r="E40">
            <v>74</v>
          </cell>
        </row>
        <row r="41">
          <cell r="B41">
            <v>3.609375</v>
          </cell>
          <cell r="E41">
            <v>73.3</v>
          </cell>
        </row>
        <row r="42">
          <cell r="B42">
            <v>3.71875</v>
          </cell>
          <cell r="E42">
            <v>74.900000000000006</v>
          </cell>
        </row>
        <row r="43">
          <cell r="B43">
            <v>3.828125</v>
          </cell>
          <cell r="E43">
            <v>76.599999999999994</v>
          </cell>
        </row>
        <row r="44">
          <cell r="B44">
            <v>3.9375</v>
          </cell>
          <cell r="E44">
            <v>75</v>
          </cell>
        </row>
        <row r="45">
          <cell r="B45">
            <v>4.046875</v>
          </cell>
          <cell r="E45">
            <v>72.599999999999994</v>
          </cell>
        </row>
        <row r="46">
          <cell r="B46">
            <v>4.15625</v>
          </cell>
          <cell r="E46">
            <v>72.599999999999994</v>
          </cell>
        </row>
        <row r="47">
          <cell r="B47">
            <v>4.265625</v>
          </cell>
          <cell r="E47">
            <v>74</v>
          </cell>
        </row>
        <row r="48">
          <cell r="B48">
            <v>4.375</v>
          </cell>
          <cell r="E48">
            <v>72.599999999999994</v>
          </cell>
        </row>
        <row r="49">
          <cell r="B49">
            <v>4.5</v>
          </cell>
          <cell r="E49">
            <v>72.7</v>
          </cell>
        </row>
        <row r="50">
          <cell r="B50">
            <v>4.609375</v>
          </cell>
          <cell r="E50">
            <v>73.7</v>
          </cell>
        </row>
        <row r="51">
          <cell r="B51">
            <v>4.75</v>
          </cell>
          <cell r="E51">
            <v>61.9</v>
          </cell>
        </row>
        <row r="52">
          <cell r="B52">
            <v>4.90625</v>
          </cell>
          <cell r="E52">
            <v>25.2</v>
          </cell>
        </row>
        <row r="53">
          <cell r="B53">
            <v>5</v>
          </cell>
          <cell r="E53">
            <v>36.199999999999903</v>
          </cell>
        </row>
        <row r="54">
          <cell r="B54">
            <v>5.09375</v>
          </cell>
          <cell r="E54">
            <v>70</v>
          </cell>
        </row>
        <row r="55">
          <cell r="B55">
            <v>5.1875</v>
          </cell>
          <cell r="E55">
            <v>70.5</v>
          </cell>
        </row>
        <row r="56">
          <cell r="B56">
            <v>5.28125</v>
          </cell>
          <cell r="E56">
            <v>70.199999999999903</v>
          </cell>
        </row>
        <row r="57">
          <cell r="B57">
            <v>5.375</v>
          </cell>
          <cell r="E57">
            <v>71</v>
          </cell>
        </row>
        <row r="58">
          <cell r="B58">
            <v>5.453125</v>
          </cell>
          <cell r="E58">
            <v>71.099999999999994</v>
          </cell>
        </row>
        <row r="59">
          <cell r="B59">
            <v>5.546875</v>
          </cell>
          <cell r="E59">
            <v>72.2</v>
          </cell>
        </row>
        <row r="60">
          <cell r="B60">
            <v>5.640625</v>
          </cell>
          <cell r="E60">
            <v>72.7</v>
          </cell>
        </row>
        <row r="61">
          <cell r="B61">
            <v>5.75</v>
          </cell>
          <cell r="E61">
            <v>72.899999999999906</v>
          </cell>
        </row>
        <row r="62">
          <cell r="B62">
            <v>5.84375</v>
          </cell>
          <cell r="E62">
            <v>74</v>
          </cell>
        </row>
        <row r="63">
          <cell r="B63">
            <v>5.9375</v>
          </cell>
          <cell r="E63">
            <v>72.7</v>
          </cell>
        </row>
        <row r="64">
          <cell r="B64">
            <v>6.03125</v>
          </cell>
          <cell r="E64">
            <v>74.400000000000006</v>
          </cell>
        </row>
        <row r="65">
          <cell r="B65">
            <v>6.125</v>
          </cell>
          <cell r="E65">
            <v>70</v>
          </cell>
        </row>
        <row r="66">
          <cell r="B66">
            <v>6.234375</v>
          </cell>
          <cell r="E66">
            <v>71.5</v>
          </cell>
        </row>
        <row r="67">
          <cell r="B67">
            <v>6.328125</v>
          </cell>
          <cell r="E67">
            <v>74.099999999999994</v>
          </cell>
        </row>
        <row r="68">
          <cell r="B68">
            <v>6.4375</v>
          </cell>
          <cell r="E68">
            <v>71.7</v>
          </cell>
        </row>
        <row r="69">
          <cell r="B69">
            <v>6.53125</v>
          </cell>
          <cell r="E69">
            <v>71.099999999999994</v>
          </cell>
        </row>
        <row r="70">
          <cell r="B70">
            <v>6.625</v>
          </cell>
          <cell r="E70">
            <v>74.7</v>
          </cell>
        </row>
        <row r="71">
          <cell r="B71">
            <v>6.71875</v>
          </cell>
          <cell r="E71">
            <v>73.3</v>
          </cell>
        </row>
        <row r="72">
          <cell r="B72">
            <v>6.8125</v>
          </cell>
          <cell r="E72">
            <v>74.5</v>
          </cell>
        </row>
        <row r="73">
          <cell r="B73">
            <v>6.921875</v>
          </cell>
          <cell r="E73">
            <v>74.900000000000006</v>
          </cell>
        </row>
        <row r="74">
          <cell r="B74">
            <v>7.03125</v>
          </cell>
          <cell r="E74">
            <v>73.3</v>
          </cell>
        </row>
        <row r="75">
          <cell r="B75">
            <v>7.140625</v>
          </cell>
          <cell r="E75">
            <v>70.099999999999994</v>
          </cell>
        </row>
        <row r="76">
          <cell r="B76">
            <v>7.234375</v>
          </cell>
          <cell r="E76">
            <v>69.399999999999906</v>
          </cell>
        </row>
        <row r="77">
          <cell r="B77">
            <v>7.359375</v>
          </cell>
          <cell r="E77">
            <v>71.599999999999994</v>
          </cell>
        </row>
        <row r="78">
          <cell r="B78">
            <v>7.453125</v>
          </cell>
          <cell r="E78">
            <v>72.5</v>
          </cell>
        </row>
        <row r="79">
          <cell r="B79">
            <v>7.5625</v>
          </cell>
          <cell r="E79">
            <v>73.8</v>
          </cell>
        </row>
        <row r="80">
          <cell r="B80">
            <v>7.671875</v>
          </cell>
          <cell r="E80">
            <v>74</v>
          </cell>
        </row>
        <row r="81">
          <cell r="B81">
            <v>7.765625</v>
          </cell>
          <cell r="E81">
            <v>72.099999999999994</v>
          </cell>
        </row>
        <row r="82">
          <cell r="B82">
            <v>7.875</v>
          </cell>
          <cell r="E82">
            <v>71.899999999999906</v>
          </cell>
        </row>
        <row r="83">
          <cell r="B83">
            <v>7.96875</v>
          </cell>
          <cell r="E83">
            <v>70.3</v>
          </cell>
        </row>
        <row r="84">
          <cell r="B84">
            <v>8.09375</v>
          </cell>
          <cell r="E84">
            <v>72.8</v>
          </cell>
        </row>
        <row r="85">
          <cell r="B85">
            <v>8.203125</v>
          </cell>
          <cell r="E85">
            <v>74.599999999999994</v>
          </cell>
        </row>
        <row r="86">
          <cell r="B86">
            <v>8.328125</v>
          </cell>
          <cell r="E86">
            <v>71.8</v>
          </cell>
        </row>
        <row r="87">
          <cell r="B87">
            <v>8.46875</v>
          </cell>
          <cell r="E87">
            <v>72</v>
          </cell>
        </row>
        <row r="88">
          <cell r="B88">
            <v>8.578125</v>
          </cell>
          <cell r="E88">
            <v>73.400000000000006</v>
          </cell>
        </row>
        <row r="89">
          <cell r="B89">
            <v>8.703125</v>
          </cell>
          <cell r="E89">
            <v>73.900000000000006</v>
          </cell>
        </row>
        <row r="90">
          <cell r="B90">
            <v>8.828125</v>
          </cell>
          <cell r="E90">
            <v>73.400000000000006</v>
          </cell>
        </row>
        <row r="91">
          <cell r="B91">
            <v>8.953125</v>
          </cell>
          <cell r="E91">
            <v>73.099999999999994</v>
          </cell>
        </row>
        <row r="92">
          <cell r="B92">
            <v>9.078125</v>
          </cell>
          <cell r="E92">
            <v>74.400000000000006</v>
          </cell>
        </row>
        <row r="93">
          <cell r="B93">
            <v>9.21875</v>
          </cell>
          <cell r="E93">
            <v>75.3</v>
          </cell>
        </row>
        <row r="94">
          <cell r="B94">
            <v>9.34375</v>
          </cell>
          <cell r="E94">
            <v>76.2</v>
          </cell>
        </row>
        <row r="95">
          <cell r="B95">
            <v>9.453125</v>
          </cell>
          <cell r="E95">
            <v>74.5</v>
          </cell>
        </row>
        <row r="96">
          <cell r="B96">
            <v>9.578125</v>
          </cell>
          <cell r="E96">
            <v>72.8</v>
          </cell>
        </row>
        <row r="97">
          <cell r="B97">
            <v>9.703125</v>
          </cell>
          <cell r="E97">
            <v>73.3</v>
          </cell>
        </row>
        <row r="98">
          <cell r="B98">
            <v>9.84375</v>
          </cell>
          <cell r="E98">
            <v>74.400000000000006</v>
          </cell>
        </row>
        <row r="99">
          <cell r="B99">
            <v>9.984375</v>
          </cell>
          <cell r="E99">
            <v>72.599999999999994</v>
          </cell>
        </row>
        <row r="100">
          <cell r="B100">
            <v>10.125</v>
          </cell>
          <cell r="E100">
            <v>74.8</v>
          </cell>
        </row>
        <row r="101">
          <cell r="B101">
            <v>10.265625</v>
          </cell>
          <cell r="E101">
            <v>72.599999999999994</v>
          </cell>
        </row>
      </sheetData>
      <sheetData sheetId="1">
        <row r="2">
          <cell r="B2">
            <v>4.6875E-2</v>
          </cell>
          <cell r="E2">
            <v>66.400000000000006</v>
          </cell>
          <cell r="K2">
            <v>4</v>
          </cell>
        </row>
        <row r="3">
          <cell r="B3">
            <v>9.375E-2</v>
          </cell>
          <cell r="E3">
            <v>74.900000000000006</v>
          </cell>
          <cell r="K3">
            <v>6</v>
          </cell>
        </row>
        <row r="4">
          <cell r="B4">
            <v>0.15625</v>
          </cell>
          <cell r="E4">
            <v>72.599999999999994</v>
          </cell>
          <cell r="K4">
            <v>10</v>
          </cell>
        </row>
        <row r="5">
          <cell r="B5">
            <v>0.265625</v>
          </cell>
          <cell r="E5">
            <v>72.2</v>
          </cell>
          <cell r="K5">
            <v>12</v>
          </cell>
        </row>
        <row r="6">
          <cell r="B6">
            <v>0.40625</v>
          </cell>
          <cell r="E6">
            <v>71.899999999999906</v>
          </cell>
          <cell r="K6">
            <v>18</v>
          </cell>
        </row>
        <row r="7">
          <cell r="B7">
            <v>0.59375</v>
          </cell>
          <cell r="E7">
            <v>72.2</v>
          </cell>
          <cell r="K7">
            <v>23</v>
          </cell>
        </row>
        <row r="8">
          <cell r="B8">
            <v>0.78125</v>
          </cell>
          <cell r="E8">
            <v>72.399999999999906</v>
          </cell>
          <cell r="K8">
            <v>30</v>
          </cell>
        </row>
        <row r="9">
          <cell r="B9">
            <v>1.015625</v>
          </cell>
          <cell r="E9">
            <v>74.099999999999994</v>
          </cell>
          <cell r="K9">
            <v>26</v>
          </cell>
        </row>
        <row r="10">
          <cell r="B10">
            <v>1.25</v>
          </cell>
          <cell r="E10">
            <v>73.2</v>
          </cell>
          <cell r="K10">
            <v>34</v>
          </cell>
        </row>
        <row r="11">
          <cell r="B11">
            <v>1.5625</v>
          </cell>
          <cell r="E11">
            <v>73.599999999999994</v>
          </cell>
          <cell r="K11">
            <v>34</v>
          </cell>
        </row>
        <row r="12">
          <cell r="B12">
            <v>1.796875</v>
          </cell>
          <cell r="E12">
            <v>75.3</v>
          </cell>
          <cell r="K12">
            <v>38</v>
          </cell>
        </row>
        <row r="13">
          <cell r="B13">
            <v>2.078125</v>
          </cell>
          <cell r="E13">
            <v>74.3</v>
          </cell>
          <cell r="K13">
            <v>43</v>
          </cell>
        </row>
        <row r="14">
          <cell r="B14">
            <v>2.390625</v>
          </cell>
          <cell r="E14">
            <v>74.5</v>
          </cell>
          <cell r="K14">
            <v>45</v>
          </cell>
        </row>
        <row r="15">
          <cell r="B15">
            <v>2.703125</v>
          </cell>
          <cell r="E15">
            <v>72.099999999999994</v>
          </cell>
          <cell r="K15">
            <v>39</v>
          </cell>
        </row>
        <row r="16">
          <cell r="B16">
            <v>2.953125</v>
          </cell>
          <cell r="E16">
            <v>72.899999999999906</v>
          </cell>
          <cell r="K16">
            <v>32</v>
          </cell>
        </row>
        <row r="17">
          <cell r="B17">
            <v>3.171875</v>
          </cell>
          <cell r="E17">
            <v>76.8</v>
          </cell>
          <cell r="K17">
            <v>31</v>
          </cell>
        </row>
        <row r="18">
          <cell r="B18">
            <v>3.390625</v>
          </cell>
          <cell r="E18">
            <v>75.400000000000006</v>
          </cell>
          <cell r="K18">
            <v>33</v>
          </cell>
        </row>
        <row r="19">
          <cell r="B19">
            <v>3.59375</v>
          </cell>
          <cell r="E19">
            <v>73.8</v>
          </cell>
          <cell r="K19">
            <v>33</v>
          </cell>
        </row>
        <row r="20">
          <cell r="B20">
            <v>3.828125</v>
          </cell>
          <cell r="E20">
            <v>76.7</v>
          </cell>
          <cell r="K20">
            <v>32</v>
          </cell>
        </row>
        <row r="21">
          <cell r="B21">
            <v>4.046875</v>
          </cell>
          <cell r="E21">
            <v>72.399999999999906</v>
          </cell>
          <cell r="K21">
            <v>31</v>
          </cell>
        </row>
        <row r="22">
          <cell r="B22">
            <v>4.296875</v>
          </cell>
          <cell r="E22">
            <v>74.2</v>
          </cell>
          <cell r="K22">
            <v>34</v>
          </cell>
        </row>
        <row r="23">
          <cell r="B23">
            <v>4.53125</v>
          </cell>
          <cell r="E23">
            <v>75.2</v>
          </cell>
          <cell r="K23">
            <v>34</v>
          </cell>
        </row>
        <row r="24">
          <cell r="B24">
            <v>4.765625</v>
          </cell>
          <cell r="E24">
            <v>75.400000000000006</v>
          </cell>
          <cell r="K24">
            <v>35</v>
          </cell>
        </row>
        <row r="25">
          <cell r="B25">
            <v>5.046875</v>
          </cell>
          <cell r="E25">
            <v>70.199999999999903</v>
          </cell>
          <cell r="K25">
            <v>41</v>
          </cell>
        </row>
        <row r="26">
          <cell r="B26">
            <v>5.3125</v>
          </cell>
          <cell r="E26">
            <v>70.8</v>
          </cell>
          <cell r="K26">
            <v>43</v>
          </cell>
        </row>
        <row r="27">
          <cell r="B27">
            <v>5.609375</v>
          </cell>
          <cell r="E27">
            <v>72.5</v>
          </cell>
          <cell r="K27">
            <v>43</v>
          </cell>
        </row>
        <row r="28">
          <cell r="B28">
            <v>5.921875</v>
          </cell>
          <cell r="E28">
            <v>73.5</v>
          </cell>
          <cell r="K28">
            <v>36</v>
          </cell>
        </row>
        <row r="29">
          <cell r="B29">
            <v>6.15625</v>
          </cell>
          <cell r="E29">
            <v>75.7</v>
          </cell>
          <cell r="K29">
            <v>39</v>
          </cell>
        </row>
        <row r="30">
          <cell r="B30">
            <v>6.40625</v>
          </cell>
          <cell r="E30">
            <v>73.7</v>
          </cell>
          <cell r="K30">
            <v>43</v>
          </cell>
        </row>
        <row r="31">
          <cell r="B31">
            <v>6.6875</v>
          </cell>
          <cell r="E31">
            <v>74.5</v>
          </cell>
          <cell r="K31">
            <v>45</v>
          </cell>
        </row>
        <row r="32">
          <cell r="B32">
            <v>7</v>
          </cell>
          <cell r="E32">
            <v>73.900000000000006</v>
          </cell>
          <cell r="K32">
            <v>49</v>
          </cell>
        </row>
        <row r="33">
          <cell r="B33">
            <v>7.3125</v>
          </cell>
          <cell r="E33">
            <v>71.599999999999994</v>
          </cell>
          <cell r="K33">
            <v>50</v>
          </cell>
        </row>
        <row r="34">
          <cell r="B34">
            <v>7.625</v>
          </cell>
          <cell r="E34">
            <v>73.3</v>
          </cell>
          <cell r="K34">
            <v>49</v>
          </cell>
        </row>
        <row r="35">
          <cell r="B35">
            <v>7.921875</v>
          </cell>
          <cell r="E35">
            <v>73.599999999999994</v>
          </cell>
          <cell r="K35">
            <v>52</v>
          </cell>
        </row>
        <row r="36">
          <cell r="B36">
            <v>8.328125</v>
          </cell>
          <cell r="E36">
            <v>74.2</v>
          </cell>
          <cell r="K36">
            <v>55</v>
          </cell>
        </row>
        <row r="37">
          <cell r="B37">
            <v>8.703125</v>
          </cell>
          <cell r="E37">
            <v>71.599999999999994</v>
          </cell>
          <cell r="K37">
            <v>58</v>
          </cell>
        </row>
        <row r="38">
          <cell r="B38">
            <v>9</v>
          </cell>
          <cell r="E38">
            <v>73.2</v>
          </cell>
          <cell r="K38">
            <v>37</v>
          </cell>
        </row>
        <row r="39">
          <cell r="B39">
            <v>9.25</v>
          </cell>
          <cell r="E39">
            <v>73.5</v>
          </cell>
          <cell r="K39">
            <v>41</v>
          </cell>
        </row>
        <row r="40">
          <cell r="B40">
            <v>9.53125</v>
          </cell>
          <cell r="E40">
            <v>74</v>
          </cell>
          <cell r="K40">
            <v>46</v>
          </cell>
        </row>
        <row r="41">
          <cell r="B41">
            <v>9.859375</v>
          </cell>
          <cell r="E41">
            <v>74.3</v>
          </cell>
          <cell r="K41">
            <v>49</v>
          </cell>
        </row>
        <row r="42">
          <cell r="B42">
            <v>10.203125</v>
          </cell>
          <cell r="E42">
            <v>75.5</v>
          </cell>
          <cell r="K42">
            <v>48</v>
          </cell>
        </row>
        <row r="43">
          <cell r="B43">
            <v>10.515625</v>
          </cell>
          <cell r="E43">
            <v>76.400000000000006</v>
          </cell>
          <cell r="K43">
            <v>54</v>
          </cell>
        </row>
        <row r="44">
          <cell r="B44">
            <v>10.921875</v>
          </cell>
          <cell r="E44">
            <v>76</v>
          </cell>
          <cell r="K44">
            <v>50</v>
          </cell>
        </row>
        <row r="45">
          <cell r="B45">
            <v>11.296875</v>
          </cell>
          <cell r="E45">
            <v>75.3</v>
          </cell>
          <cell r="K45">
            <v>54</v>
          </cell>
        </row>
        <row r="46">
          <cell r="B46">
            <v>11.71875</v>
          </cell>
          <cell r="E46">
            <v>74.3</v>
          </cell>
          <cell r="K46">
            <v>53</v>
          </cell>
        </row>
        <row r="47">
          <cell r="B47">
            <v>12.046875</v>
          </cell>
          <cell r="E47">
            <v>75.5</v>
          </cell>
          <cell r="K47">
            <v>36</v>
          </cell>
        </row>
        <row r="48">
          <cell r="B48">
            <v>12.328125</v>
          </cell>
          <cell r="E48">
            <v>74.099999999999994</v>
          </cell>
          <cell r="K48">
            <v>41</v>
          </cell>
        </row>
        <row r="49">
          <cell r="B49">
            <v>12.59375</v>
          </cell>
          <cell r="E49">
            <v>74</v>
          </cell>
          <cell r="K49">
            <v>32</v>
          </cell>
        </row>
        <row r="50">
          <cell r="B50">
            <v>12.8125</v>
          </cell>
          <cell r="E50">
            <v>73.400000000000006</v>
          </cell>
          <cell r="K50">
            <v>28</v>
          </cell>
        </row>
        <row r="51">
          <cell r="B51">
            <v>13.015625</v>
          </cell>
          <cell r="E51">
            <v>63.6</v>
          </cell>
          <cell r="K51">
            <v>26</v>
          </cell>
        </row>
        <row r="52">
          <cell r="B52">
            <v>13.171875</v>
          </cell>
          <cell r="E52">
            <v>54.5</v>
          </cell>
          <cell r="K52">
            <v>11</v>
          </cell>
        </row>
        <row r="53">
          <cell r="B53">
            <v>13.296875</v>
          </cell>
          <cell r="E53">
            <v>73.3</v>
          </cell>
          <cell r="K53">
            <v>17</v>
          </cell>
        </row>
        <row r="54">
          <cell r="B54">
            <v>13.46875</v>
          </cell>
          <cell r="E54">
            <v>73.099999999999994</v>
          </cell>
          <cell r="K54">
            <v>18</v>
          </cell>
        </row>
        <row r="55">
          <cell r="B55">
            <v>13.59375</v>
          </cell>
          <cell r="E55">
            <v>73.099999999999994</v>
          </cell>
          <cell r="K55">
            <v>22</v>
          </cell>
        </row>
        <row r="56">
          <cell r="B56">
            <v>13.78125</v>
          </cell>
          <cell r="E56">
            <v>72.399999999999906</v>
          </cell>
          <cell r="K56">
            <v>25</v>
          </cell>
        </row>
        <row r="57">
          <cell r="B57">
            <v>13.953125</v>
          </cell>
          <cell r="E57">
            <v>72.599999999999994</v>
          </cell>
          <cell r="K57">
            <v>30</v>
          </cell>
        </row>
        <row r="58">
          <cell r="B58">
            <v>14.1875</v>
          </cell>
          <cell r="E58">
            <v>73.5</v>
          </cell>
          <cell r="K58">
            <v>34</v>
          </cell>
        </row>
        <row r="59">
          <cell r="B59">
            <v>14.40625</v>
          </cell>
          <cell r="E59">
            <v>74</v>
          </cell>
          <cell r="K59">
            <v>33</v>
          </cell>
        </row>
        <row r="60">
          <cell r="B60">
            <v>14.640625</v>
          </cell>
          <cell r="E60">
            <v>74.7</v>
          </cell>
          <cell r="K60">
            <v>39</v>
          </cell>
        </row>
        <row r="61">
          <cell r="B61">
            <v>14.90625</v>
          </cell>
          <cell r="E61">
            <v>73.5</v>
          </cell>
          <cell r="K61">
            <v>42</v>
          </cell>
        </row>
        <row r="62">
          <cell r="B62">
            <v>15.171875</v>
          </cell>
          <cell r="E62">
            <v>75.7</v>
          </cell>
          <cell r="K62">
            <v>37</v>
          </cell>
        </row>
        <row r="63">
          <cell r="B63">
            <v>15.390625</v>
          </cell>
          <cell r="E63">
            <v>73.3</v>
          </cell>
          <cell r="K63">
            <v>33</v>
          </cell>
        </row>
        <row r="64">
          <cell r="B64">
            <v>15.625</v>
          </cell>
          <cell r="E64">
            <v>74</v>
          </cell>
          <cell r="K64">
            <v>38</v>
          </cell>
        </row>
        <row r="65">
          <cell r="B65">
            <v>15.859375</v>
          </cell>
          <cell r="E65">
            <v>71.7</v>
          </cell>
          <cell r="K65">
            <v>28</v>
          </cell>
        </row>
        <row r="66">
          <cell r="B66">
            <v>16.0625</v>
          </cell>
          <cell r="E66">
            <v>72.2</v>
          </cell>
          <cell r="K66">
            <v>31</v>
          </cell>
        </row>
        <row r="67">
          <cell r="B67">
            <v>16.25</v>
          </cell>
          <cell r="E67">
            <v>75.8</v>
          </cell>
          <cell r="K67">
            <v>32</v>
          </cell>
        </row>
        <row r="68">
          <cell r="B68">
            <v>16.453125</v>
          </cell>
          <cell r="E68">
            <v>75.3</v>
          </cell>
          <cell r="K68">
            <v>33</v>
          </cell>
        </row>
        <row r="69">
          <cell r="B69">
            <v>16.65625</v>
          </cell>
          <cell r="E69">
            <v>73.8</v>
          </cell>
          <cell r="K69">
            <v>35</v>
          </cell>
        </row>
        <row r="70">
          <cell r="B70">
            <v>16.90625</v>
          </cell>
          <cell r="E70">
            <v>76.599999999999994</v>
          </cell>
          <cell r="K70">
            <v>39</v>
          </cell>
        </row>
        <row r="71">
          <cell r="B71">
            <v>17.171875</v>
          </cell>
          <cell r="E71">
            <v>73.099999999999994</v>
          </cell>
          <cell r="K71">
            <v>44</v>
          </cell>
        </row>
        <row r="72">
          <cell r="B72">
            <v>17.484375</v>
          </cell>
          <cell r="E72">
            <v>74.400000000000006</v>
          </cell>
          <cell r="K72">
            <v>43</v>
          </cell>
        </row>
        <row r="73">
          <cell r="B73">
            <v>17.765625</v>
          </cell>
          <cell r="E73">
            <v>74.7</v>
          </cell>
          <cell r="K73">
            <v>37</v>
          </cell>
        </row>
        <row r="74">
          <cell r="B74">
            <v>17.96875</v>
          </cell>
          <cell r="E74">
            <v>75.8</v>
          </cell>
          <cell r="K74">
            <v>32</v>
          </cell>
        </row>
        <row r="75">
          <cell r="B75">
            <v>18.203125</v>
          </cell>
          <cell r="E75">
            <v>70.099999999999994</v>
          </cell>
          <cell r="K75">
            <v>29</v>
          </cell>
        </row>
        <row r="76">
          <cell r="B76">
            <v>18.40625</v>
          </cell>
          <cell r="E76">
            <v>69.599999999999994</v>
          </cell>
          <cell r="K76">
            <v>30</v>
          </cell>
        </row>
        <row r="77">
          <cell r="B77">
            <v>18.59375</v>
          </cell>
          <cell r="E77">
            <v>71.8</v>
          </cell>
          <cell r="K77">
            <v>28</v>
          </cell>
        </row>
        <row r="78">
          <cell r="B78">
            <v>18.78125</v>
          </cell>
          <cell r="E78">
            <v>73.400000000000006</v>
          </cell>
          <cell r="K78">
            <v>32</v>
          </cell>
        </row>
        <row r="79">
          <cell r="B79">
            <v>18.96875</v>
          </cell>
          <cell r="E79">
            <v>76.3</v>
          </cell>
          <cell r="K79">
            <v>29</v>
          </cell>
        </row>
        <row r="80">
          <cell r="B80">
            <v>19.171875</v>
          </cell>
          <cell r="E80">
            <v>74.2</v>
          </cell>
          <cell r="K80">
            <v>31</v>
          </cell>
        </row>
        <row r="81">
          <cell r="B81">
            <v>19.390625</v>
          </cell>
          <cell r="E81">
            <v>73.7</v>
          </cell>
          <cell r="K81">
            <v>34</v>
          </cell>
        </row>
        <row r="82">
          <cell r="B82">
            <v>19.625</v>
          </cell>
          <cell r="E82">
            <v>74.3</v>
          </cell>
          <cell r="K82">
            <v>38</v>
          </cell>
        </row>
        <row r="83">
          <cell r="B83">
            <v>19.84375</v>
          </cell>
          <cell r="E83">
            <v>69.399999999999906</v>
          </cell>
          <cell r="K83">
            <v>23</v>
          </cell>
        </row>
        <row r="84">
          <cell r="B84">
            <v>19.96875</v>
          </cell>
          <cell r="E84">
            <v>72.8</v>
          </cell>
          <cell r="K84">
            <v>23</v>
          </cell>
        </row>
        <row r="85">
          <cell r="B85">
            <v>20.09375</v>
          </cell>
          <cell r="E85">
            <v>73.8</v>
          </cell>
          <cell r="K85">
            <v>18</v>
          </cell>
        </row>
        <row r="86">
          <cell r="B86">
            <v>20.234375</v>
          </cell>
          <cell r="E86">
            <v>74.2</v>
          </cell>
          <cell r="K86">
            <v>20</v>
          </cell>
        </row>
        <row r="87">
          <cell r="B87">
            <v>20.375</v>
          </cell>
          <cell r="E87">
            <v>70.899999999999906</v>
          </cell>
          <cell r="K87">
            <v>24</v>
          </cell>
        </row>
        <row r="88">
          <cell r="B88">
            <v>20.546875</v>
          </cell>
          <cell r="E88">
            <v>73.2</v>
          </cell>
          <cell r="K88">
            <v>29</v>
          </cell>
        </row>
        <row r="89">
          <cell r="B89">
            <v>20.734375</v>
          </cell>
          <cell r="E89">
            <v>74.3</v>
          </cell>
          <cell r="K89">
            <v>30</v>
          </cell>
        </row>
        <row r="90">
          <cell r="B90">
            <v>20.9375</v>
          </cell>
          <cell r="E90">
            <v>74.400000000000006</v>
          </cell>
          <cell r="K90">
            <v>33</v>
          </cell>
        </row>
        <row r="91">
          <cell r="B91">
            <v>21.109375</v>
          </cell>
          <cell r="E91">
            <v>73.5</v>
          </cell>
          <cell r="K91">
            <v>26</v>
          </cell>
        </row>
        <row r="92">
          <cell r="B92">
            <v>21.34375</v>
          </cell>
          <cell r="E92">
            <v>74.8</v>
          </cell>
          <cell r="K92">
            <v>29</v>
          </cell>
        </row>
        <row r="93">
          <cell r="B93">
            <v>21.546875</v>
          </cell>
          <cell r="E93">
            <v>76.5</v>
          </cell>
          <cell r="K93">
            <v>32</v>
          </cell>
        </row>
        <row r="94">
          <cell r="B94">
            <v>21.765625</v>
          </cell>
          <cell r="E94">
            <v>76.599999999999994</v>
          </cell>
          <cell r="K94">
            <v>37</v>
          </cell>
        </row>
        <row r="95">
          <cell r="B95">
            <v>22</v>
          </cell>
          <cell r="E95">
            <v>75.2</v>
          </cell>
          <cell r="K95">
            <v>39</v>
          </cell>
        </row>
        <row r="96">
          <cell r="B96">
            <v>22.296875</v>
          </cell>
          <cell r="E96">
            <v>73.8</v>
          </cell>
          <cell r="K96">
            <v>43</v>
          </cell>
        </row>
        <row r="97">
          <cell r="B97">
            <v>22.5625</v>
          </cell>
          <cell r="E97">
            <v>74.8</v>
          </cell>
          <cell r="K97">
            <v>30</v>
          </cell>
        </row>
        <row r="98">
          <cell r="B98">
            <v>22.734375</v>
          </cell>
          <cell r="E98">
            <v>73.7</v>
          </cell>
          <cell r="K98">
            <v>28</v>
          </cell>
        </row>
        <row r="99">
          <cell r="B99">
            <v>22.921875</v>
          </cell>
          <cell r="E99">
            <v>73.099999999999994</v>
          </cell>
          <cell r="K99">
            <v>29</v>
          </cell>
        </row>
        <row r="100">
          <cell r="B100">
            <v>23.109375</v>
          </cell>
          <cell r="E100">
            <v>74.7</v>
          </cell>
          <cell r="K100">
            <v>31</v>
          </cell>
        </row>
        <row r="101">
          <cell r="B101">
            <v>23.3125</v>
          </cell>
          <cell r="E101">
            <v>72.5</v>
          </cell>
          <cell r="K101">
            <v>29</v>
          </cell>
        </row>
      </sheetData>
      <sheetData sheetId="2">
        <row r="2">
          <cell r="B2">
            <v>4.6875E-2</v>
          </cell>
          <cell r="E2">
            <v>66.7</v>
          </cell>
          <cell r="K2">
            <v>4</v>
          </cell>
        </row>
        <row r="3">
          <cell r="B3">
            <v>7.8125E-2</v>
          </cell>
          <cell r="E3">
            <v>74.900000000000006</v>
          </cell>
          <cell r="K3">
            <v>6</v>
          </cell>
        </row>
        <row r="4">
          <cell r="B4">
            <v>0.125</v>
          </cell>
          <cell r="E4">
            <v>72.599999999999994</v>
          </cell>
          <cell r="K4">
            <v>10</v>
          </cell>
        </row>
        <row r="5">
          <cell r="B5">
            <v>0.1875</v>
          </cell>
          <cell r="E5">
            <v>72.2</v>
          </cell>
          <cell r="K5">
            <v>12</v>
          </cell>
        </row>
        <row r="6">
          <cell r="B6">
            <v>0.25</v>
          </cell>
          <cell r="E6">
            <v>71.899999999999906</v>
          </cell>
          <cell r="K6">
            <v>18</v>
          </cell>
        </row>
        <row r="7">
          <cell r="B7">
            <v>0.359375</v>
          </cell>
          <cell r="E7">
            <v>72.2</v>
          </cell>
          <cell r="K7">
            <v>23</v>
          </cell>
        </row>
        <row r="8">
          <cell r="B8">
            <v>0.46875</v>
          </cell>
          <cell r="E8">
            <v>72.399999999999906</v>
          </cell>
          <cell r="K8">
            <v>30</v>
          </cell>
        </row>
        <row r="9">
          <cell r="B9">
            <v>0.59375</v>
          </cell>
          <cell r="E9">
            <v>74.099999999999994</v>
          </cell>
          <cell r="K9">
            <v>26</v>
          </cell>
        </row>
        <row r="10">
          <cell r="B10">
            <v>0.71875</v>
          </cell>
          <cell r="E10">
            <v>73.2</v>
          </cell>
          <cell r="K10">
            <v>34</v>
          </cell>
        </row>
        <row r="11">
          <cell r="B11">
            <v>0.875</v>
          </cell>
          <cell r="E11">
            <v>73.599999999999994</v>
          </cell>
          <cell r="K11">
            <v>34</v>
          </cell>
        </row>
        <row r="12">
          <cell r="B12">
            <v>1.046875</v>
          </cell>
          <cell r="E12">
            <v>75.3</v>
          </cell>
          <cell r="K12">
            <v>38</v>
          </cell>
        </row>
        <row r="13">
          <cell r="B13">
            <v>1.234375</v>
          </cell>
          <cell r="E13">
            <v>74.3</v>
          </cell>
          <cell r="K13">
            <v>43</v>
          </cell>
        </row>
        <row r="14">
          <cell r="B14">
            <v>1.46875</v>
          </cell>
          <cell r="E14">
            <v>74.5</v>
          </cell>
          <cell r="K14">
            <v>45</v>
          </cell>
        </row>
        <row r="15">
          <cell r="B15">
            <v>1.703125</v>
          </cell>
          <cell r="E15">
            <v>72.099999999999994</v>
          </cell>
          <cell r="K15">
            <v>39</v>
          </cell>
        </row>
        <row r="16">
          <cell r="B16">
            <v>1.859375</v>
          </cell>
          <cell r="E16">
            <v>72.899999999999906</v>
          </cell>
          <cell r="K16">
            <v>32</v>
          </cell>
        </row>
        <row r="17">
          <cell r="B17">
            <v>2.015625</v>
          </cell>
          <cell r="E17">
            <v>76.7</v>
          </cell>
          <cell r="K17">
            <v>31</v>
          </cell>
        </row>
        <row r="18">
          <cell r="B18">
            <v>2.140625</v>
          </cell>
          <cell r="E18">
            <v>75.400000000000006</v>
          </cell>
          <cell r="K18">
            <v>33</v>
          </cell>
        </row>
        <row r="19">
          <cell r="B19">
            <v>2.28125</v>
          </cell>
          <cell r="E19">
            <v>73.8</v>
          </cell>
          <cell r="K19">
            <v>33</v>
          </cell>
        </row>
        <row r="20">
          <cell r="B20">
            <v>2.453125</v>
          </cell>
          <cell r="E20">
            <v>76.7</v>
          </cell>
          <cell r="K20">
            <v>32</v>
          </cell>
        </row>
        <row r="21">
          <cell r="B21">
            <v>2.578125</v>
          </cell>
          <cell r="E21">
            <v>72.399999999999906</v>
          </cell>
          <cell r="K21">
            <v>31</v>
          </cell>
        </row>
        <row r="22">
          <cell r="B22">
            <v>2.703125</v>
          </cell>
          <cell r="E22">
            <v>74.3</v>
          </cell>
          <cell r="K22">
            <v>34</v>
          </cell>
        </row>
        <row r="23">
          <cell r="B23">
            <v>2.859375</v>
          </cell>
          <cell r="E23">
            <v>75.3</v>
          </cell>
          <cell r="K23">
            <v>34</v>
          </cell>
        </row>
        <row r="24">
          <cell r="B24">
            <v>3.015625</v>
          </cell>
          <cell r="E24">
            <v>75.400000000000006</v>
          </cell>
          <cell r="K24">
            <v>35</v>
          </cell>
        </row>
        <row r="25">
          <cell r="B25">
            <v>3.1875</v>
          </cell>
          <cell r="E25">
            <v>70.199999999999903</v>
          </cell>
          <cell r="K25">
            <v>41</v>
          </cell>
        </row>
        <row r="26">
          <cell r="B26">
            <v>3.359375</v>
          </cell>
          <cell r="E26">
            <v>70.8</v>
          </cell>
          <cell r="K26">
            <v>43</v>
          </cell>
        </row>
        <row r="27">
          <cell r="B27">
            <v>3.53125</v>
          </cell>
          <cell r="E27">
            <v>72.5</v>
          </cell>
          <cell r="K27">
            <v>43</v>
          </cell>
        </row>
        <row r="28">
          <cell r="B28">
            <v>3.703125</v>
          </cell>
          <cell r="E28">
            <v>73.5</v>
          </cell>
          <cell r="K28">
            <v>36</v>
          </cell>
        </row>
        <row r="29">
          <cell r="B29">
            <v>3.875</v>
          </cell>
          <cell r="E29">
            <v>75.7</v>
          </cell>
          <cell r="K29">
            <v>39</v>
          </cell>
        </row>
        <row r="30">
          <cell r="B30">
            <v>4.046875</v>
          </cell>
          <cell r="E30">
            <v>73.7</v>
          </cell>
          <cell r="K30">
            <v>43</v>
          </cell>
        </row>
        <row r="31">
          <cell r="B31">
            <v>4.265625</v>
          </cell>
          <cell r="E31">
            <v>74.5</v>
          </cell>
          <cell r="K31">
            <v>45</v>
          </cell>
        </row>
        <row r="32">
          <cell r="B32">
            <v>4.453125</v>
          </cell>
          <cell r="E32">
            <v>73.900000000000006</v>
          </cell>
          <cell r="K32">
            <v>49</v>
          </cell>
        </row>
        <row r="33">
          <cell r="B33">
            <v>4.640625</v>
          </cell>
          <cell r="E33">
            <v>71.599999999999994</v>
          </cell>
          <cell r="K33">
            <v>50</v>
          </cell>
        </row>
        <row r="34">
          <cell r="B34">
            <v>4.84375</v>
          </cell>
          <cell r="E34">
            <v>73.3</v>
          </cell>
          <cell r="K34">
            <v>49</v>
          </cell>
        </row>
        <row r="35">
          <cell r="B35">
            <v>5.046875</v>
          </cell>
          <cell r="E35">
            <v>73.599999999999994</v>
          </cell>
          <cell r="K35">
            <v>52</v>
          </cell>
        </row>
        <row r="36">
          <cell r="B36">
            <v>5.265625</v>
          </cell>
          <cell r="E36">
            <v>74.2</v>
          </cell>
          <cell r="K36">
            <v>55</v>
          </cell>
        </row>
        <row r="37">
          <cell r="B37">
            <v>5.5</v>
          </cell>
          <cell r="E37">
            <v>71.599999999999994</v>
          </cell>
          <cell r="K37">
            <v>58</v>
          </cell>
        </row>
        <row r="38">
          <cell r="B38">
            <v>5.6875</v>
          </cell>
          <cell r="E38">
            <v>73.2</v>
          </cell>
          <cell r="K38">
            <v>37</v>
          </cell>
        </row>
        <row r="39">
          <cell r="B39">
            <v>5.84375</v>
          </cell>
          <cell r="E39">
            <v>73.5</v>
          </cell>
          <cell r="K39">
            <v>41</v>
          </cell>
        </row>
        <row r="40">
          <cell r="B40">
            <v>6.03125</v>
          </cell>
          <cell r="E40">
            <v>74</v>
          </cell>
          <cell r="K40">
            <v>46</v>
          </cell>
        </row>
        <row r="41">
          <cell r="B41">
            <v>6.25</v>
          </cell>
          <cell r="E41">
            <v>74.3</v>
          </cell>
          <cell r="K41">
            <v>49</v>
          </cell>
        </row>
        <row r="42">
          <cell r="B42">
            <v>6.453125</v>
          </cell>
          <cell r="E42">
            <v>75.5</v>
          </cell>
          <cell r="K42">
            <v>48</v>
          </cell>
        </row>
        <row r="43">
          <cell r="B43">
            <v>6.65625</v>
          </cell>
          <cell r="E43">
            <v>76.400000000000006</v>
          </cell>
          <cell r="K43">
            <v>54</v>
          </cell>
        </row>
        <row r="44">
          <cell r="B44">
            <v>6.90625</v>
          </cell>
          <cell r="E44">
            <v>76</v>
          </cell>
          <cell r="K44">
            <v>50</v>
          </cell>
        </row>
        <row r="45">
          <cell r="B45">
            <v>7.140625</v>
          </cell>
          <cell r="E45">
            <v>75.3</v>
          </cell>
          <cell r="K45">
            <v>54</v>
          </cell>
        </row>
        <row r="46">
          <cell r="B46">
            <v>7.390625</v>
          </cell>
          <cell r="E46">
            <v>74.3</v>
          </cell>
          <cell r="K46">
            <v>53</v>
          </cell>
        </row>
        <row r="47">
          <cell r="B47">
            <v>7.578125</v>
          </cell>
          <cell r="E47">
            <v>75.599999999999994</v>
          </cell>
          <cell r="K47">
            <v>36</v>
          </cell>
        </row>
        <row r="48">
          <cell r="B48">
            <v>7.734375</v>
          </cell>
          <cell r="E48">
            <v>74.099999999999994</v>
          </cell>
          <cell r="K48">
            <v>41</v>
          </cell>
        </row>
        <row r="49">
          <cell r="B49">
            <v>7.921875</v>
          </cell>
          <cell r="E49">
            <v>74</v>
          </cell>
          <cell r="K49">
            <v>32</v>
          </cell>
        </row>
        <row r="50">
          <cell r="B50">
            <v>8.0625</v>
          </cell>
          <cell r="E50">
            <v>73.400000000000006</v>
          </cell>
          <cell r="K50">
            <v>28</v>
          </cell>
        </row>
        <row r="51">
          <cell r="B51">
            <v>8.203125</v>
          </cell>
          <cell r="E51">
            <v>63.6</v>
          </cell>
          <cell r="K51">
            <v>26</v>
          </cell>
        </row>
        <row r="52">
          <cell r="B52">
            <v>8.3125</v>
          </cell>
          <cell r="E52">
            <v>54.8</v>
          </cell>
          <cell r="K52">
            <v>11</v>
          </cell>
        </row>
        <row r="53">
          <cell r="B53">
            <v>8.375</v>
          </cell>
          <cell r="E53">
            <v>73.3</v>
          </cell>
          <cell r="K53">
            <v>17</v>
          </cell>
        </row>
        <row r="54">
          <cell r="B54">
            <v>8.46875</v>
          </cell>
          <cell r="E54">
            <v>73.099999999999994</v>
          </cell>
          <cell r="K54">
            <v>18</v>
          </cell>
        </row>
        <row r="55">
          <cell r="B55">
            <v>8.5625</v>
          </cell>
          <cell r="E55">
            <v>72.899999999999906</v>
          </cell>
          <cell r="K55">
            <v>22</v>
          </cell>
        </row>
        <row r="56">
          <cell r="B56">
            <v>8.6875</v>
          </cell>
          <cell r="E56">
            <v>72.2</v>
          </cell>
          <cell r="K56">
            <v>25</v>
          </cell>
        </row>
        <row r="57">
          <cell r="B57">
            <v>8.8125</v>
          </cell>
          <cell r="E57">
            <v>72.599999999999994</v>
          </cell>
          <cell r="K57">
            <v>30</v>
          </cell>
        </row>
        <row r="58">
          <cell r="B58">
            <v>8.9375</v>
          </cell>
          <cell r="E58">
            <v>73.5</v>
          </cell>
          <cell r="K58">
            <v>35</v>
          </cell>
        </row>
        <row r="59">
          <cell r="B59">
            <v>9.078125</v>
          </cell>
          <cell r="E59">
            <v>74</v>
          </cell>
          <cell r="K59">
            <v>34</v>
          </cell>
        </row>
        <row r="60">
          <cell r="B60">
            <v>9.25</v>
          </cell>
          <cell r="E60">
            <v>74.7</v>
          </cell>
          <cell r="K60">
            <v>40</v>
          </cell>
        </row>
        <row r="61">
          <cell r="B61">
            <v>9.4375</v>
          </cell>
          <cell r="E61">
            <v>73.5</v>
          </cell>
          <cell r="K61">
            <v>43</v>
          </cell>
        </row>
        <row r="62">
          <cell r="B62">
            <v>9.640625</v>
          </cell>
          <cell r="E62">
            <v>75.7</v>
          </cell>
          <cell r="K62">
            <v>37</v>
          </cell>
        </row>
        <row r="63">
          <cell r="B63">
            <v>9.8125</v>
          </cell>
          <cell r="E63">
            <v>73.099999999999994</v>
          </cell>
          <cell r="K63">
            <v>33</v>
          </cell>
        </row>
        <row r="64">
          <cell r="B64">
            <v>9.984375</v>
          </cell>
          <cell r="E64">
            <v>74</v>
          </cell>
          <cell r="K64">
            <v>38</v>
          </cell>
        </row>
        <row r="65">
          <cell r="B65">
            <v>10.140625</v>
          </cell>
          <cell r="E65">
            <v>71.7</v>
          </cell>
          <cell r="K65">
            <v>28</v>
          </cell>
        </row>
        <row r="66">
          <cell r="B66">
            <v>10.265625</v>
          </cell>
          <cell r="E66">
            <v>72.2</v>
          </cell>
          <cell r="K66">
            <v>31</v>
          </cell>
        </row>
        <row r="67">
          <cell r="B67">
            <v>10.390625</v>
          </cell>
          <cell r="E67">
            <v>75.8</v>
          </cell>
          <cell r="K67">
            <v>32</v>
          </cell>
        </row>
        <row r="68">
          <cell r="B68">
            <v>10.53125</v>
          </cell>
          <cell r="E68">
            <v>75.3</v>
          </cell>
          <cell r="K68">
            <v>33</v>
          </cell>
        </row>
        <row r="69">
          <cell r="B69">
            <v>10.671875</v>
          </cell>
          <cell r="E69">
            <v>73.8</v>
          </cell>
          <cell r="K69">
            <v>35</v>
          </cell>
        </row>
        <row r="70">
          <cell r="B70">
            <v>10.84375</v>
          </cell>
          <cell r="E70">
            <v>76.599999999999994</v>
          </cell>
          <cell r="K70">
            <v>39</v>
          </cell>
        </row>
        <row r="71">
          <cell r="B71">
            <v>11.046875</v>
          </cell>
          <cell r="E71">
            <v>72.899999999999906</v>
          </cell>
          <cell r="K71">
            <v>44</v>
          </cell>
        </row>
        <row r="72">
          <cell r="B72">
            <v>11.265625</v>
          </cell>
          <cell r="E72">
            <v>74.400000000000006</v>
          </cell>
          <cell r="K72">
            <v>43</v>
          </cell>
        </row>
        <row r="73">
          <cell r="B73">
            <v>11.484375</v>
          </cell>
          <cell r="E73">
            <v>74.8</v>
          </cell>
          <cell r="K73">
            <v>37</v>
          </cell>
        </row>
        <row r="74">
          <cell r="B74">
            <v>11.625</v>
          </cell>
          <cell r="E74">
            <v>76.099999999999994</v>
          </cell>
          <cell r="K74">
            <v>32</v>
          </cell>
        </row>
        <row r="75">
          <cell r="B75">
            <v>11.75</v>
          </cell>
          <cell r="E75">
            <v>69.899999999999906</v>
          </cell>
          <cell r="K75">
            <v>30</v>
          </cell>
        </row>
        <row r="76">
          <cell r="B76">
            <v>11.890625</v>
          </cell>
          <cell r="E76">
            <v>69.5</v>
          </cell>
          <cell r="K76">
            <v>30</v>
          </cell>
        </row>
        <row r="77">
          <cell r="B77">
            <v>12.015625</v>
          </cell>
          <cell r="E77">
            <v>71.7</v>
          </cell>
          <cell r="K77">
            <v>28</v>
          </cell>
        </row>
        <row r="78">
          <cell r="B78">
            <v>12.171875</v>
          </cell>
          <cell r="E78">
            <v>73.400000000000006</v>
          </cell>
          <cell r="K78">
            <v>33</v>
          </cell>
        </row>
        <row r="79">
          <cell r="B79">
            <v>12.328125</v>
          </cell>
          <cell r="E79">
            <v>76.2</v>
          </cell>
          <cell r="K79">
            <v>30</v>
          </cell>
        </row>
        <row r="80">
          <cell r="B80">
            <v>12.484375</v>
          </cell>
          <cell r="E80">
            <v>74.3</v>
          </cell>
          <cell r="K80">
            <v>31</v>
          </cell>
        </row>
        <row r="81">
          <cell r="B81">
            <v>12.640625</v>
          </cell>
          <cell r="E81">
            <v>73.8</v>
          </cell>
          <cell r="K81">
            <v>34</v>
          </cell>
        </row>
        <row r="82">
          <cell r="B82">
            <v>12.828125</v>
          </cell>
          <cell r="E82">
            <v>74.400000000000006</v>
          </cell>
          <cell r="K82">
            <v>38</v>
          </cell>
        </row>
        <row r="83">
          <cell r="B83">
            <v>12.953125</v>
          </cell>
          <cell r="E83">
            <v>69.5</v>
          </cell>
          <cell r="K83">
            <v>23</v>
          </cell>
        </row>
        <row r="84">
          <cell r="B84">
            <v>13.046875</v>
          </cell>
          <cell r="E84">
            <v>72.899999999999906</v>
          </cell>
          <cell r="K84">
            <v>23</v>
          </cell>
        </row>
        <row r="85">
          <cell r="B85">
            <v>13.125</v>
          </cell>
          <cell r="E85">
            <v>73.8</v>
          </cell>
          <cell r="K85">
            <v>18</v>
          </cell>
        </row>
        <row r="86">
          <cell r="B86">
            <v>13.234375</v>
          </cell>
          <cell r="E86">
            <v>74.2</v>
          </cell>
          <cell r="K86">
            <v>20</v>
          </cell>
        </row>
        <row r="87">
          <cell r="B87">
            <v>13.34375</v>
          </cell>
          <cell r="E87">
            <v>70.899999999999906</v>
          </cell>
          <cell r="K87">
            <v>24</v>
          </cell>
        </row>
        <row r="88">
          <cell r="B88">
            <v>13.46875</v>
          </cell>
          <cell r="E88">
            <v>73.2</v>
          </cell>
          <cell r="K88">
            <v>29</v>
          </cell>
        </row>
        <row r="89">
          <cell r="B89">
            <v>13.609375</v>
          </cell>
          <cell r="E89">
            <v>74.3</v>
          </cell>
          <cell r="K89">
            <v>30</v>
          </cell>
        </row>
        <row r="90">
          <cell r="B90">
            <v>13.765625</v>
          </cell>
          <cell r="E90">
            <v>74.400000000000006</v>
          </cell>
          <cell r="K90">
            <v>33</v>
          </cell>
        </row>
        <row r="91">
          <cell r="B91">
            <v>13.90625</v>
          </cell>
          <cell r="E91">
            <v>73.5</v>
          </cell>
          <cell r="K91">
            <v>26</v>
          </cell>
        </row>
        <row r="92">
          <cell r="B92">
            <v>14.0625</v>
          </cell>
          <cell r="E92">
            <v>74.8</v>
          </cell>
          <cell r="K92">
            <v>29</v>
          </cell>
        </row>
        <row r="93">
          <cell r="B93">
            <v>14.1875</v>
          </cell>
          <cell r="E93">
            <v>76.5</v>
          </cell>
          <cell r="K93">
            <v>32</v>
          </cell>
        </row>
        <row r="94">
          <cell r="B94">
            <v>14.34375</v>
          </cell>
          <cell r="E94">
            <v>76.599999999999994</v>
          </cell>
          <cell r="K94">
            <v>37</v>
          </cell>
        </row>
        <row r="95">
          <cell r="B95">
            <v>14.5</v>
          </cell>
          <cell r="E95">
            <v>75.2</v>
          </cell>
          <cell r="K95">
            <v>39</v>
          </cell>
        </row>
        <row r="96">
          <cell r="B96">
            <v>14.671875</v>
          </cell>
          <cell r="E96">
            <v>73.8</v>
          </cell>
          <cell r="K96">
            <v>43</v>
          </cell>
        </row>
        <row r="97">
          <cell r="B97">
            <v>14.859375</v>
          </cell>
          <cell r="E97">
            <v>74.8</v>
          </cell>
          <cell r="K97">
            <v>30</v>
          </cell>
        </row>
        <row r="98">
          <cell r="B98">
            <v>15</v>
          </cell>
          <cell r="E98">
            <v>73.8</v>
          </cell>
          <cell r="K98">
            <v>28</v>
          </cell>
        </row>
        <row r="99">
          <cell r="B99">
            <v>15.140625</v>
          </cell>
          <cell r="E99">
            <v>73.099999999999994</v>
          </cell>
          <cell r="K99">
            <v>29</v>
          </cell>
        </row>
        <row r="100">
          <cell r="B100">
            <v>15.296875</v>
          </cell>
          <cell r="E100">
            <v>74.7</v>
          </cell>
          <cell r="K100">
            <v>31</v>
          </cell>
        </row>
        <row r="101">
          <cell r="B101">
            <v>15.421875</v>
          </cell>
          <cell r="E101">
            <v>72.5</v>
          </cell>
          <cell r="K101">
            <v>29</v>
          </cell>
        </row>
      </sheetData>
      <sheetData sheetId="3">
        <row r="2">
          <cell r="B2">
            <v>3.125E-2</v>
          </cell>
          <cell r="E2">
            <v>69.5</v>
          </cell>
        </row>
        <row r="3">
          <cell r="B3">
            <v>6.25E-2</v>
          </cell>
          <cell r="E3">
            <v>74.5</v>
          </cell>
        </row>
        <row r="4">
          <cell r="B4">
            <v>7.8125E-2</v>
          </cell>
          <cell r="E4">
            <v>72.899999999999906</v>
          </cell>
        </row>
        <row r="5">
          <cell r="B5">
            <v>0.109375</v>
          </cell>
          <cell r="E5">
            <v>71.8</v>
          </cell>
        </row>
        <row r="6">
          <cell r="B6">
            <v>0.125</v>
          </cell>
          <cell r="E6">
            <v>72.8</v>
          </cell>
        </row>
        <row r="7">
          <cell r="B7">
            <v>0.171875</v>
          </cell>
          <cell r="E7">
            <v>72.5</v>
          </cell>
        </row>
        <row r="8">
          <cell r="B8">
            <v>0.203125</v>
          </cell>
          <cell r="E8">
            <v>74.5</v>
          </cell>
        </row>
        <row r="9">
          <cell r="B9">
            <v>0.234375</v>
          </cell>
          <cell r="E9">
            <v>73.7</v>
          </cell>
        </row>
        <row r="10">
          <cell r="B10">
            <v>0.25</v>
          </cell>
          <cell r="E10">
            <v>73.400000000000006</v>
          </cell>
        </row>
        <row r="11">
          <cell r="B11">
            <v>0.265625</v>
          </cell>
          <cell r="E11">
            <v>75.099999999999994</v>
          </cell>
        </row>
        <row r="12">
          <cell r="B12">
            <v>0.28125</v>
          </cell>
          <cell r="E12">
            <v>75</v>
          </cell>
        </row>
        <row r="13">
          <cell r="B13">
            <v>0.3125</v>
          </cell>
          <cell r="E13">
            <v>73.599999999999994</v>
          </cell>
        </row>
        <row r="14">
          <cell r="B14">
            <v>0.328125</v>
          </cell>
          <cell r="E14">
            <v>73.5</v>
          </cell>
        </row>
        <row r="15">
          <cell r="B15">
            <v>0.34375</v>
          </cell>
          <cell r="E15">
            <v>71.099999999999994</v>
          </cell>
        </row>
        <row r="16">
          <cell r="B16">
            <v>0.359375</v>
          </cell>
          <cell r="E16">
            <v>71.899999999999906</v>
          </cell>
        </row>
        <row r="17">
          <cell r="B17">
            <v>0.375</v>
          </cell>
          <cell r="E17">
            <v>75.099999999999994</v>
          </cell>
        </row>
        <row r="18">
          <cell r="B18">
            <v>0.40625</v>
          </cell>
          <cell r="E18">
            <v>73.8</v>
          </cell>
        </row>
        <row r="19">
          <cell r="B19">
            <v>0.421875</v>
          </cell>
          <cell r="E19">
            <v>73.099999999999994</v>
          </cell>
        </row>
        <row r="20">
          <cell r="B20">
            <v>0.4375</v>
          </cell>
          <cell r="E20">
            <v>76.5</v>
          </cell>
        </row>
        <row r="21">
          <cell r="B21">
            <v>0.453125</v>
          </cell>
          <cell r="E21">
            <v>74.400000000000006</v>
          </cell>
        </row>
        <row r="22">
          <cell r="B22">
            <v>0.46875</v>
          </cell>
          <cell r="E22">
            <v>74.2</v>
          </cell>
        </row>
        <row r="23">
          <cell r="B23">
            <v>0.5</v>
          </cell>
          <cell r="E23">
            <v>75</v>
          </cell>
        </row>
        <row r="24">
          <cell r="B24">
            <v>0.515625</v>
          </cell>
          <cell r="E24">
            <v>74.900000000000006</v>
          </cell>
        </row>
        <row r="25">
          <cell r="B25">
            <v>0.53125</v>
          </cell>
          <cell r="E25">
            <v>70.199999999999903</v>
          </cell>
        </row>
        <row r="26">
          <cell r="B26">
            <v>0.546875</v>
          </cell>
          <cell r="E26">
            <v>71.2</v>
          </cell>
        </row>
        <row r="27">
          <cell r="B27">
            <v>0.578125</v>
          </cell>
          <cell r="E27">
            <v>73.099999999999994</v>
          </cell>
        </row>
        <row r="28">
          <cell r="B28">
            <v>0.59375</v>
          </cell>
          <cell r="E28">
            <v>72.5</v>
          </cell>
        </row>
        <row r="29">
          <cell r="B29">
            <v>0.609375</v>
          </cell>
          <cell r="E29">
            <v>76</v>
          </cell>
        </row>
        <row r="30">
          <cell r="B30">
            <v>0.625</v>
          </cell>
          <cell r="E30">
            <v>74.2</v>
          </cell>
        </row>
        <row r="31">
          <cell r="B31">
            <v>0.640625</v>
          </cell>
          <cell r="E31">
            <v>74.099999999999994</v>
          </cell>
        </row>
        <row r="32">
          <cell r="B32">
            <v>0.65625</v>
          </cell>
          <cell r="E32">
            <v>74.7</v>
          </cell>
        </row>
        <row r="33">
          <cell r="B33">
            <v>0.6875</v>
          </cell>
          <cell r="E33">
            <v>71.899999999999906</v>
          </cell>
        </row>
        <row r="34">
          <cell r="B34">
            <v>0.703125</v>
          </cell>
          <cell r="E34">
            <v>72.5</v>
          </cell>
        </row>
        <row r="35">
          <cell r="B35">
            <v>0.71875</v>
          </cell>
          <cell r="E35">
            <v>74</v>
          </cell>
        </row>
        <row r="36">
          <cell r="B36">
            <v>0.734375</v>
          </cell>
          <cell r="E36">
            <v>72.2</v>
          </cell>
        </row>
        <row r="37">
          <cell r="B37">
            <v>0.765625</v>
          </cell>
          <cell r="E37">
            <v>72.8</v>
          </cell>
        </row>
        <row r="38">
          <cell r="B38">
            <v>0.78125</v>
          </cell>
          <cell r="E38">
            <v>74</v>
          </cell>
        </row>
        <row r="39">
          <cell r="B39">
            <v>0.8125</v>
          </cell>
          <cell r="E39">
            <v>74.3</v>
          </cell>
        </row>
        <row r="40">
          <cell r="B40">
            <v>0.828125</v>
          </cell>
          <cell r="E40">
            <v>75.099999999999994</v>
          </cell>
        </row>
        <row r="41">
          <cell r="B41">
            <v>0.859375</v>
          </cell>
          <cell r="E41">
            <v>75</v>
          </cell>
        </row>
        <row r="42">
          <cell r="B42">
            <v>0.875</v>
          </cell>
          <cell r="E42">
            <v>76.099999999999994</v>
          </cell>
        </row>
        <row r="43">
          <cell r="B43">
            <v>0.90625</v>
          </cell>
          <cell r="E43">
            <v>76.8</v>
          </cell>
        </row>
        <row r="44">
          <cell r="B44">
            <v>0.921875</v>
          </cell>
          <cell r="E44">
            <v>76.8</v>
          </cell>
        </row>
        <row r="45">
          <cell r="B45">
            <v>0.953125</v>
          </cell>
          <cell r="E45">
            <v>74.599999999999994</v>
          </cell>
        </row>
        <row r="46">
          <cell r="B46">
            <v>0.96875</v>
          </cell>
          <cell r="E46">
            <v>73.2</v>
          </cell>
        </row>
        <row r="47">
          <cell r="B47">
            <v>0.984375</v>
          </cell>
          <cell r="E47">
            <v>74.5</v>
          </cell>
        </row>
        <row r="48">
          <cell r="B48">
            <v>1</v>
          </cell>
          <cell r="E48">
            <v>75</v>
          </cell>
        </row>
        <row r="49">
          <cell r="B49">
            <v>1.03125</v>
          </cell>
          <cell r="E49">
            <v>73.3</v>
          </cell>
        </row>
        <row r="50">
          <cell r="B50">
            <v>1.0625</v>
          </cell>
          <cell r="E50">
            <v>72.5</v>
          </cell>
        </row>
        <row r="51">
          <cell r="B51">
            <v>1.09375</v>
          </cell>
          <cell r="E51">
            <v>63.1</v>
          </cell>
        </row>
        <row r="52">
          <cell r="B52">
            <v>1.125</v>
          </cell>
          <cell r="E52">
            <v>23.7</v>
          </cell>
        </row>
        <row r="53">
          <cell r="B53">
            <v>1.140625</v>
          </cell>
          <cell r="E53">
            <v>14.399999999999901</v>
          </cell>
        </row>
        <row r="54">
          <cell r="B54">
            <v>1.171875</v>
          </cell>
          <cell r="E54">
            <v>25.1</v>
          </cell>
        </row>
        <row r="55">
          <cell r="B55">
            <v>1.203125</v>
          </cell>
          <cell r="E55">
            <v>29.299999999999901</v>
          </cell>
        </row>
        <row r="56">
          <cell r="B56">
            <v>1.234375</v>
          </cell>
          <cell r="E56">
            <v>35.5</v>
          </cell>
        </row>
        <row r="57">
          <cell r="B57">
            <v>1.25</v>
          </cell>
          <cell r="E57">
            <v>35.699999999999903</v>
          </cell>
        </row>
        <row r="58">
          <cell r="B58">
            <v>1.28125</v>
          </cell>
          <cell r="E58">
            <v>38.4</v>
          </cell>
        </row>
        <row r="59">
          <cell r="B59">
            <v>1.296875</v>
          </cell>
          <cell r="E59">
            <v>44.6</v>
          </cell>
        </row>
        <row r="60">
          <cell r="B60">
            <v>1.328125</v>
          </cell>
          <cell r="E60">
            <v>46.5</v>
          </cell>
        </row>
        <row r="61">
          <cell r="B61">
            <v>1.34375</v>
          </cell>
          <cell r="E61">
            <v>48.9</v>
          </cell>
        </row>
        <row r="62">
          <cell r="B62">
            <v>1.375</v>
          </cell>
          <cell r="E62">
            <v>49.9</v>
          </cell>
        </row>
        <row r="63">
          <cell r="B63">
            <v>1.40625</v>
          </cell>
          <cell r="E63">
            <v>51.4</v>
          </cell>
        </row>
        <row r="64">
          <cell r="B64">
            <v>1.4375</v>
          </cell>
          <cell r="E64">
            <v>50.5</v>
          </cell>
        </row>
        <row r="65">
          <cell r="B65">
            <v>1.46875</v>
          </cell>
          <cell r="E65">
            <v>47.8</v>
          </cell>
        </row>
        <row r="66">
          <cell r="B66">
            <v>1.484375</v>
          </cell>
          <cell r="E66">
            <v>51.2</v>
          </cell>
        </row>
        <row r="67">
          <cell r="B67">
            <v>1.515625</v>
          </cell>
          <cell r="E67">
            <v>57.8</v>
          </cell>
        </row>
        <row r="68">
          <cell r="B68">
            <v>1.546875</v>
          </cell>
          <cell r="E68">
            <v>52.4</v>
          </cell>
        </row>
        <row r="69">
          <cell r="B69">
            <v>1.578125</v>
          </cell>
          <cell r="E69">
            <v>54.9</v>
          </cell>
        </row>
        <row r="70">
          <cell r="B70">
            <v>1.59375</v>
          </cell>
          <cell r="E70">
            <v>55.9</v>
          </cell>
        </row>
        <row r="71">
          <cell r="B71">
            <v>1.625</v>
          </cell>
          <cell r="E71">
            <v>56.899999999999899</v>
          </cell>
        </row>
        <row r="72">
          <cell r="B72">
            <v>1.65625</v>
          </cell>
          <cell r="E72">
            <v>59.199999999999903</v>
          </cell>
        </row>
        <row r="73">
          <cell r="B73">
            <v>1.6875</v>
          </cell>
          <cell r="E73">
            <v>60</v>
          </cell>
        </row>
        <row r="74">
          <cell r="B74">
            <v>1.703125</v>
          </cell>
          <cell r="E74">
            <v>58.5</v>
          </cell>
        </row>
        <row r="75">
          <cell r="B75">
            <v>1.734375</v>
          </cell>
          <cell r="E75">
            <v>55.6</v>
          </cell>
        </row>
        <row r="76">
          <cell r="B76">
            <v>1.765625</v>
          </cell>
          <cell r="E76">
            <v>56.699999999999903</v>
          </cell>
        </row>
        <row r="77">
          <cell r="B77">
            <v>1.796875</v>
          </cell>
          <cell r="E77">
            <v>59.599999999999902</v>
          </cell>
        </row>
        <row r="78">
          <cell r="B78">
            <v>1.828125</v>
          </cell>
          <cell r="E78">
            <v>60.199999999999903</v>
          </cell>
        </row>
        <row r="79">
          <cell r="B79">
            <v>1.84375</v>
          </cell>
          <cell r="E79">
            <v>64.400000000000006</v>
          </cell>
        </row>
        <row r="80">
          <cell r="B80">
            <v>1.875</v>
          </cell>
          <cell r="E80">
            <v>62.2</v>
          </cell>
        </row>
        <row r="81">
          <cell r="B81">
            <v>1.90625</v>
          </cell>
          <cell r="E81">
            <v>54.8</v>
          </cell>
        </row>
        <row r="82">
          <cell r="B82">
            <v>1.953125</v>
          </cell>
          <cell r="E82">
            <v>59.599999999999902</v>
          </cell>
        </row>
        <row r="83">
          <cell r="B83">
            <v>1.96875</v>
          </cell>
          <cell r="E83">
            <v>59.9</v>
          </cell>
        </row>
        <row r="84">
          <cell r="B84">
            <v>2.015625</v>
          </cell>
          <cell r="E84">
            <v>65.8</v>
          </cell>
        </row>
        <row r="85">
          <cell r="B85">
            <v>2.046875</v>
          </cell>
          <cell r="E85">
            <v>65.5</v>
          </cell>
        </row>
        <row r="86">
          <cell r="B86">
            <v>2.078125</v>
          </cell>
          <cell r="E86">
            <v>66.599999999999994</v>
          </cell>
        </row>
        <row r="87">
          <cell r="B87">
            <v>2.109375</v>
          </cell>
          <cell r="E87">
            <v>64.099999999999994</v>
          </cell>
        </row>
        <row r="88">
          <cell r="B88">
            <v>2.140625</v>
          </cell>
          <cell r="E88">
            <v>67.400000000000006</v>
          </cell>
        </row>
        <row r="89">
          <cell r="B89">
            <v>2.171875</v>
          </cell>
          <cell r="E89">
            <v>67.400000000000006</v>
          </cell>
        </row>
        <row r="90">
          <cell r="B90">
            <v>2.203125</v>
          </cell>
          <cell r="E90">
            <v>69.599999999999994</v>
          </cell>
        </row>
        <row r="91">
          <cell r="B91">
            <v>2.234375</v>
          </cell>
          <cell r="E91">
            <v>67.900000000000006</v>
          </cell>
        </row>
        <row r="92">
          <cell r="B92">
            <v>2.265625</v>
          </cell>
          <cell r="E92">
            <v>69.699999999999903</v>
          </cell>
        </row>
        <row r="93">
          <cell r="B93">
            <v>2.296875</v>
          </cell>
          <cell r="E93">
            <v>72.8</v>
          </cell>
        </row>
        <row r="94">
          <cell r="B94">
            <v>2.328125</v>
          </cell>
          <cell r="E94">
            <v>72.399999999999906</v>
          </cell>
        </row>
        <row r="95">
          <cell r="B95">
            <v>2.359375</v>
          </cell>
          <cell r="E95">
            <v>69.699999999999903</v>
          </cell>
        </row>
        <row r="96">
          <cell r="B96">
            <v>2.390625</v>
          </cell>
          <cell r="E96">
            <v>69</v>
          </cell>
        </row>
        <row r="97">
          <cell r="B97">
            <v>2.40625</v>
          </cell>
          <cell r="E97">
            <v>70.3</v>
          </cell>
        </row>
        <row r="98">
          <cell r="B98">
            <v>2.4375</v>
          </cell>
          <cell r="E98">
            <v>68.8</v>
          </cell>
        </row>
        <row r="99">
          <cell r="B99">
            <v>2.46875</v>
          </cell>
          <cell r="E99">
            <v>70.5</v>
          </cell>
        </row>
        <row r="100">
          <cell r="B100">
            <v>2.5</v>
          </cell>
          <cell r="E100">
            <v>73.7</v>
          </cell>
        </row>
        <row r="101">
          <cell r="B101">
            <v>2.53125</v>
          </cell>
          <cell r="E101">
            <v>70.899999999999906</v>
          </cell>
        </row>
      </sheetData>
      <sheetData sheetId="4">
        <row r="2">
          <cell r="B2">
            <v>0.15625</v>
          </cell>
          <cell r="E2">
            <v>68.899999999999991</v>
          </cell>
          <cell r="K2">
            <v>5</v>
          </cell>
        </row>
        <row r="3">
          <cell r="B3">
            <v>0.25</v>
          </cell>
          <cell r="E3">
            <v>75.099999999999994</v>
          </cell>
          <cell r="K3">
            <v>7</v>
          </cell>
        </row>
        <row r="4">
          <cell r="B4">
            <v>0.34375</v>
          </cell>
          <cell r="E4">
            <v>73.2</v>
          </cell>
          <cell r="K4">
            <v>11</v>
          </cell>
        </row>
        <row r="5">
          <cell r="B5">
            <v>0.53125</v>
          </cell>
          <cell r="E5">
            <v>72.099999999999994</v>
          </cell>
          <cell r="K5">
            <v>15</v>
          </cell>
        </row>
        <row r="6">
          <cell r="B6">
            <v>0.78125</v>
          </cell>
          <cell r="E6">
            <v>71.899999999999991</v>
          </cell>
          <cell r="K6">
            <v>21</v>
          </cell>
        </row>
        <row r="7">
          <cell r="B7">
            <v>1.078125</v>
          </cell>
          <cell r="E7">
            <v>72.5</v>
          </cell>
          <cell r="K7">
            <v>26</v>
          </cell>
        </row>
        <row r="8">
          <cell r="B8">
            <v>1.359375</v>
          </cell>
          <cell r="E8">
            <v>73.400000000000006</v>
          </cell>
          <cell r="K8">
            <v>33</v>
          </cell>
        </row>
        <row r="9">
          <cell r="B9">
            <v>1.6875</v>
          </cell>
          <cell r="E9">
            <v>74.5</v>
          </cell>
          <cell r="K9">
            <v>29</v>
          </cell>
        </row>
        <row r="10">
          <cell r="B10">
            <v>2.015625</v>
          </cell>
          <cell r="E10">
            <v>73.400000000000006</v>
          </cell>
          <cell r="K10">
            <v>37</v>
          </cell>
        </row>
        <row r="11">
          <cell r="B11">
            <v>2.40625</v>
          </cell>
          <cell r="E11">
            <v>74.3</v>
          </cell>
          <cell r="K11">
            <v>37</v>
          </cell>
        </row>
        <row r="12">
          <cell r="B12">
            <v>2.78125</v>
          </cell>
          <cell r="E12">
            <v>74.8</v>
          </cell>
          <cell r="K12">
            <v>41</v>
          </cell>
        </row>
        <row r="13">
          <cell r="B13">
            <v>3.171875</v>
          </cell>
          <cell r="E13">
            <v>73.8</v>
          </cell>
          <cell r="K13">
            <v>46</v>
          </cell>
        </row>
        <row r="14">
          <cell r="B14">
            <v>3.625</v>
          </cell>
          <cell r="E14">
            <v>74.2</v>
          </cell>
          <cell r="K14">
            <v>48</v>
          </cell>
        </row>
        <row r="15">
          <cell r="B15">
            <v>4.0625</v>
          </cell>
          <cell r="E15">
            <v>72.099999999999994</v>
          </cell>
          <cell r="K15">
            <v>42</v>
          </cell>
        </row>
        <row r="16">
          <cell r="B16">
            <v>4.421875</v>
          </cell>
          <cell r="E16">
            <v>72.899999999999991</v>
          </cell>
          <cell r="K16">
            <v>35</v>
          </cell>
        </row>
        <row r="17">
          <cell r="B17">
            <v>4.765625</v>
          </cell>
          <cell r="E17">
            <v>76.5</v>
          </cell>
          <cell r="K17">
            <v>34</v>
          </cell>
        </row>
        <row r="18">
          <cell r="B18">
            <v>5.109375</v>
          </cell>
          <cell r="E18">
            <v>75.599999999999994</v>
          </cell>
          <cell r="K18">
            <v>36</v>
          </cell>
        </row>
        <row r="19">
          <cell r="B19">
            <v>5.4375</v>
          </cell>
          <cell r="E19">
            <v>73.400000000000006</v>
          </cell>
          <cell r="K19">
            <v>36</v>
          </cell>
        </row>
        <row r="20">
          <cell r="B20">
            <v>5.78125</v>
          </cell>
          <cell r="E20">
            <v>76.5</v>
          </cell>
          <cell r="K20">
            <v>35</v>
          </cell>
        </row>
        <row r="21">
          <cell r="B21">
            <v>6.109375</v>
          </cell>
          <cell r="E21">
            <v>73.8</v>
          </cell>
          <cell r="K21">
            <v>34</v>
          </cell>
        </row>
        <row r="22">
          <cell r="B22">
            <v>6.4375</v>
          </cell>
          <cell r="E22">
            <v>74.599999999999994</v>
          </cell>
          <cell r="K22">
            <v>37</v>
          </cell>
        </row>
        <row r="23">
          <cell r="B23">
            <v>6.78125</v>
          </cell>
          <cell r="E23">
            <v>75.8</v>
          </cell>
          <cell r="K23">
            <v>37</v>
          </cell>
        </row>
        <row r="24">
          <cell r="B24">
            <v>7.125</v>
          </cell>
          <cell r="E24">
            <v>75.400000000000006</v>
          </cell>
          <cell r="K24">
            <v>38</v>
          </cell>
        </row>
        <row r="25">
          <cell r="B25">
            <v>7.484375</v>
          </cell>
          <cell r="E25">
            <v>70.7</v>
          </cell>
          <cell r="K25">
            <v>44</v>
          </cell>
        </row>
        <row r="26">
          <cell r="B26">
            <v>7.921875</v>
          </cell>
          <cell r="E26">
            <v>70.399999999999991</v>
          </cell>
          <cell r="K26">
            <v>46</v>
          </cell>
        </row>
        <row r="27">
          <cell r="B27">
            <v>8.34375</v>
          </cell>
          <cell r="E27">
            <v>73.2</v>
          </cell>
          <cell r="K27">
            <v>48</v>
          </cell>
        </row>
        <row r="28">
          <cell r="B28">
            <v>8.8125</v>
          </cell>
          <cell r="E28">
            <v>73.099999999999994</v>
          </cell>
          <cell r="K28">
            <v>41</v>
          </cell>
        </row>
        <row r="29">
          <cell r="B29">
            <v>9.25</v>
          </cell>
          <cell r="E29">
            <v>76.3</v>
          </cell>
          <cell r="K29">
            <v>44</v>
          </cell>
        </row>
        <row r="30">
          <cell r="B30">
            <v>9.734375</v>
          </cell>
          <cell r="E30">
            <v>74.7</v>
          </cell>
          <cell r="K30">
            <v>48</v>
          </cell>
        </row>
        <row r="31">
          <cell r="B31">
            <v>10.515625</v>
          </cell>
          <cell r="E31">
            <v>74.3</v>
          </cell>
          <cell r="K31">
            <v>45</v>
          </cell>
        </row>
        <row r="32">
          <cell r="B32">
            <v>11.09375</v>
          </cell>
          <cell r="E32">
            <v>74.099999999999994</v>
          </cell>
          <cell r="K32">
            <v>51</v>
          </cell>
        </row>
        <row r="33">
          <cell r="B33">
            <v>11.6875</v>
          </cell>
          <cell r="E33">
            <v>71.3</v>
          </cell>
          <cell r="K33">
            <v>55</v>
          </cell>
        </row>
        <row r="34">
          <cell r="B34">
            <v>12.28125</v>
          </cell>
          <cell r="E34">
            <v>73.099999999999994</v>
          </cell>
          <cell r="K34">
            <v>53</v>
          </cell>
        </row>
        <row r="35">
          <cell r="B35">
            <v>12.90625</v>
          </cell>
          <cell r="E35">
            <v>73.8</v>
          </cell>
          <cell r="K35">
            <v>56</v>
          </cell>
        </row>
        <row r="36">
          <cell r="B36">
            <v>13.5625</v>
          </cell>
          <cell r="E36">
            <v>74.099999999999994</v>
          </cell>
          <cell r="K36">
            <v>59</v>
          </cell>
        </row>
        <row r="37">
          <cell r="B37">
            <v>14.171875</v>
          </cell>
          <cell r="E37">
            <v>71.899999999999991</v>
          </cell>
          <cell r="K37">
            <v>59</v>
          </cell>
        </row>
        <row r="38">
          <cell r="B38">
            <v>14.625</v>
          </cell>
          <cell r="E38">
            <v>72.5</v>
          </cell>
          <cell r="K38">
            <v>36</v>
          </cell>
        </row>
        <row r="39">
          <cell r="B39">
            <v>14.984375</v>
          </cell>
          <cell r="E39">
            <v>74.099999999999994</v>
          </cell>
          <cell r="K39">
            <v>40</v>
          </cell>
        </row>
        <row r="40">
          <cell r="B40">
            <v>15.375</v>
          </cell>
          <cell r="E40">
            <v>74.099999999999994</v>
          </cell>
          <cell r="K40">
            <v>43</v>
          </cell>
        </row>
        <row r="41">
          <cell r="B41">
            <v>15.78125</v>
          </cell>
          <cell r="E41">
            <v>73.900000000000006</v>
          </cell>
          <cell r="K41">
            <v>46</v>
          </cell>
        </row>
        <row r="42">
          <cell r="B42">
            <v>16.21875</v>
          </cell>
          <cell r="E42">
            <v>75.8</v>
          </cell>
          <cell r="K42">
            <v>49</v>
          </cell>
        </row>
        <row r="43">
          <cell r="B43">
            <v>16.703125</v>
          </cell>
          <cell r="E43">
            <v>76.8</v>
          </cell>
          <cell r="K43">
            <v>55</v>
          </cell>
        </row>
        <row r="44">
          <cell r="B44">
            <v>17.1875</v>
          </cell>
          <cell r="E44">
            <v>76.400000000000006</v>
          </cell>
          <cell r="K44">
            <v>53</v>
          </cell>
        </row>
        <row r="45">
          <cell r="B45">
            <v>17.734375</v>
          </cell>
          <cell r="E45">
            <v>75.099999999999994</v>
          </cell>
          <cell r="K45">
            <v>57</v>
          </cell>
        </row>
        <row r="46">
          <cell r="B46">
            <v>18.234375</v>
          </cell>
          <cell r="E46">
            <v>74.599999999999994</v>
          </cell>
          <cell r="K46">
            <v>55</v>
          </cell>
        </row>
        <row r="47">
          <cell r="B47">
            <v>18.671875</v>
          </cell>
          <cell r="E47">
            <v>75.5</v>
          </cell>
          <cell r="K47">
            <v>39</v>
          </cell>
        </row>
        <row r="48">
          <cell r="B48">
            <v>19.109375</v>
          </cell>
          <cell r="E48">
            <v>74.5</v>
          </cell>
          <cell r="K48">
            <v>44</v>
          </cell>
        </row>
        <row r="49">
          <cell r="B49">
            <v>19.5</v>
          </cell>
          <cell r="E49">
            <v>73.8</v>
          </cell>
          <cell r="K49">
            <v>35</v>
          </cell>
        </row>
        <row r="50">
          <cell r="B50">
            <v>19.796875</v>
          </cell>
          <cell r="E50">
            <v>73.7</v>
          </cell>
          <cell r="K50">
            <v>31</v>
          </cell>
        </row>
        <row r="51">
          <cell r="B51">
            <v>20.078125</v>
          </cell>
          <cell r="E51">
            <v>63.2</v>
          </cell>
          <cell r="K51">
            <v>30</v>
          </cell>
        </row>
        <row r="52">
          <cell r="B52">
            <v>20.328125</v>
          </cell>
          <cell r="E52">
            <v>54.500000000000007</v>
          </cell>
          <cell r="K52">
            <v>14</v>
          </cell>
        </row>
        <row r="53">
          <cell r="B53">
            <v>20.484375</v>
          </cell>
          <cell r="E53">
            <v>73.7</v>
          </cell>
          <cell r="K53">
            <v>20</v>
          </cell>
        </row>
        <row r="54">
          <cell r="B54">
            <v>20.6875</v>
          </cell>
          <cell r="E54">
            <v>72.7</v>
          </cell>
          <cell r="K54">
            <v>21</v>
          </cell>
        </row>
        <row r="55">
          <cell r="B55">
            <v>20.875</v>
          </cell>
          <cell r="E55">
            <v>72.899999999999991</v>
          </cell>
          <cell r="K55">
            <v>25</v>
          </cell>
        </row>
        <row r="56">
          <cell r="B56">
            <v>21.140625</v>
          </cell>
          <cell r="E56">
            <v>71.8</v>
          </cell>
          <cell r="K56">
            <v>28</v>
          </cell>
        </row>
        <row r="57">
          <cell r="B57">
            <v>21.40625</v>
          </cell>
          <cell r="E57">
            <v>72.899999999999991</v>
          </cell>
          <cell r="K57">
            <v>33</v>
          </cell>
        </row>
        <row r="58">
          <cell r="B58">
            <v>21.75</v>
          </cell>
          <cell r="E58">
            <v>73.3</v>
          </cell>
          <cell r="K58">
            <v>38</v>
          </cell>
        </row>
        <row r="59">
          <cell r="B59">
            <v>22.09375</v>
          </cell>
          <cell r="E59">
            <v>74.599999999999994</v>
          </cell>
          <cell r="K59">
            <v>37</v>
          </cell>
        </row>
        <row r="60">
          <cell r="B60">
            <v>22.453125</v>
          </cell>
          <cell r="E60">
            <v>74.099999999999994</v>
          </cell>
          <cell r="K60">
            <v>43</v>
          </cell>
        </row>
        <row r="61">
          <cell r="B61">
            <v>22.875</v>
          </cell>
          <cell r="E61">
            <v>73.599999999999994</v>
          </cell>
          <cell r="K61">
            <v>46</v>
          </cell>
        </row>
        <row r="62">
          <cell r="B62">
            <v>23.265625</v>
          </cell>
          <cell r="E62">
            <v>74.900000000000006</v>
          </cell>
          <cell r="K62">
            <v>40</v>
          </cell>
        </row>
        <row r="63">
          <cell r="B63">
            <v>23.625</v>
          </cell>
          <cell r="E63">
            <v>73.900000000000006</v>
          </cell>
          <cell r="K63">
            <v>36</v>
          </cell>
        </row>
        <row r="64">
          <cell r="B64">
            <v>23.984375</v>
          </cell>
          <cell r="E64">
            <v>74</v>
          </cell>
          <cell r="K64">
            <v>41</v>
          </cell>
        </row>
        <row r="65">
          <cell r="B65">
            <v>24.328125</v>
          </cell>
          <cell r="E65">
            <v>71.399999999999991</v>
          </cell>
          <cell r="K65">
            <v>31</v>
          </cell>
        </row>
        <row r="66">
          <cell r="B66">
            <v>24.640625</v>
          </cell>
          <cell r="E66">
            <v>72.899999999999991</v>
          </cell>
          <cell r="K66">
            <v>34</v>
          </cell>
        </row>
        <row r="67">
          <cell r="B67">
            <v>24.953125</v>
          </cell>
          <cell r="E67">
            <v>75.7</v>
          </cell>
          <cell r="K67">
            <v>35</v>
          </cell>
        </row>
        <row r="68">
          <cell r="B68">
            <v>25.28125</v>
          </cell>
          <cell r="E68">
            <v>75.099999999999994</v>
          </cell>
          <cell r="K68">
            <v>36</v>
          </cell>
        </row>
        <row r="69">
          <cell r="B69">
            <v>25.625</v>
          </cell>
          <cell r="E69">
            <v>73.099999999999994</v>
          </cell>
          <cell r="K69">
            <v>38</v>
          </cell>
        </row>
        <row r="70">
          <cell r="B70">
            <v>25.984375</v>
          </cell>
          <cell r="E70">
            <v>75.8</v>
          </cell>
          <cell r="K70">
            <v>42</v>
          </cell>
        </row>
        <row r="71">
          <cell r="B71">
            <v>26.40625</v>
          </cell>
          <cell r="E71">
            <v>73.3</v>
          </cell>
          <cell r="K71">
            <v>47</v>
          </cell>
        </row>
        <row r="72">
          <cell r="B72">
            <v>26.859375</v>
          </cell>
          <cell r="E72">
            <v>74.3</v>
          </cell>
          <cell r="K72">
            <v>46</v>
          </cell>
        </row>
        <row r="73">
          <cell r="B73">
            <v>27.25</v>
          </cell>
          <cell r="E73">
            <v>75.900000000000006</v>
          </cell>
          <cell r="K73">
            <v>40</v>
          </cell>
        </row>
        <row r="74">
          <cell r="B74">
            <v>27.5625</v>
          </cell>
          <cell r="E74">
            <v>75.900000000000006</v>
          </cell>
          <cell r="K74">
            <v>35</v>
          </cell>
        </row>
        <row r="75">
          <cell r="B75">
            <v>27.953125</v>
          </cell>
          <cell r="E75">
            <v>70</v>
          </cell>
          <cell r="K75">
            <v>33</v>
          </cell>
        </row>
        <row r="76">
          <cell r="B76">
            <v>28.28125</v>
          </cell>
          <cell r="E76">
            <v>70.399999999999991</v>
          </cell>
          <cell r="K76">
            <v>34</v>
          </cell>
        </row>
        <row r="77">
          <cell r="B77">
            <v>28.59375</v>
          </cell>
          <cell r="E77">
            <v>71.8</v>
          </cell>
          <cell r="K77">
            <v>34</v>
          </cell>
        </row>
        <row r="78">
          <cell r="B78">
            <v>28.984375</v>
          </cell>
          <cell r="E78">
            <v>73.400000000000006</v>
          </cell>
          <cell r="K78">
            <v>40</v>
          </cell>
        </row>
        <row r="79">
          <cell r="B79">
            <v>29.359375</v>
          </cell>
          <cell r="E79">
            <v>75.900000000000006</v>
          </cell>
          <cell r="K79">
            <v>37</v>
          </cell>
        </row>
        <row r="80">
          <cell r="B80">
            <v>29.78125</v>
          </cell>
          <cell r="E80">
            <v>74.2</v>
          </cell>
          <cell r="K80">
            <v>36</v>
          </cell>
        </row>
        <row r="81">
          <cell r="B81">
            <v>30.1875</v>
          </cell>
          <cell r="E81">
            <v>73.7</v>
          </cell>
          <cell r="K81">
            <v>39</v>
          </cell>
        </row>
        <row r="82">
          <cell r="B82">
            <v>30.5625</v>
          </cell>
          <cell r="E82">
            <v>74.2</v>
          </cell>
          <cell r="K82">
            <v>43</v>
          </cell>
        </row>
        <row r="83">
          <cell r="B83">
            <v>30.890625</v>
          </cell>
          <cell r="E83">
            <v>69.8</v>
          </cell>
          <cell r="K83">
            <v>26</v>
          </cell>
        </row>
        <row r="84">
          <cell r="B84">
            <v>31.15625</v>
          </cell>
          <cell r="E84">
            <v>72.899999999999991</v>
          </cell>
          <cell r="K84">
            <v>26</v>
          </cell>
        </row>
        <row r="85">
          <cell r="B85">
            <v>31.359375</v>
          </cell>
          <cell r="E85">
            <v>73.599999999999994</v>
          </cell>
          <cell r="K85">
            <v>21</v>
          </cell>
        </row>
        <row r="86">
          <cell r="B86">
            <v>31.59375</v>
          </cell>
          <cell r="E86">
            <v>74.400000000000006</v>
          </cell>
          <cell r="K86">
            <v>23</v>
          </cell>
        </row>
        <row r="87">
          <cell r="B87">
            <v>31.859375</v>
          </cell>
          <cell r="E87">
            <v>71.3</v>
          </cell>
          <cell r="K87">
            <v>27</v>
          </cell>
        </row>
        <row r="88">
          <cell r="B88">
            <v>32.15625</v>
          </cell>
          <cell r="E88">
            <v>72.5</v>
          </cell>
          <cell r="K88">
            <v>32</v>
          </cell>
        </row>
        <row r="89">
          <cell r="B89">
            <v>32.453125</v>
          </cell>
          <cell r="E89">
            <v>74.400000000000006</v>
          </cell>
          <cell r="K89">
            <v>33</v>
          </cell>
        </row>
        <row r="90">
          <cell r="B90">
            <v>32.78125</v>
          </cell>
          <cell r="E90">
            <v>74</v>
          </cell>
          <cell r="K90">
            <v>36</v>
          </cell>
        </row>
        <row r="91">
          <cell r="B91">
            <v>33.0625</v>
          </cell>
          <cell r="E91">
            <v>74.099999999999994</v>
          </cell>
          <cell r="K91">
            <v>29</v>
          </cell>
        </row>
        <row r="92">
          <cell r="B92">
            <v>33.359375</v>
          </cell>
          <cell r="E92">
            <v>74.2</v>
          </cell>
          <cell r="K92">
            <v>32</v>
          </cell>
        </row>
        <row r="93">
          <cell r="B93">
            <v>33.703125</v>
          </cell>
          <cell r="E93">
            <v>76.3</v>
          </cell>
          <cell r="K93">
            <v>35</v>
          </cell>
        </row>
        <row r="94">
          <cell r="B94">
            <v>34.03125</v>
          </cell>
          <cell r="E94">
            <v>76.900000000000006</v>
          </cell>
          <cell r="K94">
            <v>40</v>
          </cell>
        </row>
        <row r="95">
          <cell r="B95">
            <v>34.390625</v>
          </cell>
          <cell r="E95">
            <v>75.400000000000006</v>
          </cell>
          <cell r="K95">
            <v>42</v>
          </cell>
        </row>
        <row r="96">
          <cell r="B96">
            <v>34.796875</v>
          </cell>
          <cell r="E96">
            <v>74.2</v>
          </cell>
          <cell r="K96">
            <v>46</v>
          </cell>
        </row>
        <row r="97">
          <cell r="B97">
            <v>35.171875</v>
          </cell>
          <cell r="E97">
            <v>75.5</v>
          </cell>
          <cell r="K97">
            <v>33</v>
          </cell>
        </row>
        <row r="98">
          <cell r="B98">
            <v>35.46875</v>
          </cell>
          <cell r="E98">
            <v>73.8</v>
          </cell>
          <cell r="K98">
            <v>31</v>
          </cell>
        </row>
        <row r="99">
          <cell r="B99">
            <v>35.953125</v>
          </cell>
          <cell r="E99">
            <v>72.7</v>
          </cell>
          <cell r="K99">
            <v>32</v>
          </cell>
        </row>
        <row r="100">
          <cell r="B100">
            <v>36.265625</v>
          </cell>
          <cell r="E100">
            <v>74.7</v>
          </cell>
          <cell r="K100">
            <v>34</v>
          </cell>
        </row>
        <row r="101">
          <cell r="B101">
            <v>36.546875</v>
          </cell>
          <cell r="E101">
            <v>72.8</v>
          </cell>
          <cell r="K101">
            <v>32</v>
          </cell>
        </row>
        <row r="102">
          <cell r="A102">
            <v>73.510999999999981</v>
          </cell>
          <cell r="B102">
            <v>36.94</v>
          </cell>
          <cell r="C102">
            <v>0</v>
          </cell>
          <cell r="D102">
            <v>12</v>
          </cell>
        </row>
      </sheetData>
      <sheetData sheetId="5">
        <row r="103">
          <cell r="B103">
            <v>70.939999999999984</v>
          </cell>
          <cell r="C103">
            <v>73.418999999999983</v>
          </cell>
          <cell r="D103">
            <v>73.414000000000001</v>
          </cell>
          <cell r="E103">
            <v>65.000999999999948</v>
          </cell>
          <cell r="H103">
            <v>33.99</v>
          </cell>
          <cell r="J103">
            <v>33.92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0.1875</v>
          </cell>
          <cell r="E2">
            <v>74.3</v>
          </cell>
        </row>
        <row r="3">
          <cell r="B3">
            <v>0.328125</v>
          </cell>
          <cell r="E3">
            <v>77.7</v>
          </cell>
        </row>
        <row r="4">
          <cell r="B4">
            <v>0.46875</v>
          </cell>
          <cell r="E4">
            <v>82.399999999999906</v>
          </cell>
        </row>
        <row r="5">
          <cell r="B5">
            <v>0.625</v>
          </cell>
          <cell r="E5">
            <v>80.599999999999994</v>
          </cell>
        </row>
        <row r="6">
          <cell r="B6">
            <v>0.765625</v>
          </cell>
          <cell r="E6">
            <v>81.599999999999994</v>
          </cell>
        </row>
        <row r="7">
          <cell r="B7">
            <v>0.921875</v>
          </cell>
          <cell r="E7">
            <v>80.5</v>
          </cell>
        </row>
        <row r="8">
          <cell r="B8">
            <v>1.125</v>
          </cell>
          <cell r="E8">
            <v>83.8</v>
          </cell>
        </row>
        <row r="9">
          <cell r="B9">
            <v>1.3125</v>
          </cell>
          <cell r="E9">
            <v>80.8</v>
          </cell>
        </row>
        <row r="10">
          <cell r="B10">
            <v>1.5</v>
          </cell>
          <cell r="E10">
            <v>81.8</v>
          </cell>
        </row>
        <row r="11">
          <cell r="B11">
            <v>1.703125</v>
          </cell>
          <cell r="E11">
            <v>84</v>
          </cell>
        </row>
        <row r="12">
          <cell r="B12">
            <v>1.90625</v>
          </cell>
          <cell r="E12">
            <v>82.6</v>
          </cell>
        </row>
        <row r="13">
          <cell r="B13">
            <v>2.125</v>
          </cell>
          <cell r="E13">
            <v>82.3</v>
          </cell>
        </row>
        <row r="14">
          <cell r="B14">
            <v>2.390625</v>
          </cell>
          <cell r="E14">
            <v>83.6</v>
          </cell>
        </row>
        <row r="15">
          <cell r="B15">
            <v>2.609375</v>
          </cell>
          <cell r="E15">
            <v>81.2</v>
          </cell>
        </row>
        <row r="16">
          <cell r="B16">
            <v>2.8125</v>
          </cell>
          <cell r="E16">
            <v>82.6</v>
          </cell>
        </row>
        <row r="17">
          <cell r="B17">
            <v>3.046875</v>
          </cell>
          <cell r="E17">
            <v>83.2</v>
          </cell>
        </row>
        <row r="18">
          <cell r="B18">
            <v>3.265625</v>
          </cell>
          <cell r="E18">
            <v>81.399999999999906</v>
          </cell>
        </row>
        <row r="19">
          <cell r="B19">
            <v>3.5</v>
          </cell>
          <cell r="E19">
            <v>82.699999999999903</v>
          </cell>
        </row>
        <row r="20">
          <cell r="B20">
            <v>3.734375</v>
          </cell>
          <cell r="E20">
            <v>81.3</v>
          </cell>
        </row>
        <row r="21">
          <cell r="B21">
            <v>4.015625</v>
          </cell>
          <cell r="E21">
            <v>84.6</v>
          </cell>
        </row>
        <row r="22">
          <cell r="B22">
            <v>4.296875</v>
          </cell>
          <cell r="E22">
            <v>83.7</v>
          </cell>
        </row>
        <row r="23">
          <cell r="B23">
            <v>4.578125</v>
          </cell>
          <cell r="E23">
            <v>83</v>
          </cell>
        </row>
        <row r="24">
          <cell r="B24">
            <v>4.890625</v>
          </cell>
          <cell r="E24">
            <v>82.5</v>
          </cell>
        </row>
        <row r="25">
          <cell r="B25">
            <v>5.1875</v>
          </cell>
          <cell r="E25">
            <v>82.699999999999903</v>
          </cell>
        </row>
        <row r="26">
          <cell r="B26">
            <v>5.515625</v>
          </cell>
          <cell r="E26">
            <v>84.8</v>
          </cell>
        </row>
        <row r="27">
          <cell r="B27">
            <v>5.8125</v>
          </cell>
          <cell r="E27">
            <v>83.3</v>
          </cell>
        </row>
        <row r="28">
          <cell r="B28">
            <v>6.140625</v>
          </cell>
          <cell r="E28">
            <v>82.3</v>
          </cell>
        </row>
        <row r="29">
          <cell r="B29">
            <v>6.453125</v>
          </cell>
          <cell r="E29">
            <v>83.6</v>
          </cell>
        </row>
        <row r="30">
          <cell r="B30">
            <v>6.78125</v>
          </cell>
          <cell r="E30">
            <v>82.5</v>
          </cell>
        </row>
        <row r="31">
          <cell r="B31">
            <v>7.09375</v>
          </cell>
          <cell r="E31">
            <v>83.2</v>
          </cell>
        </row>
        <row r="32">
          <cell r="B32">
            <v>7.453125</v>
          </cell>
          <cell r="E32">
            <v>85.6</v>
          </cell>
        </row>
        <row r="33">
          <cell r="B33">
            <v>7.796875</v>
          </cell>
          <cell r="E33">
            <v>84</v>
          </cell>
        </row>
        <row r="34">
          <cell r="B34">
            <v>8.140625</v>
          </cell>
          <cell r="E34">
            <v>84.1</v>
          </cell>
        </row>
        <row r="35">
          <cell r="B35">
            <v>8.484375</v>
          </cell>
          <cell r="E35">
            <v>83.5</v>
          </cell>
        </row>
        <row r="36">
          <cell r="B36">
            <v>8.875</v>
          </cell>
          <cell r="E36">
            <v>82.199999999999903</v>
          </cell>
        </row>
        <row r="37">
          <cell r="B37">
            <v>9.25</v>
          </cell>
          <cell r="E37">
            <v>81.699999999999903</v>
          </cell>
        </row>
        <row r="38">
          <cell r="B38">
            <v>9.640625</v>
          </cell>
          <cell r="E38">
            <v>83</v>
          </cell>
        </row>
        <row r="39">
          <cell r="B39">
            <v>10.03125</v>
          </cell>
          <cell r="E39">
            <v>80.2</v>
          </cell>
        </row>
        <row r="40">
          <cell r="B40">
            <v>10.484375</v>
          </cell>
          <cell r="E40">
            <v>82.5</v>
          </cell>
        </row>
        <row r="41">
          <cell r="B41">
            <v>10.921875</v>
          </cell>
          <cell r="E41">
            <v>83.7</v>
          </cell>
        </row>
        <row r="42">
          <cell r="B42">
            <v>11.421875</v>
          </cell>
          <cell r="E42">
            <v>84.899999999999906</v>
          </cell>
        </row>
        <row r="43">
          <cell r="B43">
            <v>11.890625</v>
          </cell>
          <cell r="E43">
            <v>83.2</v>
          </cell>
        </row>
        <row r="44">
          <cell r="B44">
            <v>12.390625</v>
          </cell>
          <cell r="E44">
            <v>82.199999999999903</v>
          </cell>
        </row>
        <row r="45">
          <cell r="B45">
            <v>12.890625</v>
          </cell>
          <cell r="E45">
            <v>83.5</v>
          </cell>
        </row>
        <row r="46">
          <cell r="B46">
            <v>13.328125</v>
          </cell>
          <cell r="E46">
            <v>82.6</v>
          </cell>
        </row>
        <row r="47">
          <cell r="B47">
            <v>13.765625</v>
          </cell>
          <cell r="E47">
            <v>85.1</v>
          </cell>
        </row>
        <row r="48">
          <cell r="B48">
            <v>14.21875</v>
          </cell>
          <cell r="E48">
            <v>83.6</v>
          </cell>
        </row>
        <row r="49">
          <cell r="B49">
            <v>14.6875</v>
          </cell>
          <cell r="E49">
            <v>84</v>
          </cell>
        </row>
        <row r="50">
          <cell r="B50">
            <v>15.171875</v>
          </cell>
          <cell r="E50">
            <v>82.5</v>
          </cell>
        </row>
        <row r="51">
          <cell r="B51">
            <v>15.625</v>
          </cell>
          <cell r="E51">
            <v>81.8</v>
          </cell>
        </row>
        <row r="52">
          <cell r="B52">
            <v>16.3125</v>
          </cell>
          <cell r="E52">
            <v>66.5</v>
          </cell>
        </row>
        <row r="53">
          <cell r="B53">
            <v>16.453125</v>
          </cell>
          <cell r="E53">
            <v>79.400000000000006</v>
          </cell>
        </row>
        <row r="54">
          <cell r="B54">
            <v>16.609375</v>
          </cell>
          <cell r="E54">
            <v>80.900000000000006</v>
          </cell>
        </row>
        <row r="55">
          <cell r="B55">
            <v>16.75</v>
          </cell>
          <cell r="E55">
            <v>83.2</v>
          </cell>
        </row>
        <row r="56">
          <cell r="B56">
            <v>16.921875</v>
          </cell>
          <cell r="E56">
            <v>81.899999999999906</v>
          </cell>
        </row>
        <row r="57">
          <cell r="B57">
            <v>17.125</v>
          </cell>
          <cell r="E57">
            <v>82.399999999999906</v>
          </cell>
        </row>
        <row r="58">
          <cell r="B58">
            <v>17.328125</v>
          </cell>
          <cell r="E58">
            <v>81.599999999999994</v>
          </cell>
        </row>
        <row r="59">
          <cell r="B59">
            <v>17.515625</v>
          </cell>
          <cell r="E59">
            <v>82.199999999999903</v>
          </cell>
        </row>
        <row r="60">
          <cell r="B60">
            <v>17.71875</v>
          </cell>
          <cell r="E60">
            <v>82</v>
          </cell>
        </row>
        <row r="61">
          <cell r="B61">
            <v>17.9375</v>
          </cell>
          <cell r="E61">
            <v>84.1</v>
          </cell>
        </row>
        <row r="62">
          <cell r="B62">
            <v>18.15625</v>
          </cell>
          <cell r="E62">
            <v>83</v>
          </cell>
        </row>
        <row r="63">
          <cell r="B63">
            <v>18.359375</v>
          </cell>
          <cell r="E63">
            <v>83.899999999999906</v>
          </cell>
        </row>
        <row r="64">
          <cell r="B64">
            <v>18.578125</v>
          </cell>
          <cell r="E64">
            <v>85.1</v>
          </cell>
        </row>
        <row r="65">
          <cell r="B65">
            <v>18.78125</v>
          </cell>
          <cell r="E65">
            <v>82.6</v>
          </cell>
        </row>
        <row r="66">
          <cell r="B66">
            <v>19</v>
          </cell>
          <cell r="E66">
            <v>84.3</v>
          </cell>
        </row>
        <row r="67">
          <cell r="B67">
            <v>19.21875</v>
          </cell>
          <cell r="E67">
            <v>83.5</v>
          </cell>
        </row>
        <row r="68">
          <cell r="B68">
            <v>19.46875</v>
          </cell>
          <cell r="E68">
            <v>82.899999999999906</v>
          </cell>
        </row>
        <row r="69">
          <cell r="B69">
            <v>19.71875</v>
          </cell>
          <cell r="E69">
            <v>81.899999999999906</v>
          </cell>
        </row>
        <row r="70">
          <cell r="B70">
            <v>19.953125</v>
          </cell>
          <cell r="E70">
            <v>82.699999999999903</v>
          </cell>
        </row>
        <row r="71">
          <cell r="B71">
            <v>20.21875</v>
          </cell>
          <cell r="E71">
            <v>83.3</v>
          </cell>
        </row>
        <row r="72">
          <cell r="B72">
            <v>20.484375</v>
          </cell>
          <cell r="E72">
            <v>83.3</v>
          </cell>
        </row>
        <row r="73">
          <cell r="B73">
            <v>20.75</v>
          </cell>
          <cell r="E73">
            <v>82.899999999999906</v>
          </cell>
        </row>
        <row r="74">
          <cell r="B74">
            <v>21.03125</v>
          </cell>
          <cell r="E74">
            <v>83.6</v>
          </cell>
        </row>
        <row r="75">
          <cell r="B75">
            <v>21.328125</v>
          </cell>
          <cell r="E75">
            <v>83.1</v>
          </cell>
        </row>
        <row r="76">
          <cell r="B76">
            <v>21.609375</v>
          </cell>
          <cell r="E76">
            <v>84.399999999999906</v>
          </cell>
        </row>
        <row r="77">
          <cell r="B77">
            <v>21.90625</v>
          </cell>
          <cell r="E77">
            <v>83</v>
          </cell>
        </row>
        <row r="78">
          <cell r="B78">
            <v>22.203125</v>
          </cell>
          <cell r="E78">
            <v>83</v>
          </cell>
        </row>
        <row r="79">
          <cell r="B79">
            <v>22.5</v>
          </cell>
          <cell r="E79">
            <v>83.399999999999906</v>
          </cell>
        </row>
        <row r="80">
          <cell r="B80">
            <v>22.8125</v>
          </cell>
          <cell r="E80">
            <v>84</v>
          </cell>
        </row>
        <row r="81">
          <cell r="B81">
            <v>23.125</v>
          </cell>
          <cell r="E81">
            <v>83.1</v>
          </cell>
        </row>
        <row r="82">
          <cell r="B82">
            <v>23.4375</v>
          </cell>
          <cell r="E82">
            <v>83.7</v>
          </cell>
        </row>
        <row r="83">
          <cell r="B83">
            <v>23.765625</v>
          </cell>
          <cell r="E83">
            <v>84.8</v>
          </cell>
        </row>
        <row r="84">
          <cell r="B84">
            <v>24.09375</v>
          </cell>
          <cell r="E84">
            <v>85.399999999999906</v>
          </cell>
        </row>
        <row r="85">
          <cell r="B85">
            <v>24.4375</v>
          </cell>
          <cell r="E85">
            <v>82.1</v>
          </cell>
        </row>
        <row r="86">
          <cell r="B86">
            <v>24.8125</v>
          </cell>
          <cell r="E86">
            <v>84.1</v>
          </cell>
        </row>
        <row r="87">
          <cell r="B87">
            <v>25.1875</v>
          </cell>
          <cell r="E87">
            <v>83.7</v>
          </cell>
        </row>
        <row r="88">
          <cell r="B88">
            <v>25.59375</v>
          </cell>
          <cell r="E88">
            <v>83.1</v>
          </cell>
        </row>
        <row r="89">
          <cell r="B89">
            <v>25.96875</v>
          </cell>
          <cell r="E89">
            <v>82.8</v>
          </cell>
        </row>
        <row r="90">
          <cell r="B90">
            <v>26.375</v>
          </cell>
          <cell r="E90">
            <v>84.2</v>
          </cell>
        </row>
        <row r="91">
          <cell r="B91">
            <v>26.796875</v>
          </cell>
          <cell r="E91">
            <v>84.899999999999906</v>
          </cell>
        </row>
        <row r="92">
          <cell r="B92">
            <v>27.1875</v>
          </cell>
          <cell r="E92">
            <v>84.2</v>
          </cell>
        </row>
        <row r="93">
          <cell r="B93">
            <v>27.609375</v>
          </cell>
          <cell r="E93">
            <v>82.5</v>
          </cell>
        </row>
        <row r="94">
          <cell r="B94">
            <v>28.046875</v>
          </cell>
          <cell r="E94">
            <v>83.399999999999906</v>
          </cell>
        </row>
        <row r="95">
          <cell r="B95">
            <v>28.5</v>
          </cell>
          <cell r="E95">
            <v>84.1</v>
          </cell>
        </row>
        <row r="96">
          <cell r="B96">
            <v>28.953125</v>
          </cell>
          <cell r="E96">
            <v>82.6</v>
          </cell>
        </row>
        <row r="97">
          <cell r="B97">
            <v>29.390625</v>
          </cell>
          <cell r="E97">
            <v>85.6</v>
          </cell>
        </row>
        <row r="98">
          <cell r="B98">
            <v>29.828125</v>
          </cell>
          <cell r="E98">
            <v>83.3</v>
          </cell>
        </row>
        <row r="99">
          <cell r="B99">
            <v>30.296875</v>
          </cell>
          <cell r="E99">
            <v>81</v>
          </cell>
        </row>
        <row r="100">
          <cell r="B100">
            <v>30.75</v>
          </cell>
          <cell r="E100">
            <v>82.3</v>
          </cell>
        </row>
        <row r="101">
          <cell r="B101">
            <v>31.234375</v>
          </cell>
          <cell r="E101">
            <v>83.7</v>
          </cell>
        </row>
      </sheetData>
      <sheetData sheetId="1">
        <row r="2">
          <cell r="B2">
            <v>7.8125E-2</v>
          </cell>
          <cell r="E2">
            <v>80</v>
          </cell>
          <cell r="K2">
            <v>6</v>
          </cell>
        </row>
        <row r="3">
          <cell r="B3">
            <v>0.1875</v>
          </cell>
          <cell r="E3">
            <v>81.099999999999994</v>
          </cell>
          <cell r="K3">
            <v>9</v>
          </cell>
        </row>
        <row r="4">
          <cell r="B4">
            <v>0.3125</v>
          </cell>
          <cell r="E4">
            <v>81.3</v>
          </cell>
          <cell r="K4">
            <v>11</v>
          </cell>
        </row>
        <row r="5">
          <cell r="B5">
            <v>0.46875</v>
          </cell>
          <cell r="E5">
            <v>80.400000000000006</v>
          </cell>
          <cell r="K5">
            <v>15</v>
          </cell>
        </row>
        <row r="6">
          <cell r="B6">
            <v>0.671875</v>
          </cell>
          <cell r="E6">
            <v>78.900000000000006</v>
          </cell>
          <cell r="K6">
            <v>20</v>
          </cell>
        </row>
        <row r="7">
          <cell r="B7">
            <v>0.90625</v>
          </cell>
          <cell r="E7">
            <v>80.5</v>
          </cell>
          <cell r="K7">
            <v>23</v>
          </cell>
        </row>
        <row r="8">
          <cell r="B8">
            <v>1.1875</v>
          </cell>
          <cell r="E8">
            <v>80</v>
          </cell>
          <cell r="K8">
            <v>28</v>
          </cell>
        </row>
        <row r="9">
          <cell r="B9">
            <v>1.515625</v>
          </cell>
          <cell r="E9">
            <v>79</v>
          </cell>
          <cell r="K9">
            <v>29</v>
          </cell>
        </row>
        <row r="10">
          <cell r="B10">
            <v>1.875</v>
          </cell>
          <cell r="E10">
            <v>80.7</v>
          </cell>
          <cell r="K10">
            <v>30</v>
          </cell>
        </row>
        <row r="11">
          <cell r="B11">
            <v>2.265625</v>
          </cell>
          <cell r="E11">
            <v>82.199999999999903</v>
          </cell>
          <cell r="K11">
            <v>30</v>
          </cell>
        </row>
        <row r="12">
          <cell r="B12">
            <v>2.65625</v>
          </cell>
          <cell r="E12">
            <v>82.3</v>
          </cell>
          <cell r="K12">
            <v>36</v>
          </cell>
        </row>
        <row r="13">
          <cell r="B13">
            <v>3.09375</v>
          </cell>
          <cell r="E13">
            <v>82.199999999999903</v>
          </cell>
          <cell r="K13">
            <v>38</v>
          </cell>
        </row>
        <row r="14">
          <cell r="B14">
            <v>3.5625</v>
          </cell>
          <cell r="E14">
            <v>80.7</v>
          </cell>
          <cell r="K14">
            <v>39</v>
          </cell>
        </row>
        <row r="15">
          <cell r="B15">
            <v>4.0625</v>
          </cell>
          <cell r="E15">
            <v>77.099999999999994</v>
          </cell>
          <cell r="K15">
            <v>42</v>
          </cell>
        </row>
        <row r="16">
          <cell r="B16">
            <v>4.578125</v>
          </cell>
          <cell r="E16">
            <v>79.8</v>
          </cell>
          <cell r="K16">
            <v>44</v>
          </cell>
        </row>
        <row r="17">
          <cell r="B17">
            <v>5.03125</v>
          </cell>
          <cell r="E17">
            <v>82.199999999999903</v>
          </cell>
          <cell r="K17">
            <v>29</v>
          </cell>
        </row>
        <row r="18">
          <cell r="B18">
            <v>5.296875</v>
          </cell>
          <cell r="E18">
            <v>80</v>
          </cell>
          <cell r="K18">
            <v>21</v>
          </cell>
        </row>
        <row r="19">
          <cell r="B19">
            <v>5.5625</v>
          </cell>
          <cell r="E19">
            <v>79.099999999999994</v>
          </cell>
          <cell r="K19">
            <v>24</v>
          </cell>
        </row>
        <row r="20">
          <cell r="B20">
            <v>5.84375</v>
          </cell>
          <cell r="E20">
            <v>81.399999999999906</v>
          </cell>
          <cell r="K20">
            <v>23</v>
          </cell>
        </row>
        <row r="21">
          <cell r="B21">
            <v>6.125</v>
          </cell>
          <cell r="E21">
            <v>80.900000000000006</v>
          </cell>
          <cell r="K21">
            <v>24</v>
          </cell>
        </row>
        <row r="22">
          <cell r="B22">
            <v>6.421875</v>
          </cell>
          <cell r="E22">
            <v>81.8</v>
          </cell>
          <cell r="K22">
            <v>26</v>
          </cell>
        </row>
        <row r="23">
          <cell r="B23">
            <v>6.75</v>
          </cell>
          <cell r="E23">
            <v>80.2</v>
          </cell>
          <cell r="K23">
            <v>30</v>
          </cell>
        </row>
        <row r="24">
          <cell r="B24">
            <v>7.109375</v>
          </cell>
          <cell r="E24">
            <v>81.099999999999994</v>
          </cell>
          <cell r="K24">
            <v>31</v>
          </cell>
        </row>
        <row r="25">
          <cell r="B25">
            <v>7.453125</v>
          </cell>
          <cell r="E25">
            <v>79.599999999999994</v>
          </cell>
          <cell r="K25">
            <v>27</v>
          </cell>
        </row>
        <row r="26">
          <cell r="B26">
            <v>7.765625</v>
          </cell>
          <cell r="E26">
            <v>81.599999999999994</v>
          </cell>
          <cell r="K26">
            <v>26</v>
          </cell>
        </row>
        <row r="27">
          <cell r="B27">
            <v>8.109375</v>
          </cell>
          <cell r="E27">
            <v>80.2</v>
          </cell>
          <cell r="K27">
            <v>28</v>
          </cell>
        </row>
        <row r="28">
          <cell r="B28">
            <v>8.46875</v>
          </cell>
          <cell r="E28">
            <v>79.599999999999994</v>
          </cell>
          <cell r="K28">
            <v>32</v>
          </cell>
        </row>
        <row r="29">
          <cell r="B29">
            <v>8.859375</v>
          </cell>
          <cell r="E29">
            <v>80.8</v>
          </cell>
          <cell r="K29">
            <v>33</v>
          </cell>
        </row>
        <row r="30">
          <cell r="B30">
            <v>9.296875</v>
          </cell>
          <cell r="E30">
            <v>79.7</v>
          </cell>
          <cell r="K30">
            <v>37</v>
          </cell>
        </row>
        <row r="31">
          <cell r="B31">
            <v>9.78125</v>
          </cell>
          <cell r="E31">
            <v>80.400000000000006</v>
          </cell>
          <cell r="K31">
            <v>42</v>
          </cell>
        </row>
        <row r="32">
          <cell r="B32">
            <v>10.21875</v>
          </cell>
          <cell r="E32">
            <v>81.899999999999906</v>
          </cell>
          <cell r="K32">
            <v>31</v>
          </cell>
        </row>
        <row r="33">
          <cell r="B33">
            <v>10.5625</v>
          </cell>
          <cell r="E33">
            <v>80.5</v>
          </cell>
          <cell r="K33">
            <v>29</v>
          </cell>
        </row>
        <row r="34">
          <cell r="B34">
            <v>10.875</v>
          </cell>
          <cell r="E34">
            <v>80.099999999999994</v>
          </cell>
          <cell r="K34">
            <v>29</v>
          </cell>
        </row>
        <row r="35">
          <cell r="B35">
            <v>11.25</v>
          </cell>
          <cell r="E35">
            <v>79.8</v>
          </cell>
          <cell r="K35">
            <v>34</v>
          </cell>
        </row>
        <row r="36">
          <cell r="B36">
            <v>11.6875</v>
          </cell>
          <cell r="E36">
            <v>79</v>
          </cell>
          <cell r="K36">
            <v>35</v>
          </cell>
        </row>
        <row r="37">
          <cell r="B37">
            <v>12.125</v>
          </cell>
          <cell r="E37">
            <v>81.5</v>
          </cell>
          <cell r="K37">
            <v>38</v>
          </cell>
        </row>
        <row r="38">
          <cell r="B38">
            <v>12.578125</v>
          </cell>
          <cell r="E38">
            <v>80.099999999999994</v>
          </cell>
          <cell r="K38">
            <v>38</v>
          </cell>
        </row>
        <row r="39">
          <cell r="B39">
            <v>12.96875</v>
          </cell>
          <cell r="E39">
            <v>78</v>
          </cell>
          <cell r="K39">
            <v>25</v>
          </cell>
        </row>
        <row r="40">
          <cell r="B40">
            <v>13.296875</v>
          </cell>
          <cell r="E40">
            <v>81.8</v>
          </cell>
          <cell r="K40">
            <v>29</v>
          </cell>
        </row>
        <row r="41">
          <cell r="B41">
            <v>13.65625</v>
          </cell>
          <cell r="E41">
            <v>81.099999999999994</v>
          </cell>
          <cell r="K41">
            <v>27</v>
          </cell>
        </row>
        <row r="42">
          <cell r="B42">
            <v>13.984375</v>
          </cell>
          <cell r="E42">
            <v>82</v>
          </cell>
          <cell r="K42">
            <v>27</v>
          </cell>
        </row>
        <row r="43">
          <cell r="B43">
            <v>14.28125</v>
          </cell>
          <cell r="E43">
            <v>78.900000000000006</v>
          </cell>
          <cell r="K43">
            <v>23</v>
          </cell>
        </row>
        <row r="44">
          <cell r="B44">
            <v>14.59375</v>
          </cell>
          <cell r="E44">
            <v>81.099999999999994</v>
          </cell>
          <cell r="K44">
            <v>26</v>
          </cell>
        </row>
        <row r="45">
          <cell r="B45">
            <v>14.890625</v>
          </cell>
          <cell r="E45">
            <v>80.5</v>
          </cell>
          <cell r="K45">
            <v>26</v>
          </cell>
        </row>
        <row r="46">
          <cell r="B46">
            <v>15.1875</v>
          </cell>
          <cell r="E46">
            <v>78.7</v>
          </cell>
          <cell r="K46">
            <v>23</v>
          </cell>
        </row>
        <row r="47">
          <cell r="B47">
            <v>15.484375</v>
          </cell>
          <cell r="E47">
            <v>81.699999999999903</v>
          </cell>
          <cell r="K47">
            <v>25</v>
          </cell>
        </row>
        <row r="48">
          <cell r="B48">
            <v>15.78125</v>
          </cell>
          <cell r="E48">
            <v>80.900000000000006</v>
          </cell>
          <cell r="K48">
            <v>23</v>
          </cell>
        </row>
        <row r="49">
          <cell r="B49">
            <v>16.078125</v>
          </cell>
          <cell r="E49">
            <v>79.099999999999994</v>
          </cell>
          <cell r="K49">
            <v>22</v>
          </cell>
        </row>
        <row r="50">
          <cell r="B50">
            <v>16.328125</v>
          </cell>
          <cell r="E50">
            <v>79.400000000000006</v>
          </cell>
          <cell r="K50">
            <v>22</v>
          </cell>
        </row>
        <row r="51">
          <cell r="B51">
            <v>16.625</v>
          </cell>
          <cell r="E51">
            <v>79.2</v>
          </cell>
          <cell r="K51">
            <v>24</v>
          </cell>
        </row>
        <row r="52">
          <cell r="B52">
            <v>16.78125</v>
          </cell>
          <cell r="E52">
            <v>74</v>
          </cell>
          <cell r="K52">
            <v>7</v>
          </cell>
        </row>
        <row r="53">
          <cell r="B53">
            <v>16.90625</v>
          </cell>
          <cell r="E53">
            <v>80.599999999999994</v>
          </cell>
          <cell r="K53">
            <v>14</v>
          </cell>
        </row>
        <row r="54">
          <cell r="B54">
            <v>17.078125</v>
          </cell>
          <cell r="E54">
            <v>81.2</v>
          </cell>
          <cell r="K54">
            <v>15</v>
          </cell>
        </row>
        <row r="55">
          <cell r="B55">
            <v>17.296875</v>
          </cell>
          <cell r="E55">
            <v>80.7</v>
          </cell>
          <cell r="K55">
            <v>20</v>
          </cell>
        </row>
        <row r="56">
          <cell r="B56">
            <v>17.53125</v>
          </cell>
          <cell r="E56">
            <v>79.099999999999994</v>
          </cell>
          <cell r="K56">
            <v>21</v>
          </cell>
        </row>
        <row r="57">
          <cell r="B57">
            <v>17.765625</v>
          </cell>
          <cell r="E57">
            <v>80.8</v>
          </cell>
          <cell r="K57">
            <v>22</v>
          </cell>
        </row>
        <row r="58">
          <cell r="B58">
            <v>18.03125</v>
          </cell>
          <cell r="E58">
            <v>80.2</v>
          </cell>
          <cell r="K58">
            <v>25</v>
          </cell>
        </row>
        <row r="59">
          <cell r="B59">
            <v>18.359375</v>
          </cell>
          <cell r="E59">
            <v>78.7</v>
          </cell>
          <cell r="K59">
            <v>28</v>
          </cell>
        </row>
        <row r="60">
          <cell r="B60">
            <v>18.71875</v>
          </cell>
          <cell r="E60">
            <v>80.8</v>
          </cell>
          <cell r="K60">
            <v>31</v>
          </cell>
        </row>
        <row r="61">
          <cell r="B61">
            <v>19.078125</v>
          </cell>
          <cell r="E61">
            <v>81.899999999999906</v>
          </cell>
          <cell r="K61">
            <v>29</v>
          </cell>
        </row>
        <row r="62">
          <cell r="B62">
            <v>19.40625</v>
          </cell>
          <cell r="E62">
            <v>81.899999999999906</v>
          </cell>
          <cell r="K62">
            <v>23</v>
          </cell>
        </row>
        <row r="63">
          <cell r="B63">
            <v>19.703125</v>
          </cell>
          <cell r="E63">
            <v>81.899999999999906</v>
          </cell>
          <cell r="K63">
            <v>23</v>
          </cell>
        </row>
        <row r="64">
          <cell r="B64">
            <v>19.984375</v>
          </cell>
          <cell r="E64">
            <v>80.900000000000006</v>
          </cell>
          <cell r="K64">
            <v>26</v>
          </cell>
        </row>
        <row r="65">
          <cell r="B65">
            <v>20.28125</v>
          </cell>
          <cell r="E65">
            <v>77.099999999999994</v>
          </cell>
          <cell r="K65">
            <v>24</v>
          </cell>
        </row>
        <row r="66">
          <cell r="B66">
            <v>20.578125</v>
          </cell>
          <cell r="E66">
            <v>79.5</v>
          </cell>
          <cell r="K66">
            <v>27</v>
          </cell>
        </row>
        <row r="67">
          <cell r="B67">
            <v>20.921875</v>
          </cell>
          <cell r="E67">
            <v>81.699999999999903</v>
          </cell>
          <cell r="K67">
            <v>31</v>
          </cell>
        </row>
        <row r="68">
          <cell r="B68">
            <v>21.3125</v>
          </cell>
          <cell r="E68">
            <v>80.900000000000006</v>
          </cell>
          <cell r="K68">
            <v>30</v>
          </cell>
        </row>
        <row r="69">
          <cell r="B69">
            <v>21.65625</v>
          </cell>
          <cell r="E69">
            <v>79.900000000000006</v>
          </cell>
          <cell r="K69">
            <v>26</v>
          </cell>
        </row>
        <row r="70">
          <cell r="B70">
            <v>21.921875</v>
          </cell>
          <cell r="E70">
            <v>81.399999999999906</v>
          </cell>
          <cell r="K70">
            <v>23</v>
          </cell>
        </row>
        <row r="71">
          <cell r="B71">
            <v>22.234375</v>
          </cell>
          <cell r="E71">
            <v>81.099999999999994</v>
          </cell>
          <cell r="K71">
            <v>26</v>
          </cell>
        </row>
        <row r="72">
          <cell r="B72">
            <v>22.53125</v>
          </cell>
          <cell r="E72">
            <v>81.8</v>
          </cell>
          <cell r="K72">
            <v>25</v>
          </cell>
        </row>
        <row r="73">
          <cell r="B73">
            <v>22.84375</v>
          </cell>
          <cell r="E73">
            <v>80.7</v>
          </cell>
          <cell r="K73">
            <v>27</v>
          </cell>
        </row>
        <row r="74">
          <cell r="B74">
            <v>23.171875</v>
          </cell>
          <cell r="E74">
            <v>80.8</v>
          </cell>
          <cell r="K74">
            <v>26</v>
          </cell>
        </row>
        <row r="75">
          <cell r="B75">
            <v>23.46875</v>
          </cell>
          <cell r="E75">
            <v>79.5</v>
          </cell>
          <cell r="K75">
            <v>27</v>
          </cell>
        </row>
        <row r="76">
          <cell r="B76">
            <v>23.8125</v>
          </cell>
          <cell r="E76">
            <v>81.599999999999994</v>
          </cell>
          <cell r="K76">
            <v>26</v>
          </cell>
        </row>
        <row r="77">
          <cell r="B77">
            <v>24.109375</v>
          </cell>
          <cell r="E77">
            <v>80.099999999999994</v>
          </cell>
          <cell r="K77">
            <v>24</v>
          </cell>
        </row>
        <row r="78">
          <cell r="B78">
            <v>24.4375</v>
          </cell>
          <cell r="E78">
            <v>79.7</v>
          </cell>
          <cell r="K78">
            <v>28</v>
          </cell>
        </row>
        <row r="79">
          <cell r="B79">
            <v>24.78125</v>
          </cell>
          <cell r="E79">
            <v>80.7</v>
          </cell>
          <cell r="K79">
            <v>32</v>
          </cell>
        </row>
        <row r="80">
          <cell r="B80">
            <v>25.171875</v>
          </cell>
          <cell r="E80">
            <v>79.7</v>
          </cell>
          <cell r="K80">
            <v>30</v>
          </cell>
        </row>
        <row r="81">
          <cell r="B81">
            <v>25.5625</v>
          </cell>
          <cell r="E81">
            <v>80.400000000000006</v>
          </cell>
          <cell r="K81">
            <v>34</v>
          </cell>
        </row>
        <row r="82">
          <cell r="B82">
            <v>25.96875</v>
          </cell>
          <cell r="E82">
            <v>82.6</v>
          </cell>
          <cell r="K82">
            <v>33</v>
          </cell>
        </row>
        <row r="83">
          <cell r="B83">
            <v>26.390625</v>
          </cell>
          <cell r="E83">
            <v>80.5</v>
          </cell>
          <cell r="K83">
            <v>35</v>
          </cell>
        </row>
        <row r="84">
          <cell r="B84">
            <v>26.8125</v>
          </cell>
          <cell r="E84">
            <v>80.599999999999994</v>
          </cell>
          <cell r="K84">
            <v>36</v>
          </cell>
        </row>
        <row r="85">
          <cell r="B85">
            <v>27.265625</v>
          </cell>
          <cell r="E85">
            <v>79.599999999999994</v>
          </cell>
          <cell r="K85">
            <v>38</v>
          </cell>
        </row>
        <row r="86">
          <cell r="B86">
            <v>27.734375</v>
          </cell>
          <cell r="E86">
            <v>78.7</v>
          </cell>
          <cell r="K86">
            <v>42</v>
          </cell>
        </row>
        <row r="87">
          <cell r="B87">
            <v>28.21875</v>
          </cell>
          <cell r="E87">
            <v>81.599999999999994</v>
          </cell>
          <cell r="K87">
            <v>39</v>
          </cell>
        </row>
        <row r="88">
          <cell r="B88">
            <v>28.609375</v>
          </cell>
          <cell r="E88">
            <v>79.8</v>
          </cell>
          <cell r="K88">
            <v>31</v>
          </cell>
        </row>
        <row r="89">
          <cell r="B89">
            <v>29</v>
          </cell>
          <cell r="E89">
            <v>78.5</v>
          </cell>
          <cell r="K89">
            <v>33</v>
          </cell>
        </row>
        <row r="90">
          <cell r="B90">
            <v>29.421875</v>
          </cell>
          <cell r="E90">
            <v>81.8</v>
          </cell>
          <cell r="K90">
            <v>34</v>
          </cell>
        </row>
        <row r="91">
          <cell r="B91">
            <v>29.828125</v>
          </cell>
          <cell r="E91">
            <v>80</v>
          </cell>
          <cell r="K91">
            <v>34</v>
          </cell>
        </row>
        <row r="92">
          <cell r="B92">
            <v>30.21875</v>
          </cell>
          <cell r="E92">
            <v>81.399999999999906</v>
          </cell>
          <cell r="K92">
            <v>35</v>
          </cell>
        </row>
        <row r="93">
          <cell r="B93">
            <v>30.6875</v>
          </cell>
          <cell r="E93">
            <v>78.5</v>
          </cell>
          <cell r="K93">
            <v>40</v>
          </cell>
        </row>
        <row r="94">
          <cell r="B94">
            <v>31.140625</v>
          </cell>
          <cell r="E94">
            <v>81.399999999999906</v>
          </cell>
          <cell r="K94">
            <v>37</v>
          </cell>
        </row>
        <row r="95">
          <cell r="B95">
            <v>31.609375</v>
          </cell>
          <cell r="E95">
            <v>80.5</v>
          </cell>
          <cell r="K95">
            <v>42</v>
          </cell>
        </row>
        <row r="96">
          <cell r="B96">
            <v>32.09375</v>
          </cell>
          <cell r="E96">
            <v>78.400000000000006</v>
          </cell>
          <cell r="K96">
            <v>41</v>
          </cell>
        </row>
        <row r="97">
          <cell r="B97">
            <v>32.640625</v>
          </cell>
          <cell r="E97">
            <v>81.8</v>
          </cell>
          <cell r="K97">
            <v>45</v>
          </cell>
        </row>
        <row r="98">
          <cell r="B98">
            <v>33.1875</v>
          </cell>
          <cell r="E98">
            <v>80.7</v>
          </cell>
          <cell r="K98">
            <v>41</v>
          </cell>
        </row>
        <row r="99">
          <cell r="B99">
            <v>33.703125</v>
          </cell>
          <cell r="E99">
            <v>79.400000000000006</v>
          </cell>
          <cell r="K99">
            <v>45</v>
          </cell>
        </row>
        <row r="100">
          <cell r="B100">
            <v>34.203125</v>
          </cell>
          <cell r="E100">
            <v>79.7</v>
          </cell>
          <cell r="K100">
            <v>43</v>
          </cell>
        </row>
        <row r="101">
          <cell r="B101">
            <v>34.765625</v>
          </cell>
          <cell r="E101">
            <v>79.3</v>
          </cell>
          <cell r="K101">
            <v>46</v>
          </cell>
        </row>
      </sheetData>
      <sheetData sheetId="2">
        <row r="2">
          <cell r="B2">
            <v>3.125E-2</v>
          </cell>
          <cell r="E2">
            <v>80</v>
          </cell>
          <cell r="K2">
            <v>6</v>
          </cell>
        </row>
        <row r="3">
          <cell r="B3">
            <v>9.375E-2</v>
          </cell>
          <cell r="E3">
            <v>81.099999999999994</v>
          </cell>
          <cell r="K3">
            <v>9</v>
          </cell>
        </row>
        <row r="4">
          <cell r="B4">
            <v>0.171875</v>
          </cell>
          <cell r="E4">
            <v>81.3</v>
          </cell>
          <cell r="K4">
            <v>11</v>
          </cell>
        </row>
        <row r="5">
          <cell r="B5">
            <v>0.265625</v>
          </cell>
          <cell r="E5">
            <v>80.400000000000006</v>
          </cell>
          <cell r="K5">
            <v>15</v>
          </cell>
        </row>
        <row r="6">
          <cell r="B6">
            <v>0.390625</v>
          </cell>
          <cell r="E6">
            <v>78.900000000000006</v>
          </cell>
          <cell r="K6">
            <v>20</v>
          </cell>
        </row>
        <row r="7">
          <cell r="B7">
            <v>0.546875</v>
          </cell>
          <cell r="E7">
            <v>80.5</v>
          </cell>
          <cell r="K7">
            <v>23</v>
          </cell>
        </row>
        <row r="8">
          <cell r="B8">
            <v>0.734375</v>
          </cell>
          <cell r="E8">
            <v>80</v>
          </cell>
          <cell r="K8">
            <v>28</v>
          </cell>
        </row>
        <row r="9">
          <cell r="B9">
            <v>0.9375</v>
          </cell>
          <cell r="E9">
            <v>79</v>
          </cell>
          <cell r="K9">
            <v>29</v>
          </cell>
        </row>
        <row r="10">
          <cell r="B10">
            <v>1.171875</v>
          </cell>
          <cell r="E10">
            <v>80.7</v>
          </cell>
          <cell r="K10">
            <v>33</v>
          </cell>
        </row>
        <row r="11">
          <cell r="B11">
            <v>1.484375</v>
          </cell>
          <cell r="E11">
            <v>82.199999999999903</v>
          </cell>
          <cell r="K11">
            <v>29</v>
          </cell>
        </row>
        <row r="12">
          <cell r="B12">
            <v>1.71875</v>
          </cell>
          <cell r="E12">
            <v>82.3</v>
          </cell>
          <cell r="K12">
            <v>35</v>
          </cell>
        </row>
        <row r="13">
          <cell r="B13">
            <v>2</v>
          </cell>
          <cell r="E13">
            <v>82.399999999999906</v>
          </cell>
          <cell r="K13">
            <v>38</v>
          </cell>
        </row>
        <row r="14">
          <cell r="B14">
            <v>2.28125</v>
          </cell>
          <cell r="E14">
            <v>80.7</v>
          </cell>
          <cell r="K14">
            <v>41</v>
          </cell>
        </row>
        <row r="15">
          <cell r="B15">
            <v>2.609375</v>
          </cell>
          <cell r="E15">
            <v>77.099999999999994</v>
          </cell>
          <cell r="K15">
            <v>42</v>
          </cell>
        </row>
        <row r="16">
          <cell r="B16">
            <v>2.953125</v>
          </cell>
          <cell r="E16">
            <v>79.5</v>
          </cell>
          <cell r="K16">
            <v>41</v>
          </cell>
        </row>
        <row r="17">
          <cell r="B17">
            <v>3.21875</v>
          </cell>
          <cell r="E17">
            <v>82.199999999999903</v>
          </cell>
          <cell r="K17">
            <v>28</v>
          </cell>
        </row>
        <row r="18">
          <cell r="B18">
            <v>3.390625</v>
          </cell>
          <cell r="E18">
            <v>80</v>
          </cell>
          <cell r="K18">
            <v>20</v>
          </cell>
        </row>
        <row r="19">
          <cell r="B19">
            <v>3.546875</v>
          </cell>
          <cell r="E19">
            <v>79.2</v>
          </cell>
          <cell r="K19">
            <v>23</v>
          </cell>
        </row>
        <row r="20">
          <cell r="B20">
            <v>3.734375</v>
          </cell>
          <cell r="E20">
            <v>81.399999999999906</v>
          </cell>
          <cell r="K20">
            <v>23</v>
          </cell>
        </row>
        <row r="21">
          <cell r="B21">
            <v>3.90625</v>
          </cell>
          <cell r="E21">
            <v>80.900000000000006</v>
          </cell>
          <cell r="K21">
            <v>24</v>
          </cell>
        </row>
        <row r="22">
          <cell r="B22">
            <v>4.140625</v>
          </cell>
          <cell r="E22">
            <v>81.8</v>
          </cell>
          <cell r="K22">
            <v>26</v>
          </cell>
        </row>
        <row r="23">
          <cell r="B23">
            <v>4.390625</v>
          </cell>
          <cell r="E23">
            <v>80.2</v>
          </cell>
          <cell r="K23">
            <v>30</v>
          </cell>
        </row>
        <row r="24">
          <cell r="B24">
            <v>4.625</v>
          </cell>
          <cell r="E24">
            <v>81.099999999999994</v>
          </cell>
          <cell r="K24">
            <v>33</v>
          </cell>
        </row>
        <row r="25">
          <cell r="B25">
            <v>4.890625</v>
          </cell>
          <cell r="E25">
            <v>79.599999999999994</v>
          </cell>
          <cell r="K25">
            <v>34</v>
          </cell>
        </row>
        <row r="26">
          <cell r="B26">
            <v>5.140625</v>
          </cell>
          <cell r="E26">
            <v>81.599999999999994</v>
          </cell>
          <cell r="K26">
            <v>34</v>
          </cell>
        </row>
        <row r="27">
          <cell r="B27">
            <v>5.375</v>
          </cell>
          <cell r="E27">
            <v>80.2</v>
          </cell>
          <cell r="K27">
            <v>32</v>
          </cell>
        </row>
        <row r="28">
          <cell r="B28">
            <v>5.640625</v>
          </cell>
          <cell r="E28">
            <v>79.599999999999994</v>
          </cell>
          <cell r="K28">
            <v>38</v>
          </cell>
        </row>
        <row r="29">
          <cell r="B29">
            <v>5.921875</v>
          </cell>
          <cell r="E29">
            <v>80.7</v>
          </cell>
          <cell r="K29">
            <v>41</v>
          </cell>
        </row>
        <row r="30">
          <cell r="B30">
            <v>6.234375</v>
          </cell>
          <cell r="E30">
            <v>79.5</v>
          </cell>
          <cell r="K30">
            <v>37</v>
          </cell>
        </row>
        <row r="31">
          <cell r="B31">
            <v>6.53125</v>
          </cell>
          <cell r="E31">
            <v>80.2</v>
          </cell>
          <cell r="K31">
            <v>39</v>
          </cell>
        </row>
        <row r="32">
          <cell r="B32">
            <v>6.8125</v>
          </cell>
          <cell r="E32">
            <v>81.899999999999906</v>
          </cell>
          <cell r="K32">
            <v>39</v>
          </cell>
        </row>
        <row r="33">
          <cell r="B33">
            <v>7.140625</v>
          </cell>
          <cell r="E33">
            <v>80.2</v>
          </cell>
          <cell r="K33">
            <v>40</v>
          </cell>
        </row>
        <row r="34">
          <cell r="B34">
            <v>7.453125</v>
          </cell>
          <cell r="E34">
            <v>80.2</v>
          </cell>
          <cell r="K34">
            <v>42</v>
          </cell>
        </row>
        <row r="35">
          <cell r="B35">
            <v>7.78125</v>
          </cell>
          <cell r="E35">
            <v>79.900000000000006</v>
          </cell>
          <cell r="K35">
            <v>41</v>
          </cell>
        </row>
        <row r="36">
          <cell r="B36">
            <v>8.109375</v>
          </cell>
          <cell r="E36">
            <v>78.900000000000006</v>
          </cell>
          <cell r="K36">
            <v>43</v>
          </cell>
        </row>
        <row r="37">
          <cell r="B37">
            <v>8.4375</v>
          </cell>
          <cell r="E37">
            <v>81.599999999999994</v>
          </cell>
          <cell r="K37">
            <v>42</v>
          </cell>
        </row>
        <row r="38">
          <cell r="B38">
            <v>8.75</v>
          </cell>
          <cell r="E38">
            <v>80</v>
          </cell>
          <cell r="K38">
            <v>43</v>
          </cell>
        </row>
        <row r="39">
          <cell r="B39">
            <v>9.109375</v>
          </cell>
          <cell r="E39">
            <v>78.099999999999994</v>
          </cell>
          <cell r="K39">
            <v>44</v>
          </cell>
        </row>
        <row r="40">
          <cell r="B40">
            <v>9.453125</v>
          </cell>
          <cell r="E40">
            <v>81.8</v>
          </cell>
          <cell r="K40">
            <v>48</v>
          </cell>
        </row>
        <row r="41">
          <cell r="B41">
            <v>9.828125</v>
          </cell>
          <cell r="E41">
            <v>80.599999999999994</v>
          </cell>
          <cell r="K41">
            <v>44</v>
          </cell>
        </row>
        <row r="42">
          <cell r="B42">
            <v>10.171875</v>
          </cell>
          <cell r="E42">
            <v>82</v>
          </cell>
          <cell r="K42">
            <v>46</v>
          </cell>
        </row>
        <row r="43">
          <cell r="B43">
            <v>10.53125</v>
          </cell>
          <cell r="E43">
            <v>78.7</v>
          </cell>
          <cell r="K43">
            <v>48</v>
          </cell>
        </row>
        <row r="44">
          <cell r="B44">
            <v>10.9375</v>
          </cell>
          <cell r="E44">
            <v>81.399999999999906</v>
          </cell>
          <cell r="K44">
            <v>52</v>
          </cell>
        </row>
        <row r="45">
          <cell r="B45">
            <v>11.296875</v>
          </cell>
          <cell r="E45">
            <v>80.7</v>
          </cell>
          <cell r="K45">
            <v>46</v>
          </cell>
        </row>
        <row r="46">
          <cell r="B46">
            <v>11.671875</v>
          </cell>
          <cell r="E46">
            <v>78.900000000000006</v>
          </cell>
          <cell r="K46">
            <v>47</v>
          </cell>
        </row>
        <row r="47">
          <cell r="B47">
            <v>12.078125</v>
          </cell>
          <cell r="E47">
            <v>81.8</v>
          </cell>
          <cell r="K47">
            <v>50</v>
          </cell>
        </row>
        <row r="48">
          <cell r="B48">
            <v>12.484375</v>
          </cell>
          <cell r="E48">
            <v>81.3</v>
          </cell>
          <cell r="K48">
            <v>51</v>
          </cell>
        </row>
        <row r="49">
          <cell r="B49">
            <v>12.84375</v>
          </cell>
          <cell r="E49">
            <v>79.099999999999994</v>
          </cell>
          <cell r="K49">
            <v>42</v>
          </cell>
        </row>
        <row r="50">
          <cell r="B50">
            <v>13.171875</v>
          </cell>
          <cell r="E50">
            <v>79.3</v>
          </cell>
          <cell r="K50">
            <v>44</v>
          </cell>
        </row>
        <row r="51">
          <cell r="B51">
            <v>13.53125</v>
          </cell>
          <cell r="E51">
            <v>79.3</v>
          </cell>
          <cell r="K51">
            <v>37</v>
          </cell>
        </row>
        <row r="52">
          <cell r="B52">
            <v>13.640625</v>
          </cell>
          <cell r="E52">
            <v>74.2</v>
          </cell>
          <cell r="K52">
            <v>7</v>
          </cell>
        </row>
        <row r="53">
          <cell r="B53">
            <v>13.71875</v>
          </cell>
          <cell r="E53">
            <v>80.599999999999994</v>
          </cell>
          <cell r="K53">
            <v>14</v>
          </cell>
        </row>
        <row r="54">
          <cell r="B54">
            <v>13.828125</v>
          </cell>
          <cell r="E54">
            <v>81.2</v>
          </cell>
          <cell r="K54">
            <v>15</v>
          </cell>
        </row>
        <row r="55">
          <cell r="B55">
            <v>13.953125</v>
          </cell>
          <cell r="E55">
            <v>80.7</v>
          </cell>
          <cell r="K55">
            <v>20</v>
          </cell>
        </row>
        <row r="56">
          <cell r="B56">
            <v>14.109375</v>
          </cell>
          <cell r="E56">
            <v>79.099999999999994</v>
          </cell>
          <cell r="K56">
            <v>21</v>
          </cell>
        </row>
        <row r="57">
          <cell r="B57">
            <v>14.28125</v>
          </cell>
          <cell r="E57">
            <v>80.8</v>
          </cell>
          <cell r="K57">
            <v>22</v>
          </cell>
        </row>
        <row r="58">
          <cell r="B58">
            <v>14.46875</v>
          </cell>
          <cell r="E58">
            <v>80.2</v>
          </cell>
          <cell r="K58">
            <v>25</v>
          </cell>
        </row>
        <row r="59">
          <cell r="B59">
            <v>14.671875</v>
          </cell>
          <cell r="E59">
            <v>78.7</v>
          </cell>
          <cell r="K59">
            <v>28</v>
          </cell>
        </row>
        <row r="60">
          <cell r="B60">
            <v>14.90625</v>
          </cell>
          <cell r="E60">
            <v>80.8</v>
          </cell>
          <cell r="K60">
            <v>33</v>
          </cell>
        </row>
        <row r="61">
          <cell r="B61">
            <v>15.140625</v>
          </cell>
          <cell r="E61">
            <v>81.899999999999906</v>
          </cell>
          <cell r="K61">
            <v>34</v>
          </cell>
        </row>
        <row r="62">
          <cell r="B62">
            <v>15.390625</v>
          </cell>
          <cell r="E62">
            <v>81.899999999999906</v>
          </cell>
          <cell r="K62">
            <v>33</v>
          </cell>
        </row>
        <row r="63">
          <cell r="B63">
            <v>15.625</v>
          </cell>
          <cell r="E63">
            <v>82</v>
          </cell>
          <cell r="K63">
            <v>28</v>
          </cell>
        </row>
        <row r="64">
          <cell r="B64">
            <v>15.84375</v>
          </cell>
          <cell r="E64">
            <v>80.8</v>
          </cell>
          <cell r="K64">
            <v>31</v>
          </cell>
        </row>
        <row r="65">
          <cell r="B65">
            <v>16.09375</v>
          </cell>
          <cell r="E65">
            <v>77.099999999999994</v>
          </cell>
          <cell r="K65">
            <v>34</v>
          </cell>
        </row>
        <row r="66">
          <cell r="B66">
            <v>16.359375</v>
          </cell>
          <cell r="E66">
            <v>79.5</v>
          </cell>
          <cell r="K66">
            <v>33</v>
          </cell>
        </row>
        <row r="67">
          <cell r="B67">
            <v>16.609375</v>
          </cell>
          <cell r="E67">
            <v>81.699999999999903</v>
          </cell>
          <cell r="K67">
            <v>33</v>
          </cell>
        </row>
        <row r="68">
          <cell r="B68">
            <v>16.875</v>
          </cell>
          <cell r="E68">
            <v>79.7</v>
          </cell>
          <cell r="K68">
            <v>38</v>
          </cell>
        </row>
        <row r="69">
          <cell r="B69">
            <v>17.171875</v>
          </cell>
          <cell r="E69">
            <v>79.099999999999994</v>
          </cell>
          <cell r="K69">
            <v>41</v>
          </cell>
        </row>
        <row r="70">
          <cell r="B70">
            <v>17.5</v>
          </cell>
          <cell r="E70">
            <v>81.5</v>
          </cell>
          <cell r="K70">
            <v>43</v>
          </cell>
        </row>
        <row r="71">
          <cell r="B71">
            <v>17.859375</v>
          </cell>
          <cell r="E71">
            <v>80.900000000000006</v>
          </cell>
          <cell r="K71">
            <v>47</v>
          </cell>
        </row>
        <row r="72">
          <cell r="B72">
            <v>18.203125</v>
          </cell>
          <cell r="E72">
            <v>81.899999999999906</v>
          </cell>
          <cell r="K72">
            <v>45</v>
          </cell>
        </row>
        <row r="73">
          <cell r="B73">
            <v>18.5625</v>
          </cell>
          <cell r="E73">
            <v>80.5</v>
          </cell>
          <cell r="K73">
            <v>48</v>
          </cell>
        </row>
        <row r="74">
          <cell r="B74">
            <v>18.921875</v>
          </cell>
          <cell r="E74">
            <v>80.900000000000006</v>
          </cell>
          <cell r="K74">
            <v>49</v>
          </cell>
        </row>
        <row r="75">
          <cell r="B75">
            <v>19.296875</v>
          </cell>
          <cell r="E75">
            <v>79.5</v>
          </cell>
          <cell r="K75">
            <v>52</v>
          </cell>
        </row>
        <row r="76">
          <cell r="B76">
            <v>19.671875</v>
          </cell>
          <cell r="E76">
            <v>81.699999999999903</v>
          </cell>
          <cell r="K76">
            <v>54</v>
          </cell>
        </row>
        <row r="77">
          <cell r="B77">
            <v>20.078125</v>
          </cell>
          <cell r="E77">
            <v>80.3</v>
          </cell>
          <cell r="K77">
            <v>57</v>
          </cell>
        </row>
        <row r="78">
          <cell r="B78">
            <v>20.515625</v>
          </cell>
          <cell r="E78">
            <v>79.5</v>
          </cell>
          <cell r="K78">
            <v>57</v>
          </cell>
        </row>
        <row r="79">
          <cell r="B79">
            <v>20.953125</v>
          </cell>
          <cell r="E79">
            <v>80.7</v>
          </cell>
          <cell r="K79">
            <v>62</v>
          </cell>
        </row>
        <row r="80">
          <cell r="B80">
            <v>21.40625</v>
          </cell>
          <cell r="E80">
            <v>79.599999999999994</v>
          </cell>
          <cell r="K80">
            <v>59</v>
          </cell>
        </row>
        <row r="81">
          <cell r="B81">
            <v>21.828125</v>
          </cell>
          <cell r="E81">
            <v>80.3</v>
          </cell>
          <cell r="K81">
            <v>49</v>
          </cell>
        </row>
        <row r="82">
          <cell r="B82">
            <v>22.1875</v>
          </cell>
          <cell r="E82">
            <v>81.899999999999906</v>
          </cell>
          <cell r="K82">
            <v>50</v>
          </cell>
        </row>
        <row r="83">
          <cell r="B83">
            <v>22.578125</v>
          </cell>
          <cell r="E83">
            <v>80.099999999999994</v>
          </cell>
          <cell r="K83">
            <v>38</v>
          </cell>
        </row>
        <row r="84">
          <cell r="B84">
            <v>22.859375</v>
          </cell>
          <cell r="E84">
            <v>80.5</v>
          </cell>
          <cell r="K84">
            <v>42</v>
          </cell>
        </row>
        <row r="85">
          <cell r="B85">
            <v>23.1875</v>
          </cell>
          <cell r="E85">
            <v>79.7</v>
          </cell>
          <cell r="K85">
            <v>45</v>
          </cell>
        </row>
        <row r="86">
          <cell r="B86">
            <v>23.53125</v>
          </cell>
          <cell r="E86">
            <v>78.7</v>
          </cell>
          <cell r="K86">
            <v>49</v>
          </cell>
        </row>
        <row r="87">
          <cell r="B87">
            <v>23.890625</v>
          </cell>
          <cell r="E87">
            <v>81.599999999999994</v>
          </cell>
          <cell r="K87">
            <v>42</v>
          </cell>
        </row>
        <row r="88">
          <cell r="B88">
            <v>24.15625</v>
          </cell>
          <cell r="E88">
            <v>79.8</v>
          </cell>
          <cell r="K88">
            <v>35</v>
          </cell>
        </row>
        <row r="89">
          <cell r="B89">
            <v>24.421875</v>
          </cell>
          <cell r="E89">
            <v>78.5</v>
          </cell>
          <cell r="K89">
            <v>32</v>
          </cell>
        </row>
        <row r="90">
          <cell r="B90">
            <v>24.6875</v>
          </cell>
          <cell r="E90">
            <v>81.8</v>
          </cell>
          <cell r="K90">
            <v>37</v>
          </cell>
        </row>
        <row r="91">
          <cell r="B91">
            <v>24.953125</v>
          </cell>
          <cell r="E91">
            <v>80</v>
          </cell>
          <cell r="K91">
            <v>37</v>
          </cell>
        </row>
        <row r="92">
          <cell r="B92">
            <v>25.21875</v>
          </cell>
          <cell r="E92">
            <v>81.399999999999906</v>
          </cell>
          <cell r="K92">
            <v>42</v>
          </cell>
        </row>
        <row r="93">
          <cell r="B93">
            <v>25.5625</v>
          </cell>
          <cell r="E93">
            <v>78.5</v>
          </cell>
          <cell r="K93">
            <v>46</v>
          </cell>
        </row>
        <row r="94">
          <cell r="B94">
            <v>25.859375</v>
          </cell>
          <cell r="E94">
            <v>81.399999999999906</v>
          </cell>
          <cell r="K94">
            <v>42</v>
          </cell>
        </row>
        <row r="95">
          <cell r="B95">
            <v>26.1875</v>
          </cell>
          <cell r="E95">
            <v>80.599999999999994</v>
          </cell>
          <cell r="K95">
            <v>49</v>
          </cell>
        </row>
        <row r="96">
          <cell r="B96">
            <v>26.5625</v>
          </cell>
          <cell r="E96">
            <v>78.3</v>
          </cell>
          <cell r="K96">
            <v>51</v>
          </cell>
        </row>
        <row r="97">
          <cell r="B97">
            <v>26.9375</v>
          </cell>
          <cell r="E97">
            <v>81.699999999999903</v>
          </cell>
          <cell r="K97">
            <v>52</v>
          </cell>
        </row>
        <row r="98">
          <cell r="B98">
            <v>27.34375</v>
          </cell>
          <cell r="E98">
            <v>80.7</v>
          </cell>
          <cell r="K98">
            <v>54</v>
          </cell>
        </row>
        <row r="99">
          <cell r="B99">
            <v>27.75</v>
          </cell>
          <cell r="E99">
            <v>79.3</v>
          </cell>
          <cell r="K99">
            <v>58</v>
          </cell>
        </row>
        <row r="100">
          <cell r="B100">
            <v>28.1875</v>
          </cell>
          <cell r="E100">
            <v>79.599999999999994</v>
          </cell>
          <cell r="K100">
            <v>61</v>
          </cell>
        </row>
        <row r="101">
          <cell r="B101">
            <v>28.640625</v>
          </cell>
          <cell r="E101">
            <v>79.400000000000006</v>
          </cell>
          <cell r="K101">
            <v>58</v>
          </cell>
        </row>
      </sheetData>
      <sheetData sheetId="3">
        <row r="2">
          <cell r="B2">
            <v>3.125E-2</v>
          </cell>
          <cell r="E2">
            <v>80.400000000000006</v>
          </cell>
        </row>
        <row r="3">
          <cell r="B3">
            <v>4.6875E-2</v>
          </cell>
          <cell r="E3">
            <v>81</v>
          </cell>
        </row>
        <row r="4">
          <cell r="B4">
            <v>7.8125E-2</v>
          </cell>
          <cell r="E4">
            <v>81.699999999999903</v>
          </cell>
        </row>
        <row r="5">
          <cell r="B5">
            <v>0.109375</v>
          </cell>
          <cell r="E5">
            <v>80.8</v>
          </cell>
        </row>
        <row r="6">
          <cell r="B6">
            <v>0.15625</v>
          </cell>
          <cell r="E6">
            <v>79.3</v>
          </cell>
        </row>
        <row r="7">
          <cell r="B7">
            <v>0.1875</v>
          </cell>
          <cell r="E7">
            <v>81</v>
          </cell>
        </row>
        <row r="8">
          <cell r="B8">
            <v>0.21875</v>
          </cell>
          <cell r="E8">
            <v>80.099999999999994</v>
          </cell>
        </row>
        <row r="9">
          <cell r="B9">
            <v>0.25</v>
          </cell>
          <cell r="E9">
            <v>78.400000000000006</v>
          </cell>
        </row>
        <row r="10">
          <cell r="B10">
            <v>0.296875</v>
          </cell>
          <cell r="E10">
            <v>80.2</v>
          </cell>
        </row>
        <row r="11">
          <cell r="B11">
            <v>0.328125</v>
          </cell>
          <cell r="E11">
            <v>82.5</v>
          </cell>
        </row>
        <row r="12">
          <cell r="B12">
            <v>0.359375</v>
          </cell>
          <cell r="E12">
            <v>81.899999999999906</v>
          </cell>
        </row>
        <row r="13">
          <cell r="B13">
            <v>0.390625</v>
          </cell>
          <cell r="E13">
            <v>82.199999999999903</v>
          </cell>
        </row>
        <row r="14">
          <cell r="B14">
            <v>0.421875</v>
          </cell>
          <cell r="E14">
            <v>81.5</v>
          </cell>
        </row>
        <row r="15">
          <cell r="B15">
            <v>0.453125</v>
          </cell>
          <cell r="E15">
            <v>78.099999999999994</v>
          </cell>
        </row>
        <row r="16">
          <cell r="B16">
            <v>0.5</v>
          </cell>
          <cell r="E16">
            <v>79.599999999999994</v>
          </cell>
        </row>
        <row r="17">
          <cell r="B17">
            <v>0.53125</v>
          </cell>
          <cell r="E17">
            <v>81.5</v>
          </cell>
        </row>
        <row r="18">
          <cell r="B18">
            <v>0.578125</v>
          </cell>
          <cell r="E18">
            <v>80</v>
          </cell>
        </row>
        <row r="19">
          <cell r="B19">
            <v>0.609375</v>
          </cell>
          <cell r="E19">
            <v>78.8</v>
          </cell>
        </row>
        <row r="20">
          <cell r="B20">
            <v>0.640625</v>
          </cell>
          <cell r="E20">
            <v>81.3</v>
          </cell>
        </row>
        <row r="21">
          <cell r="B21">
            <v>0.671875</v>
          </cell>
          <cell r="E21">
            <v>80.7</v>
          </cell>
        </row>
        <row r="22">
          <cell r="B22">
            <v>0.71875</v>
          </cell>
          <cell r="E22">
            <v>82</v>
          </cell>
        </row>
        <row r="23">
          <cell r="B23">
            <v>0.75</v>
          </cell>
          <cell r="E23">
            <v>80.599999999999994</v>
          </cell>
        </row>
        <row r="24">
          <cell r="B24">
            <v>0.78125</v>
          </cell>
          <cell r="E24">
            <v>81</v>
          </cell>
        </row>
        <row r="25">
          <cell r="B25">
            <v>0.8125</v>
          </cell>
          <cell r="E25">
            <v>79.599999999999994</v>
          </cell>
        </row>
        <row r="26">
          <cell r="B26">
            <v>0.84375</v>
          </cell>
          <cell r="E26">
            <v>82</v>
          </cell>
        </row>
        <row r="27">
          <cell r="B27">
            <v>0.875</v>
          </cell>
          <cell r="E27">
            <v>80.400000000000006</v>
          </cell>
        </row>
        <row r="28">
          <cell r="B28">
            <v>0.90625</v>
          </cell>
          <cell r="E28">
            <v>80.099999999999994</v>
          </cell>
        </row>
        <row r="29">
          <cell r="B29">
            <v>0.9375</v>
          </cell>
          <cell r="E29">
            <v>80.7</v>
          </cell>
        </row>
        <row r="30">
          <cell r="B30">
            <v>0.984375</v>
          </cell>
          <cell r="E30">
            <v>79.599999999999994</v>
          </cell>
        </row>
        <row r="31">
          <cell r="B31">
            <v>1.03125</v>
          </cell>
          <cell r="E31">
            <v>80.2</v>
          </cell>
        </row>
        <row r="32">
          <cell r="B32">
            <v>1.078125</v>
          </cell>
          <cell r="E32">
            <v>82.6</v>
          </cell>
        </row>
        <row r="33">
          <cell r="B33">
            <v>1.109375</v>
          </cell>
          <cell r="E33">
            <v>80.8</v>
          </cell>
        </row>
        <row r="34">
          <cell r="B34">
            <v>1.15625</v>
          </cell>
          <cell r="E34">
            <v>83</v>
          </cell>
        </row>
        <row r="35">
          <cell r="B35">
            <v>1.203125</v>
          </cell>
          <cell r="E35">
            <v>80.7</v>
          </cell>
        </row>
        <row r="36">
          <cell r="B36">
            <v>1.234375</v>
          </cell>
          <cell r="E36">
            <v>83.1</v>
          </cell>
        </row>
        <row r="37">
          <cell r="B37">
            <v>1.28125</v>
          </cell>
          <cell r="E37">
            <v>81.599999999999994</v>
          </cell>
        </row>
        <row r="38">
          <cell r="B38">
            <v>1.3125</v>
          </cell>
          <cell r="E38">
            <v>82.699999999999903</v>
          </cell>
        </row>
        <row r="39">
          <cell r="B39">
            <v>1.359375</v>
          </cell>
          <cell r="E39">
            <v>81.3</v>
          </cell>
        </row>
        <row r="40">
          <cell r="B40">
            <v>1.40625</v>
          </cell>
          <cell r="E40">
            <v>81.099999999999994</v>
          </cell>
        </row>
        <row r="41">
          <cell r="B41">
            <v>1.4375</v>
          </cell>
          <cell r="E41">
            <v>81.699999999999903</v>
          </cell>
        </row>
        <row r="42">
          <cell r="B42">
            <v>1.484375</v>
          </cell>
          <cell r="E42">
            <v>82.399999999999906</v>
          </cell>
        </row>
        <row r="43">
          <cell r="B43">
            <v>1.53125</v>
          </cell>
          <cell r="E43">
            <v>78.900000000000006</v>
          </cell>
        </row>
        <row r="44">
          <cell r="B44">
            <v>1.5625</v>
          </cell>
          <cell r="E44">
            <v>81</v>
          </cell>
        </row>
        <row r="45">
          <cell r="B45">
            <v>1.609375</v>
          </cell>
          <cell r="E45">
            <v>82</v>
          </cell>
        </row>
        <row r="46">
          <cell r="B46">
            <v>1.65625</v>
          </cell>
          <cell r="E46">
            <v>79.400000000000006</v>
          </cell>
        </row>
        <row r="47">
          <cell r="B47">
            <v>1.703125</v>
          </cell>
          <cell r="E47">
            <v>82.3</v>
          </cell>
        </row>
        <row r="48">
          <cell r="B48">
            <v>1.734375</v>
          </cell>
          <cell r="E48">
            <v>79.099999999999994</v>
          </cell>
        </row>
        <row r="49">
          <cell r="B49">
            <v>1.78125</v>
          </cell>
          <cell r="E49">
            <v>81.099999999999994</v>
          </cell>
        </row>
        <row r="50">
          <cell r="B50">
            <v>1.828125</v>
          </cell>
          <cell r="E50">
            <v>79.099999999999994</v>
          </cell>
        </row>
        <row r="51">
          <cell r="B51">
            <v>1.859375</v>
          </cell>
          <cell r="E51">
            <v>80.3</v>
          </cell>
        </row>
        <row r="52">
          <cell r="B52">
            <v>1.921875</v>
          </cell>
          <cell r="E52">
            <v>54.6</v>
          </cell>
        </row>
        <row r="53">
          <cell r="B53">
            <v>1.984375</v>
          </cell>
          <cell r="E53">
            <v>64.599999999999994</v>
          </cell>
        </row>
        <row r="54">
          <cell r="B54">
            <v>2.03125</v>
          </cell>
          <cell r="E54">
            <v>73.400000000000006</v>
          </cell>
        </row>
        <row r="55">
          <cell r="B55">
            <v>2.078125</v>
          </cell>
          <cell r="E55">
            <v>75.2</v>
          </cell>
        </row>
        <row r="56">
          <cell r="B56">
            <v>2.125</v>
          </cell>
          <cell r="E56">
            <v>77.2</v>
          </cell>
        </row>
        <row r="57">
          <cell r="B57">
            <v>2.15625</v>
          </cell>
          <cell r="E57">
            <v>79.099999999999994</v>
          </cell>
        </row>
        <row r="58">
          <cell r="B58">
            <v>2.203125</v>
          </cell>
          <cell r="E58">
            <v>81.099999999999994</v>
          </cell>
        </row>
        <row r="59">
          <cell r="B59">
            <v>2.25</v>
          </cell>
          <cell r="E59">
            <v>78.2</v>
          </cell>
        </row>
        <row r="60">
          <cell r="B60">
            <v>2.296875</v>
          </cell>
          <cell r="E60">
            <v>80.099999999999994</v>
          </cell>
        </row>
        <row r="61">
          <cell r="B61">
            <v>2.34375</v>
          </cell>
          <cell r="E61">
            <v>80.400000000000006</v>
          </cell>
        </row>
        <row r="62">
          <cell r="B62">
            <v>2.40625</v>
          </cell>
          <cell r="E62">
            <v>79.7</v>
          </cell>
        </row>
        <row r="63">
          <cell r="B63">
            <v>2.453125</v>
          </cell>
          <cell r="E63">
            <v>79.5</v>
          </cell>
        </row>
        <row r="64">
          <cell r="B64">
            <v>2.5</v>
          </cell>
          <cell r="E64">
            <v>82.3</v>
          </cell>
        </row>
        <row r="65">
          <cell r="B65">
            <v>2.546875</v>
          </cell>
          <cell r="E65">
            <v>80.599999999999994</v>
          </cell>
        </row>
        <row r="66">
          <cell r="B66">
            <v>2.59375</v>
          </cell>
          <cell r="E66">
            <v>80.099999999999994</v>
          </cell>
        </row>
        <row r="67">
          <cell r="B67">
            <v>2.640625</v>
          </cell>
          <cell r="E67">
            <v>82.399999999999906</v>
          </cell>
        </row>
        <row r="68">
          <cell r="B68">
            <v>2.6875</v>
          </cell>
          <cell r="E68">
            <v>82.199999999999903</v>
          </cell>
        </row>
        <row r="69">
          <cell r="B69">
            <v>2.75</v>
          </cell>
          <cell r="E69">
            <v>79.7</v>
          </cell>
        </row>
        <row r="70">
          <cell r="B70">
            <v>2.796875</v>
          </cell>
          <cell r="E70">
            <v>80.900000000000006</v>
          </cell>
        </row>
        <row r="71">
          <cell r="B71">
            <v>2.84375</v>
          </cell>
          <cell r="E71">
            <v>80.8</v>
          </cell>
        </row>
        <row r="72">
          <cell r="B72">
            <v>2.890625</v>
          </cell>
          <cell r="E72">
            <v>81.2</v>
          </cell>
        </row>
        <row r="73">
          <cell r="B73">
            <v>2.9375</v>
          </cell>
          <cell r="E73">
            <v>81.5</v>
          </cell>
        </row>
        <row r="74">
          <cell r="B74">
            <v>2.984375</v>
          </cell>
          <cell r="E74">
            <v>83.1</v>
          </cell>
        </row>
        <row r="75">
          <cell r="B75">
            <v>3.046875</v>
          </cell>
          <cell r="E75">
            <v>82.399999999999906</v>
          </cell>
        </row>
        <row r="76">
          <cell r="B76">
            <v>3.09375</v>
          </cell>
          <cell r="E76">
            <v>83.2</v>
          </cell>
        </row>
        <row r="77">
          <cell r="B77">
            <v>3.140625</v>
          </cell>
          <cell r="E77">
            <v>81.5</v>
          </cell>
        </row>
        <row r="78">
          <cell r="B78">
            <v>3.203125</v>
          </cell>
          <cell r="E78">
            <v>82.399999999999906</v>
          </cell>
        </row>
        <row r="79">
          <cell r="B79">
            <v>3.25</v>
          </cell>
          <cell r="E79">
            <v>82.6</v>
          </cell>
        </row>
        <row r="80">
          <cell r="B80">
            <v>3.296875</v>
          </cell>
          <cell r="E80">
            <v>82.399999999999906</v>
          </cell>
        </row>
        <row r="81">
          <cell r="B81">
            <v>3.328125</v>
          </cell>
          <cell r="E81">
            <v>82.6</v>
          </cell>
        </row>
        <row r="82">
          <cell r="B82">
            <v>3.375</v>
          </cell>
          <cell r="E82">
            <v>81.3</v>
          </cell>
        </row>
        <row r="83">
          <cell r="B83">
            <v>3.4375</v>
          </cell>
          <cell r="E83">
            <v>83.399999999999906</v>
          </cell>
        </row>
        <row r="84">
          <cell r="B84">
            <v>3.484375</v>
          </cell>
          <cell r="E84">
            <v>82.6</v>
          </cell>
        </row>
        <row r="85">
          <cell r="B85">
            <v>3.53125</v>
          </cell>
          <cell r="E85">
            <v>80.8</v>
          </cell>
        </row>
        <row r="86">
          <cell r="B86">
            <v>3.578125</v>
          </cell>
          <cell r="E86">
            <v>82.1</v>
          </cell>
        </row>
        <row r="87">
          <cell r="B87">
            <v>3.640625</v>
          </cell>
          <cell r="E87">
            <v>82.1</v>
          </cell>
        </row>
        <row r="88">
          <cell r="B88">
            <v>3.6875</v>
          </cell>
          <cell r="E88">
            <v>81.099999999999994</v>
          </cell>
        </row>
        <row r="89">
          <cell r="B89">
            <v>3.734375</v>
          </cell>
          <cell r="E89">
            <v>80.599999999999994</v>
          </cell>
        </row>
        <row r="90">
          <cell r="B90">
            <v>3.796875</v>
          </cell>
          <cell r="E90">
            <v>84.3</v>
          </cell>
        </row>
        <row r="91">
          <cell r="B91">
            <v>3.84375</v>
          </cell>
          <cell r="E91">
            <v>83.1</v>
          </cell>
        </row>
        <row r="92">
          <cell r="B92">
            <v>3.90625</v>
          </cell>
          <cell r="E92">
            <v>82.899999999999906</v>
          </cell>
        </row>
        <row r="93">
          <cell r="B93">
            <v>3.96875</v>
          </cell>
          <cell r="E93">
            <v>82.199999999999903</v>
          </cell>
        </row>
        <row r="94">
          <cell r="B94">
            <v>4.03125</v>
          </cell>
          <cell r="E94">
            <v>82.699999999999903</v>
          </cell>
        </row>
        <row r="95">
          <cell r="B95">
            <v>4.078125</v>
          </cell>
          <cell r="E95">
            <v>82.699999999999903</v>
          </cell>
        </row>
        <row r="96">
          <cell r="B96">
            <v>4.140625</v>
          </cell>
          <cell r="E96">
            <v>82.399999999999906</v>
          </cell>
        </row>
        <row r="97">
          <cell r="B97">
            <v>4.171875</v>
          </cell>
          <cell r="E97">
            <v>84.8</v>
          </cell>
        </row>
        <row r="98">
          <cell r="B98">
            <v>4.234375</v>
          </cell>
          <cell r="E98">
            <v>81.899999999999906</v>
          </cell>
        </row>
        <row r="99">
          <cell r="B99">
            <v>4.28125</v>
          </cell>
          <cell r="E99">
            <v>82.1</v>
          </cell>
        </row>
        <row r="100">
          <cell r="B100">
            <v>4.34375</v>
          </cell>
          <cell r="E100">
            <v>82.8</v>
          </cell>
        </row>
        <row r="101">
          <cell r="B101">
            <v>4.390625</v>
          </cell>
          <cell r="E101">
            <v>82.8</v>
          </cell>
        </row>
      </sheetData>
      <sheetData sheetId="4">
        <row r="2">
          <cell r="B2">
            <v>0.234375</v>
          </cell>
          <cell r="E2">
            <v>80.400000000000006</v>
          </cell>
          <cell r="K2">
            <v>7</v>
          </cell>
        </row>
        <row r="3">
          <cell r="B3">
            <v>0.4375</v>
          </cell>
          <cell r="E3">
            <v>81.2</v>
          </cell>
          <cell r="K3">
            <v>10</v>
          </cell>
        </row>
        <row r="4">
          <cell r="B4">
            <v>0.6875</v>
          </cell>
          <cell r="E4">
            <v>81.3</v>
          </cell>
          <cell r="K4">
            <v>12</v>
          </cell>
        </row>
        <row r="5">
          <cell r="B5">
            <v>1.03125</v>
          </cell>
          <cell r="E5">
            <v>80.400000000000006</v>
          </cell>
          <cell r="K5">
            <v>16</v>
          </cell>
        </row>
        <row r="6">
          <cell r="B6">
            <v>1.40625</v>
          </cell>
          <cell r="E6">
            <v>79</v>
          </cell>
          <cell r="K6">
            <v>21</v>
          </cell>
        </row>
        <row r="7">
          <cell r="B7">
            <v>1.84375</v>
          </cell>
          <cell r="E7">
            <v>80.7</v>
          </cell>
          <cell r="K7">
            <v>24</v>
          </cell>
        </row>
        <row r="8">
          <cell r="B8">
            <v>2.3125</v>
          </cell>
          <cell r="E8">
            <v>80.300000000000011</v>
          </cell>
          <cell r="K8">
            <v>29</v>
          </cell>
        </row>
        <row r="9">
          <cell r="B9">
            <v>2.921875</v>
          </cell>
          <cell r="E9">
            <v>79.2</v>
          </cell>
          <cell r="K9">
            <v>31</v>
          </cell>
        </row>
        <row r="10">
          <cell r="B10">
            <v>3.671875</v>
          </cell>
          <cell r="E10">
            <v>80.900000000000006</v>
          </cell>
          <cell r="K10">
            <v>39</v>
          </cell>
        </row>
        <row r="11">
          <cell r="B11">
            <v>4.421875</v>
          </cell>
          <cell r="E11">
            <v>82</v>
          </cell>
          <cell r="K11">
            <v>40</v>
          </cell>
        </row>
        <row r="12">
          <cell r="B12">
            <v>5.203125</v>
          </cell>
          <cell r="E12">
            <v>81.599999999999994</v>
          </cell>
          <cell r="K12">
            <v>45</v>
          </cell>
        </row>
        <row r="13">
          <cell r="B13">
            <v>6.015625</v>
          </cell>
          <cell r="E13">
            <v>82.1</v>
          </cell>
          <cell r="K13">
            <v>44</v>
          </cell>
        </row>
        <row r="14">
          <cell r="B14">
            <v>6.765625</v>
          </cell>
          <cell r="E14">
            <v>80.900000000000006</v>
          </cell>
          <cell r="K14">
            <v>39</v>
          </cell>
        </row>
        <row r="15">
          <cell r="B15">
            <v>7.359375</v>
          </cell>
          <cell r="E15">
            <v>78.400000000000006</v>
          </cell>
          <cell r="K15">
            <v>38</v>
          </cell>
        </row>
        <row r="16">
          <cell r="B16">
            <v>7.78125</v>
          </cell>
          <cell r="E16">
            <v>79.7</v>
          </cell>
          <cell r="K16">
            <v>26</v>
          </cell>
        </row>
        <row r="17">
          <cell r="B17">
            <v>8.171875</v>
          </cell>
          <cell r="E17">
            <v>82.399999999999991</v>
          </cell>
          <cell r="K17">
            <v>23</v>
          </cell>
        </row>
        <row r="18">
          <cell r="B18">
            <v>8.5</v>
          </cell>
          <cell r="E18">
            <v>80.2</v>
          </cell>
          <cell r="K18">
            <v>21</v>
          </cell>
        </row>
        <row r="19">
          <cell r="B19">
            <v>8.84375</v>
          </cell>
          <cell r="E19">
            <v>78.8</v>
          </cell>
          <cell r="K19">
            <v>24</v>
          </cell>
        </row>
        <row r="20">
          <cell r="B20">
            <v>9.234375</v>
          </cell>
          <cell r="E20">
            <v>81.100000000000009</v>
          </cell>
          <cell r="K20">
            <v>25</v>
          </cell>
        </row>
        <row r="21">
          <cell r="B21">
            <v>9.625</v>
          </cell>
          <cell r="E21">
            <v>80.5</v>
          </cell>
          <cell r="K21">
            <v>27</v>
          </cell>
        </row>
        <row r="22">
          <cell r="B22">
            <v>10.046875</v>
          </cell>
          <cell r="E22">
            <v>81.699999999999989</v>
          </cell>
          <cell r="K22">
            <v>29</v>
          </cell>
        </row>
        <row r="23">
          <cell r="B23">
            <v>10.5</v>
          </cell>
          <cell r="E23">
            <v>80</v>
          </cell>
          <cell r="K23">
            <v>33</v>
          </cell>
        </row>
        <row r="24">
          <cell r="B24">
            <v>11.015625</v>
          </cell>
          <cell r="E24">
            <v>81.2</v>
          </cell>
          <cell r="K24">
            <v>36</v>
          </cell>
        </row>
        <row r="25">
          <cell r="B25">
            <v>11.5625</v>
          </cell>
          <cell r="E25">
            <v>79.400000000000006</v>
          </cell>
          <cell r="K25">
            <v>37</v>
          </cell>
        </row>
        <row r="26">
          <cell r="B26">
            <v>12.125</v>
          </cell>
          <cell r="E26">
            <v>81.5</v>
          </cell>
          <cell r="K26">
            <v>37</v>
          </cell>
        </row>
        <row r="27">
          <cell r="B27">
            <v>12.625</v>
          </cell>
          <cell r="E27">
            <v>80.300000000000011</v>
          </cell>
          <cell r="K27">
            <v>35</v>
          </cell>
        </row>
        <row r="28">
          <cell r="B28">
            <v>13.203125</v>
          </cell>
          <cell r="E28">
            <v>79.5</v>
          </cell>
          <cell r="K28">
            <v>41</v>
          </cell>
        </row>
        <row r="29">
          <cell r="B29">
            <v>13.828125</v>
          </cell>
          <cell r="E29">
            <v>80.800000000000011</v>
          </cell>
          <cell r="K29">
            <v>44</v>
          </cell>
        </row>
        <row r="30">
          <cell r="B30">
            <v>14.453125</v>
          </cell>
          <cell r="E30">
            <v>79.600000000000009</v>
          </cell>
          <cell r="K30">
            <v>40</v>
          </cell>
        </row>
        <row r="31">
          <cell r="B31">
            <v>15.078125</v>
          </cell>
          <cell r="E31">
            <v>80.300000000000011</v>
          </cell>
          <cell r="K31">
            <v>42</v>
          </cell>
        </row>
        <row r="32">
          <cell r="B32">
            <v>15.6875</v>
          </cell>
          <cell r="E32">
            <v>81.899999999999991</v>
          </cell>
          <cell r="K32">
            <v>42</v>
          </cell>
        </row>
        <row r="33">
          <cell r="B33">
            <v>16.3125</v>
          </cell>
          <cell r="E33">
            <v>80.2</v>
          </cell>
          <cell r="K33">
            <v>43</v>
          </cell>
        </row>
        <row r="34">
          <cell r="B34">
            <v>16.96875</v>
          </cell>
          <cell r="E34">
            <v>80.100000000000009</v>
          </cell>
          <cell r="K34">
            <v>45</v>
          </cell>
        </row>
        <row r="35">
          <cell r="B35">
            <v>17.65625</v>
          </cell>
          <cell r="E35">
            <v>79.600000000000009</v>
          </cell>
          <cell r="K35">
            <v>44</v>
          </cell>
        </row>
        <row r="36">
          <cell r="B36">
            <v>18.3125</v>
          </cell>
          <cell r="E36">
            <v>79.100000000000009</v>
          </cell>
          <cell r="K36">
            <v>46</v>
          </cell>
        </row>
        <row r="37">
          <cell r="B37">
            <v>19.03125</v>
          </cell>
          <cell r="E37">
            <v>81.599999999999994</v>
          </cell>
          <cell r="K37">
            <v>45</v>
          </cell>
        </row>
        <row r="38">
          <cell r="B38">
            <v>19.703125</v>
          </cell>
          <cell r="E38">
            <v>80.100000000000009</v>
          </cell>
          <cell r="K38">
            <v>46</v>
          </cell>
        </row>
        <row r="39">
          <cell r="B39">
            <v>20.390625</v>
          </cell>
          <cell r="E39">
            <v>77.900000000000006</v>
          </cell>
          <cell r="K39">
            <v>47</v>
          </cell>
        </row>
        <row r="40">
          <cell r="B40">
            <v>21.109375</v>
          </cell>
          <cell r="E40">
            <v>81.899999999999991</v>
          </cell>
          <cell r="K40">
            <v>51</v>
          </cell>
        </row>
        <row r="41">
          <cell r="B41">
            <v>21.859375</v>
          </cell>
          <cell r="E41">
            <v>80.5</v>
          </cell>
          <cell r="K41">
            <v>47</v>
          </cell>
        </row>
        <row r="42">
          <cell r="B42">
            <v>22.5625</v>
          </cell>
          <cell r="E42">
            <v>81.699999999999989</v>
          </cell>
          <cell r="K42">
            <v>49</v>
          </cell>
        </row>
        <row r="43">
          <cell r="B43">
            <v>23.28125</v>
          </cell>
          <cell r="E43">
            <v>78.7</v>
          </cell>
          <cell r="K43">
            <v>51</v>
          </cell>
        </row>
        <row r="44">
          <cell r="B44">
            <v>24.078125</v>
          </cell>
          <cell r="E44">
            <v>81.5</v>
          </cell>
          <cell r="K44">
            <v>55</v>
          </cell>
        </row>
        <row r="45">
          <cell r="B45">
            <v>24.78125</v>
          </cell>
          <cell r="E45">
            <v>80.7</v>
          </cell>
          <cell r="K45">
            <v>49</v>
          </cell>
        </row>
        <row r="46">
          <cell r="B46">
            <v>25.5</v>
          </cell>
          <cell r="E46">
            <v>78.900000000000006</v>
          </cell>
          <cell r="K46">
            <v>50</v>
          </cell>
        </row>
        <row r="47">
          <cell r="B47">
            <v>26.234375</v>
          </cell>
          <cell r="E47">
            <v>81.599999999999994</v>
          </cell>
          <cell r="K47">
            <v>53</v>
          </cell>
        </row>
        <row r="48">
          <cell r="B48">
            <v>27.03125</v>
          </cell>
          <cell r="E48">
            <v>80.900000000000006</v>
          </cell>
          <cell r="K48">
            <v>54</v>
          </cell>
        </row>
        <row r="49">
          <cell r="B49">
            <v>27.703125</v>
          </cell>
          <cell r="E49">
            <v>78.8</v>
          </cell>
          <cell r="K49">
            <v>45</v>
          </cell>
        </row>
        <row r="50">
          <cell r="B50">
            <v>28.421875</v>
          </cell>
          <cell r="E50">
            <v>79.400000000000006</v>
          </cell>
          <cell r="K50">
            <v>47</v>
          </cell>
        </row>
        <row r="51">
          <cell r="B51">
            <v>29.1875</v>
          </cell>
          <cell r="E51">
            <v>79.100000000000009</v>
          </cell>
          <cell r="K51">
            <v>40</v>
          </cell>
        </row>
        <row r="52">
          <cell r="B52">
            <v>29.5</v>
          </cell>
          <cell r="E52">
            <v>74.5</v>
          </cell>
          <cell r="K52">
            <v>10</v>
          </cell>
        </row>
        <row r="53">
          <cell r="B53">
            <v>29.78125</v>
          </cell>
          <cell r="E53">
            <v>80.800000000000011</v>
          </cell>
          <cell r="K53">
            <v>17</v>
          </cell>
        </row>
        <row r="54">
          <cell r="B54">
            <v>30.125</v>
          </cell>
          <cell r="E54">
            <v>81.3</v>
          </cell>
          <cell r="K54">
            <v>18</v>
          </cell>
        </row>
        <row r="55">
          <cell r="B55">
            <v>30.515625</v>
          </cell>
          <cell r="E55">
            <v>80.400000000000006</v>
          </cell>
          <cell r="K55">
            <v>23</v>
          </cell>
        </row>
        <row r="56">
          <cell r="B56">
            <v>30.953125</v>
          </cell>
          <cell r="E56">
            <v>79.100000000000009</v>
          </cell>
          <cell r="K56">
            <v>24</v>
          </cell>
        </row>
        <row r="57">
          <cell r="B57">
            <v>31.421875</v>
          </cell>
          <cell r="E57">
            <v>80.900000000000006</v>
          </cell>
          <cell r="K57">
            <v>25</v>
          </cell>
        </row>
        <row r="58">
          <cell r="B58">
            <v>31.9375</v>
          </cell>
          <cell r="E58">
            <v>79.800000000000011</v>
          </cell>
          <cell r="K58">
            <v>28</v>
          </cell>
        </row>
        <row r="59">
          <cell r="B59">
            <v>32.515625</v>
          </cell>
          <cell r="E59">
            <v>78.8</v>
          </cell>
          <cell r="K59">
            <v>31</v>
          </cell>
        </row>
        <row r="60">
          <cell r="B60">
            <v>33.15625</v>
          </cell>
          <cell r="E60">
            <v>80.900000000000006</v>
          </cell>
          <cell r="K60">
            <v>34</v>
          </cell>
        </row>
        <row r="61">
          <cell r="B61">
            <v>33.796875</v>
          </cell>
          <cell r="E61">
            <v>81.8</v>
          </cell>
          <cell r="K61">
            <v>32</v>
          </cell>
        </row>
        <row r="62">
          <cell r="B62">
            <v>34.359375</v>
          </cell>
          <cell r="E62">
            <v>82</v>
          </cell>
          <cell r="K62">
            <v>26</v>
          </cell>
        </row>
        <row r="63">
          <cell r="B63">
            <v>34.890625</v>
          </cell>
          <cell r="E63">
            <v>81.899999999999991</v>
          </cell>
          <cell r="K63">
            <v>26</v>
          </cell>
        </row>
        <row r="64">
          <cell r="B64">
            <v>35.40625</v>
          </cell>
          <cell r="E64">
            <v>81.3</v>
          </cell>
          <cell r="K64">
            <v>29</v>
          </cell>
        </row>
        <row r="65">
          <cell r="B65">
            <v>35.96875</v>
          </cell>
          <cell r="E65">
            <v>77.3</v>
          </cell>
          <cell r="K65">
            <v>27</v>
          </cell>
        </row>
        <row r="66">
          <cell r="B66">
            <v>36.53125</v>
          </cell>
          <cell r="E66">
            <v>79.3</v>
          </cell>
          <cell r="K66">
            <v>30</v>
          </cell>
        </row>
        <row r="67">
          <cell r="B67">
            <v>37.15625</v>
          </cell>
          <cell r="E67">
            <v>82.399999999999991</v>
          </cell>
          <cell r="K67">
            <v>34</v>
          </cell>
        </row>
        <row r="68">
          <cell r="B68">
            <v>37.84375</v>
          </cell>
          <cell r="E68">
            <v>81.399999999999991</v>
          </cell>
          <cell r="K68">
            <v>33</v>
          </cell>
        </row>
        <row r="69">
          <cell r="B69">
            <v>38.5</v>
          </cell>
          <cell r="E69">
            <v>80</v>
          </cell>
          <cell r="K69">
            <v>29</v>
          </cell>
        </row>
        <row r="70">
          <cell r="B70">
            <v>39.015625</v>
          </cell>
          <cell r="E70">
            <v>81.8</v>
          </cell>
          <cell r="K70">
            <v>26</v>
          </cell>
        </row>
        <row r="71">
          <cell r="B71">
            <v>39.578125</v>
          </cell>
          <cell r="E71">
            <v>80.800000000000011</v>
          </cell>
          <cell r="K71">
            <v>29</v>
          </cell>
        </row>
        <row r="72">
          <cell r="B72">
            <v>40.125</v>
          </cell>
          <cell r="E72">
            <v>81.699999999999989</v>
          </cell>
          <cell r="K72">
            <v>28</v>
          </cell>
        </row>
        <row r="73">
          <cell r="B73">
            <v>40.6875</v>
          </cell>
          <cell r="E73">
            <v>80.7</v>
          </cell>
          <cell r="K73">
            <v>30</v>
          </cell>
        </row>
        <row r="74">
          <cell r="B74">
            <v>41.28125</v>
          </cell>
          <cell r="E74">
            <v>81.100000000000009</v>
          </cell>
          <cell r="K74">
            <v>29</v>
          </cell>
        </row>
        <row r="75">
          <cell r="B75">
            <v>41.875</v>
          </cell>
          <cell r="E75">
            <v>79.7</v>
          </cell>
          <cell r="K75">
            <v>30</v>
          </cell>
        </row>
        <row r="76">
          <cell r="B76">
            <v>42.46875</v>
          </cell>
          <cell r="E76">
            <v>81.699999999999989</v>
          </cell>
          <cell r="K76">
            <v>29</v>
          </cell>
        </row>
        <row r="77">
          <cell r="B77">
            <v>43.03125</v>
          </cell>
          <cell r="E77">
            <v>80.600000000000009</v>
          </cell>
          <cell r="K77">
            <v>27</v>
          </cell>
        </row>
        <row r="78">
          <cell r="B78">
            <v>43.671875</v>
          </cell>
          <cell r="E78">
            <v>79.900000000000006</v>
          </cell>
          <cell r="K78">
            <v>31</v>
          </cell>
        </row>
        <row r="79">
          <cell r="B79">
            <v>44.34375</v>
          </cell>
          <cell r="E79">
            <v>81.2</v>
          </cell>
          <cell r="K79">
            <v>35</v>
          </cell>
        </row>
        <row r="80">
          <cell r="B80">
            <v>45.046875</v>
          </cell>
          <cell r="E80">
            <v>79.400000000000006</v>
          </cell>
          <cell r="K80">
            <v>33</v>
          </cell>
        </row>
        <row r="81">
          <cell r="B81">
            <v>45.765625</v>
          </cell>
          <cell r="E81">
            <v>80.600000000000009</v>
          </cell>
          <cell r="K81">
            <v>37</v>
          </cell>
        </row>
        <row r="82">
          <cell r="B82">
            <v>46.484375</v>
          </cell>
          <cell r="E82">
            <v>84.2</v>
          </cell>
          <cell r="K82">
            <v>36</v>
          </cell>
        </row>
        <row r="83">
          <cell r="B83">
            <v>47.21875</v>
          </cell>
          <cell r="E83">
            <v>81.3</v>
          </cell>
          <cell r="K83">
            <v>38</v>
          </cell>
        </row>
        <row r="84">
          <cell r="B84">
            <v>47.953125</v>
          </cell>
          <cell r="E84">
            <v>80.7</v>
          </cell>
          <cell r="K84">
            <v>39</v>
          </cell>
        </row>
        <row r="85">
          <cell r="B85">
            <v>48.71875</v>
          </cell>
          <cell r="E85">
            <v>79.800000000000011</v>
          </cell>
          <cell r="K85">
            <v>41</v>
          </cell>
        </row>
        <row r="86">
          <cell r="B86">
            <v>49.578125</v>
          </cell>
          <cell r="E86">
            <v>78.900000000000006</v>
          </cell>
          <cell r="K86">
            <v>45</v>
          </cell>
        </row>
        <row r="87">
          <cell r="B87">
            <v>50.40625</v>
          </cell>
          <cell r="E87">
            <v>81.599999999999994</v>
          </cell>
          <cell r="K87">
            <v>42</v>
          </cell>
        </row>
        <row r="88">
          <cell r="B88">
            <v>51.09375</v>
          </cell>
          <cell r="E88">
            <v>79.800000000000011</v>
          </cell>
          <cell r="K88">
            <v>34</v>
          </cell>
        </row>
        <row r="89">
          <cell r="B89">
            <v>51.84375</v>
          </cell>
          <cell r="E89">
            <v>78.3</v>
          </cell>
          <cell r="K89">
            <v>36</v>
          </cell>
        </row>
        <row r="90">
          <cell r="B90">
            <v>52.578125</v>
          </cell>
          <cell r="E90">
            <v>82</v>
          </cell>
          <cell r="K90">
            <v>37</v>
          </cell>
        </row>
        <row r="91">
          <cell r="B91">
            <v>53.28125</v>
          </cell>
          <cell r="E91">
            <v>80.100000000000009</v>
          </cell>
          <cell r="K91">
            <v>37</v>
          </cell>
        </row>
        <row r="92">
          <cell r="B92">
            <v>54</v>
          </cell>
          <cell r="E92">
            <v>81.5</v>
          </cell>
          <cell r="K92">
            <v>38</v>
          </cell>
        </row>
        <row r="93">
          <cell r="B93">
            <v>54.8125</v>
          </cell>
          <cell r="E93">
            <v>78.400000000000006</v>
          </cell>
          <cell r="K93">
            <v>43</v>
          </cell>
        </row>
        <row r="94">
          <cell r="B94">
            <v>55.671875</v>
          </cell>
          <cell r="E94">
            <v>81.3</v>
          </cell>
          <cell r="K94">
            <v>40</v>
          </cell>
        </row>
        <row r="95">
          <cell r="B95">
            <v>56.46875</v>
          </cell>
          <cell r="E95">
            <v>80.600000000000009</v>
          </cell>
          <cell r="K95">
            <v>45</v>
          </cell>
        </row>
        <row r="96">
          <cell r="B96">
            <v>57.359375</v>
          </cell>
          <cell r="E96">
            <v>78.7</v>
          </cell>
          <cell r="K96">
            <v>44</v>
          </cell>
        </row>
        <row r="97">
          <cell r="B97">
            <v>58.28125</v>
          </cell>
          <cell r="E97">
            <v>81.699999999999989</v>
          </cell>
          <cell r="K97">
            <v>48</v>
          </cell>
        </row>
        <row r="98">
          <cell r="B98">
            <v>59.234375</v>
          </cell>
          <cell r="E98">
            <v>80.800000000000011</v>
          </cell>
          <cell r="K98">
            <v>44</v>
          </cell>
        </row>
        <row r="99">
          <cell r="B99">
            <v>60.140625</v>
          </cell>
          <cell r="E99">
            <v>79.400000000000006</v>
          </cell>
          <cell r="K99">
            <v>48</v>
          </cell>
        </row>
        <row r="100">
          <cell r="B100">
            <v>61.0625</v>
          </cell>
          <cell r="E100">
            <v>79.600000000000009</v>
          </cell>
          <cell r="K100">
            <v>46</v>
          </cell>
        </row>
        <row r="101">
          <cell r="B101">
            <v>62.015625</v>
          </cell>
          <cell r="E101">
            <v>79.400000000000006</v>
          </cell>
          <cell r="K101">
            <v>49</v>
          </cell>
        </row>
        <row r="102">
          <cell r="A102">
            <v>80.408000000000001</v>
          </cell>
          <cell r="B102">
            <v>35.340000000000003</v>
          </cell>
          <cell r="C102">
            <v>0</v>
          </cell>
          <cell r="D102">
            <v>7</v>
          </cell>
        </row>
      </sheetData>
      <sheetData sheetId="5">
        <row r="103">
          <cell r="B103">
            <v>82.711999999999989</v>
          </cell>
          <cell r="C103">
            <v>80.307999999999979</v>
          </cell>
          <cell r="D103">
            <v>80.34199999999997</v>
          </cell>
          <cell r="E103">
            <v>80.650999999999996</v>
          </cell>
          <cell r="H103">
            <v>37.83</v>
          </cell>
          <cell r="J103">
            <v>29.09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0.15625</v>
          </cell>
          <cell r="E2">
            <v>71.8</v>
          </cell>
        </row>
        <row r="3">
          <cell r="B3">
            <v>0.28125</v>
          </cell>
          <cell r="E3">
            <v>77.7</v>
          </cell>
        </row>
        <row r="4">
          <cell r="B4">
            <v>0.421875</v>
          </cell>
          <cell r="E4">
            <v>79.2</v>
          </cell>
        </row>
        <row r="5">
          <cell r="B5">
            <v>0.5625</v>
          </cell>
          <cell r="E5">
            <v>76.400000000000006</v>
          </cell>
        </row>
        <row r="6">
          <cell r="B6">
            <v>0.703125</v>
          </cell>
          <cell r="E6">
            <v>74.7</v>
          </cell>
        </row>
        <row r="7">
          <cell r="B7">
            <v>0.875</v>
          </cell>
          <cell r="E7">
            <v>78.8</v>
          </cell>
        </row>
        <row r="8">
          <cell r="B8">
            <v>1.046875</v>
          </cell>
          <cell r="E8">
            <v>78.400000000000006</v>
          </cell>
        </row>
        <row r="9">
          <cell r="B9">
            <v>1.234375</v>
          </cell>
          <cell r="E9">
            <v>80.099999999999994</v>
          </cell>
        </row>
        <row r="10">
          <cell r="B10">
            <v>1.421875</v>
          </cell>
          <cell r="E10">
            <v>79.7</v>
          </cell>
        </row>
        <row r="11">
          <cell r="B11">
            <v>1.609375</v>
          </cell>
          <cell r="E11">
            <v>79.2</v>
          </cell>
        </row>
        <row r="12">
          <cell r="B12">
            <v>1.796875</v>
          </cell>
          <cell r="E12">
            <v>78.8</v>
          </cell>
        </row>
        <row r="13">
          <cell r="B13">
            <v>2</v>
          </cell>
          <cell r="E13">
            <v>78.8</v>
          </cell>
        </row>
        <row r="14">
          <cell r="B14">
            <v>2.21875</v>
          </cell>
          <cell r="E14">
            <v>81.599999999999994</v>
          </cell>
        </row>
        <row r="15">
          <cell r="B15">
            <v>2.46875</v>
          </cell>
          <cell r="E15">
            <v>81</v>
          </cell>
        </row>
        <row r="16">
          <cell r="B16">
            <v>2.734375</v>
          </cell>
          <cell r="E16">
            <v>79.8</v>
          </cell>
        </row>
        <row r="17">
          <cell r="B17">
            <v>2.96875</v>
          </cell>
          <cell r="E17">
            <v>80.8</v>
          </cell>
        </row>
        <row r="18">
          <cell r="B18">
            <v>3.234375</v>
          </cell>
          <cell r="E18">
            <v>80.599999999999994</v>
          </cell>
        </row>
        <row r="19">
          <cell r="B19">
            <v>3.484375</v>
          </cell>
          <cell r="E19">
            <v>75.5</v>
          </cell>
        </row>
        <row r="20">
          <cell r="B20">
            <v>3.734375</v>
          </cell>
          <cell r="E20">
            <v>78.400000000000006</v>
          </cell>
        </row>
        <row r="21">
          <cell r="B21">
            <v>3.984375</v>
          </cell>
          <cell r="E21">
            <v>78.3</v>
          </cell>
        </row>
        <row r="22">
          <cell r="B22">
            <v>4.265625</v>
          </cell>
          <cell r="E22">
            <v>81.599999999999994</v>
          </cell>
        </row>
        <row r="23">
          <cell r="B23">
            <v>4.546875</v>
          </cell>
          <cell r="E23">
            <v>84</v>
          </cell>
        </row>
        <row r="24">
          <cell r="B24">
            <v>4.84375</v>
          </cell>
          <cell r="E24">
            <v>80.400000000000006</v>
          </cell>
        </row>
        <row r="25">
          <cell r="B25">
            <v>5.125</v>
          </cell>
          <cell r="E25">
            <v>83.2</v>
          </cell>
        </row>
        <row r="26">
          <cell r="B26">
            <v>5.4375</v>
          </cell>
          <cell r="E26">
            <v>80.8</v>
          </cell>
        </row>
        <row r="27">
          <cell r="B27">
            <v>5.75</v>
          </cell>
          <cell r="E27">
            <v>82</v>
          </cell>
        </row>
        <row r="28">
          <cell r="B28">
            <v>6.046875</v>
          </cell>
          <cell r="E28">
            <v>82.1</v>
          </cell>
        </row>
        <row r="29">
          <cell r="B29">
            <v>6.375</v>
          </cell>
          <cell r="E29">
            <v>80.400000000000006</v>
          </cell>
        </row>
        <row r="30">
          <cell r="B30">
            <v>6.71875</v>
          </cell>
          <cell r="E30">
            <v>79.400000000000006</v>
          </cell>
        </row>
        <row r="31">
          <cell r="B31">
            <v>7.09375</v>
          </cell>
          <cell r="E31">
            <v>79.8</v>
          </cell>
        </row>
        <row r="32">
          <cell r="B32">
            <v>7.453125</v>
          </cell>
          <cell r="E32">
            <v>78.5</v>
          </cell>
        </row>
        <row r="33">
          <cell r="B33">
            <v>7.828125</v>
          </cell>
          <cell r="E33">
            <v>77.8</v>
          </cell>
        </row>
        <row r="34">
          <cell r="B34">
            <v>8.21875</v>
          </cell>
          <cell r="E34">
            <v>77.099999999999994</v>
          </cell>
        </row>
        <row r="35">
          <cell r="B35">
            <v>8.625</v>
          </cell>
          <cell r="E35">
            <v>78.7</v>
          </cell>
        </row>
        <row r="36">
          <cell r="B36">
            <v>9.046875</v>
          </cell>
          <cell r="E36">
            <v>77.3</v>
          </cell>
        </row>
        <row r="37">
          <cell r="B37">
            <v>9.46875</v>
          </cell>
          <cell r="E37">
            <v>79.599999999999994</v>
          </cell>
        </row>
        <row r="38">
          <cell r="B38">
            <v>9.890625</v>
          </cell>
          <cell r="E38">
            <v>76.900000000000006</v>
          </cell>
        </row>
        <row r="39">
          <cell r="B39">
            <v>10.328125</v>
          </cell>
          <cell r="E39">
            <v>74.5</v>
          </cell>
        </row>
        <row r="40">
          <cell r="B40">
            <v>10.75</v>
          </cell>
          <cell r="E40">
            <v>76.099999999999994</v>
          </cell>
        </row>
        <row r="41">
          <cell r="B41">
            <v>11.296875</v>
          </cell>
          <cell r="E41">
            <v>72.599999999999994</v>
          </cell>
        </row>
        <row r="42">
          <cell r="B42">
            <v>11.765625</v>
          </cell>
          <cell r="E42">
            <v>75.5</v>
          </cell>
        </row>
        <row r="43">
          <cell r="B43">
            <v>12.203125</v>
          </cell>
          <cell r="E43">
            <v>72.899999999999906</v>
          </cell>
        </row>
        <row r="44">
          <cell r="B44">
            <v>12.546875</v>
          </cell>
          <cell r="E44">
            <v>76.7</v>
          </cell>
        </row>
        <row r="45">
          <cell r="B45">
            <v>12.84375</v>
          </cell>
          <cell r="E45">
            <v>77.900000000000006</v>
          </cell>
        </row>
        <row r="46">
          <cell r="B46">
            <v>13.109375</v>
          </cell>
          <cell r="E46">
            <v>83.1</v>
          </cell>
        </row>
        <row r="47">
          <cell r="B47">
            <v>13.359375</v>
          </cell>
          <cell r="E47">
            <v>79.8</v>
          </cell>
        </row>
        <row r="48">
          <cell r="B48">
            <v>13.609375</v>
          </cell>
          <cell r="E48">
            <v>81.899999999999906</v>
          </cell>
        </row>
        <row r="49">
          <cell r="B49">
            <v>13.859375</v>
          </cell>
          <cell r="E49">
            <v>81.399999999999906</v>
          </cell>
        </row>
        <row r="50">
          <cell r="B50">
            <v>14.125</v>
          </cell>
          <cell r="E50">
            <v>82.5</v>
          </cell>
        </row>
        <row r="51">
          <cell r="B51">
            <v>14.421875</v>
          </cell>
          <cell r="E51">
            <v>83.899999999999906</v>
          </cell>
        </row>
        <row r="52">
          <cell r="B52">
            <v>14.703125</v>
          </cell>
          <cell r="E52">
            <v>84.399999999999906</v>
          </cell>
        </row>
        <row r="53">
          <cell r="B53">
            <v>14.984375</v>
          </cell>
          <cell r="E53">
            <v>80.7</v>
          </cell>
        </row>
        <row r="54">
          <cell r="B54">
            <v>15.28125</v>
          </cell>
          <cell r="E54">
            <v>79.599999999999994</v>
          </cell>
        </row>
        <row r="55">
          <cell r="B55">
            <v>15.59375</v>
          </cell>
          <cell r="E55">
            <v>74.8</v>
          </cell>
        </row>
        <row r="56">
          <cell r="B56">
            <v>15.890625</v>
          </cell>
          <cell r="E56">
            <v>78.599999999999994</v>
          </cell>
        </row>
        <row r="57">
          <cell r="B57">
            <v>16.21875</v>
          </cell>
          <cell r="E57">
            <v>79.400000000000006</v>
          </cell>
        </row>
        <row r="58">
          <cell r="B58">
            <v>16.5625</v>
          </cell>
          <cell r="E58">
            <v>81.599999999999994</v>
          </cell>
        </row>
        <row r="59">
          <cell r="B59">
            <v>16.921875</v>
          </cell>
          <cell r="E59">
            <v>84.5</v>
          </cell>
        </row>
        <row r="60">
          <cell r="B60">
            <v>17.28125</v>
          </cell>
          <cell r="E60">
            <v>80.599999999999994</v>
          </cell>
        </row>
        <row r="61">
          <cell r="B61">
            <v>17.65625</v>
          </cell>
          <cell r="E61">
            <v>81.2</v>
          </cell>
        </row>
        <row r="62">
          <cell r="B62">
            <v>18.015625</v>
          </cell>
          <cell r="E62">
            <v>81.2</v>
          </cell>
        </row>
        <row r="63">
          <cell r="B63">
            <v>18.421875</v>
          </cell>
          <cell r="E63">
            <v>81.399999999999906</v>
          </cell>
        </row>
        <row r="64">
          <cell r="B64">
            <v>18.796875</v>
          </cell>
          <cell r="E64">
            <v>83.3</v>
          </cell>
        </row>
        <row r="65">
          <cell r="B65">
            <v>19.203125</v>
          </cell>
          <cell r="E65">
            <v>82.199999999999903</v>
          </cell>
        </row>
        <row r="66">
          <cell r="B66">
            <v>19.609375</v>
          </cell>
          <cell r="E66">
            <v>85.2</v>
          </cell>
        </row>
        <row r="67">
          <cell r="B67">
            <v>20.03125</v>
          </cell>
          <cell r="E67">
            <v>81.8</v>
          </cell>
        </row>
        <row r="68">
          <cell r="B68">
            <v>20.46875</v>
          </cell>
          <cell r="E68">
            <v>80.7</v>
          </cell>
        </row>
        <row r="69">
          <cell r="B69">
            <v>20.90625</v>
          </cell>
          <cell r="E69">
            <v>84.3</v>
          </cell>
        </row>
        <row r="70">
          <cell r="B70">
            <v>21.328125</v>
          </cell>
          <cell r="E70">
            <v>83</v>
          </cell>
        </row>
        <row r="71">
          <cell r="B71">
            <v>21.796875</v>
          </cell>
          <cell r="E71">
            <v>85.7</v>
          </cell>
        </row>
        <row r="72">
          <cell r="B72">
            <v>22.25</v>
          </cell>
          <cell r="E72">
            <v>83.6</v>
          </cell>
        </row>
        <row r="73">
          <cell r="B73">
            <v>22.765625</v>
          </cell>
          <cell r="E73">
            <v>83.899999999999906</v>
          </cell>
        </row>
        <row r="74">
          <cell r="B74">
            <v>23.234375</v>
          </cell>
          <cell r="E74">
            <v>83.899999999999906</v>
          </cell>
        </row>
        <row r="75">
          <cell r="B75">
            <v>23.6875</v>
          </cell>
          <cell r="E75">
            <v>85.3</v>
          </cell>
        </row>
        <row r="76">
          <cell r="B76">
            <v>24.171875</v>
          </cell>
          <cell r="E76">
            <v>83.2</v>
          </cell>
        </row>
        <row r="77">
          <cell r="B77">
            <v>24.625</v>
          </cell>
          <cell r="E77">
            <v>84.399999999999906</v>
          </cell>
        </row>
        <row r="78">
          <cell r="B78">
            <v>25.09375</v>
          </cell>
          <cell r="E78">
            <v>82.6</v>
          </cell>
        </row>
        <row r="79">
          <cell r="B79">
            <v>25.59375</v>
          </cell>
          <cell r="E79">
            <v>83.899999999999906</v>
          </cell>
        </row>
        <row r="80">
          <cell r="B80">
            <v>26.09375</v>
          </cell>
          <cell r="E80">
            <v>81.8</v>
          </cell>
        </row>
        <row r="81">
          <cell r="B81">
            <v>26.59375</v>
          </cell>
          <cell r="E81">
            <v>82.8</v>
          </cell>
        </row>
        <row r="82">
          <cell r="B82">
            <v>27.09375</v>
          </cell>
          <cell r="E82">
            <v>82</v>
          </cell>
        </row>
        <row r="83">
          <cell r="B83">
            <v>27.609375</v>
          </cell>
          <cell r="E83">
            <v>82.199999999999903</v>
          </cell>
        </row>
        <row r="84">
          <cell r="B84">
            <v>28.203125</v>
          </cell>
          <cell r="E84">
            <v>82.1</v>
          </cell>
        </row>
        <row r="85">
          <cell r="B85">
            <v>28.734375</v>
          </cell>
          <cell r="E85">
            <v>80.400000000000006</v>
          </cell>
        </row>
        <row r="86">
          <cell r="B86">
            <v>29.28125</v>
          </cell>
          <cell r="E86">
            <v>82.1</v>
          </cell>
        </row>
        <row r="87">
          <cell r="B87">
            <v>29.8125</v>
          </cell>
          <cell r="E87">
            <v>77.2</v>
          </cell>
        </row>
        <row r="88">
          <cell r="B88">
            <v>30.484375</v>
          </cell>
          <cell r="E88">
            <v>75.900000000000006</v>
          </cell>
        </row>
        <row r="89">
          <cell r="B89">
            <v>31.015625</v>
          </cell>
          <cell r="E89">
            <v>79.2</v>
          </cell>
        </row>
        <row r="90">
          <cell r="B90">
            <v>31.5625</v>
          </cell>
          <cell r="E90">
            <v>78.900000000000006</v>
          </cell>
        </row>
        <row r="91">
          <cell r="B91">
            <v>32.109375</v>
          </cell>
          <cell r="E91">
            <v>80.8</v>
          </cell>
        </row>
        <row r="92">
          <cell r="B92">
            <v>32.859375</v>
          </cell>
          <cell r="E92">
            <v>81.599999999999994</v>
          </cell>
        </row>
        <row r="93">
          <cell r="B93">
            <v>33.53125</v>
          </cell>
          <cell r="E93">
            <v>81.3</v>
          </cell>
        </row>
        <row r="94">
          <cell r="B94">
            <v>34.125</v>
          </cell>
          <cell r="E94">
            <v>80.599999999999994</v>
          </cell>
        </row>
        <row r="95">
          <cell r="B95">
            <v>34.734375</v>
          </cell>
          <cell r="E95">
            <v>77.8</v>
          </cell>
        </row>
        <row r="96">
          <cell r="B96">
            <v>35.28125</v>
          </cell>
          <cell r="E96">
            <v>80.900000000000006</v>
          </cell>
        </row>
        <row r="97">
          <cell r="B97">
            <v>35.796875</v>
          </cell>
          <cell r="E97">
            <v>81</v>
          </cell>
        </row>
        <row r="98">
          <cell r="B98">
            <v>36.265625</v>
          </cell>
          <cell r="E98">
            <v>81.399999999999906</v>
          </cell>
        </row>
        <row r="99">
          <cell r="B99">
            <v>36.734375</v>
          </cell>
          <cell r="E99">
            <v>83.899999999999906</v>
          </cell>
        </row>
        <row r="100">
          <cell r="B100">
            <v>37.203125</v>
          </cell>
          <cell r="E100">
            <v>78.900000000000006</v>
          </cell>
        </row>
        <row r="101">
          <cell r="B101">
            <v>37.703125</v>
          </cell>
          <cell r="E101">
            <v>80.3</v>
          </cell>
        </row>
      </sheetData>
      <sheetData sheetId="1">
        <row r="2">
          <cell r="B2">
            <v>1.5625E-2</v>
          </cell>
          <cell r="E2">
            <v>79.400000000000006</v>
          </cell>
          <cell r="K2">
            <v>3</v>
          </cell>
        </row>
        <row r="3">
          <cell r="B3">
            <v>4.6875E-2</v>
          </cell>
          <cell r="E3">
            <v>86.4</v>
          </cell>
          <cell r="K3">
            <v>6</v>
          </cell>
        </row>
        <row r="4">
          <cell r="B4">
            <v>7.8125E-2</v>
          </cell>
          <cell r="E4">
            <v>84.399999999999906</v>
          </cell>
          <cell r="K4">
            <v>6</v>
          </cell>
        </row>
        <row r="5">
          <cell r="B5">
            <v>0.140625</v>
          </cell>
          <cell r="E5">
            <v>84</v>
          </cell>
          <cell r="K5">
            <v>10</v>
          </cell>
        </row>
        <row r="6">
          <cell r="B6">
            <v>0.203125</v>
          </cell>
          <cell r="E6">
            <v>87.1</v>
          </cell>
          <cell r="K6">
            <v>12</v>
          </cell>
        </row>
        <row r="7">
          <cell r="B7">
            <v>0.265625</v>
          </cell>
          <cell r="E7">
            <v>86.2</v>
          </cell>
          <cell r="K7">
            <v>12</v>
          </cell>
        </row>
        <row r="8">
          <cell r="B8">
            <v>0.328125</v>
          </cell>
          <cell r="E8">
            <v>86</v>
          </cell>
          <cell r="K8">
            <v>14</v>
          </cell>
        </row>
        <row r="9">
          <cell r="B9">
            <v>0.40625</v>
          </cell>
          <cell r="E9">
            <v>86.5</v>
          </cell>
          <cell r="K9">
            <v>18</v>
          </cell>
        </row>
        <row r="10">
          <cell r="B10">
            <v>0.515625</v>
          </cell>
          <cell r="E10">
            <v>86.7</v>
          </cell>
          <cell r="K10">
            <v>22</v>
          </cell>
        </row>
        <row r="11">
          <cell r="B11">
            <v>0.625</v>
          </cell>
          <cell r="E11">
            <v>86.5</v>
          </cell>
          <cell r="K11">
            <v>22</v>
          </cell>
        </row>
        <row r="12">
          <cell r="B12">
            <v>0.734375</v>
          </cell>
          <cell r="E12">
            <v>84.5</v>
          </cell>
          <cell r="K12">
            <v>19</v>
          </cell>
        </row>
        <row r="13">
          <cell r="B13">
            <v>0.828125</v>
          </cell>
          <cell r="E13">
            <v>87.3</v>
          </cell>
          <cell r="K13">
            <v>18</v>
          </cell>
        </row>
        <row r="14">
          <cell r="B14">
            <v>0.90625</v>
          </cell>
          <cell r="E14">
            <v>89</v>
          </cell>
          <cell r="K14">
            <v>16</v>
          </cell>
        </row>
        <row r="15">
          <cell r="B15">
            <v>0.984375</v>
          </cell>
          <cell r="E15">
            <v>86.8</v>
          </cell>
          <cell r="K15">
            <v>17</v>
          </cell>
        </row>
        <row r="16">
          <cell r="B16">
            <v>1.09375</v>
          </cell>
          <cell r="E16">
            <v>85.7</v>
          </cell>
          <cell r="K16">
            <v>15</v>
          </cell>
        </row>
        <row r="17">
          <cell r="B17">
            <v>1.171875</v>
          </cell>
          <cell r="E17">
            <v>87.1</v>
          </cell>
          <cell r="K17">
            <v>12</v>
          </cell>
        </row>
        <row r="18">
          <cell r="B18">
            <v>1.234375</v>
          </cell>
          <cell r="E18">
            <v>85.2</v>
          </cell>
          <cell r="K18">
            <v>7</v>
          </cell>
        </row>
        <row r="19">
          <cell r="B19">
            <v>1.28125</v>
          </cell>
          <cell r="E19">
            <v>86.3</v>
          </cell>
          <cell r="K19">
            <v>9</v>
          </cell>
        </row>
        <row r="20">
          <cell r="B20">
            <v>1.328125</v>
          </cell>
          <cell r="E20">
            <v>90.1</v>
          </cell>
          <cell r="K20">
            <v>10</v>
          </cell>
        </row>
        <row r="21">
          <cell r="B21">
            <v>1.375</v>
          </cell>
          <cell r="E21">
            <v>86.9</v>
          </cell>
          <cell r="K21">
            <v>11</v>
          </cell>
        </row>
        <row r="22">
          <cell r="B22">
            <v>1.4375</v>
          </cell>
          <cell r="E22">
            <v>90.7</v>
          </cell>
          <cell r="K22">
            <v>13</v>
          </cell>
        </row>
        <row r="23">
          <cell r="B23">
            <v>1.515625</v>
          </cell>
          <cell r="E23">
            <v>90.1</v>
          </cell>
          <cell r="K23">
            <v>13</v>
          </cell>
        </row>
        <row r="24">
          <cell r="B24">
            <v>1.59375</v>
          </cell>
          <cell r="E24">
            <v>88.8</v>
          </cell>
          <cell r="K24">
            <v>16</v>
          </cell>
        </row>
        <row r="25">
          <cell r="B25">
            <v>1.671875</v>
          </cell>
          <cell r="E25">
            <v>89.6</v>
          </cell>
          <cell r="K25">
            <v>16</v>
          </cell>
        </row>
        <row r="26">
          <cell r="B26">
            <v>1.75</v>
          </cell>
          <cell r="E26">
            <v>92.6</v>
          </cell>
          <cell r="K26">
            <v>15</v>
          </cell>
        </row>
        <row r="27">
          <cell r="B27">
            <v>1.8125</v>
          </cell>
          <cell r="E27">
            <v>90.2</v>
          </cell>
          <cell r="K27">
            <v>9</v>
          </cell>
        </row>
        <row r="28">
          <cell r="B28">
            <v>1.84375</v>
          </cell>
          <cell r="E28">
            <v>87.9</v>
          </cell>
          <cell r="K28">
            <v>9</v>
          </cell>
        </row>
        <row r="29">
          <cell r="B29">
            <v>1.890625</v>
          </cell>
          <cell r="E29">
            <v>89</v>
          </cell>
          <cell r="K29">
            <v>12</v>
          </cell>
        </row>
        <row r="30">
          <cell r="B30">
            <v>1.953125</v>
          </cell>
          <cell r="E30">
            <v>88.2</v>
          </cell>
          <cell r="K30">
            <v>12</v>
          </cell>
        </row>
        <row r="31">
          <cell r="B31">
            <v>2.015625</v>
          </cell>
          <cell r="E31">
            <v>90</v>
          </cell>
          <cell r="K31">
            <v>13</v>
          </cell>
        </row>
        <row r="32">
          <cell r="B32">
            <v>2.09375</v>
          </cell>
          <cell r="E32">
            <v>87.5</v>
          </cell>
          <cell r="K32">
            <v>12</v>
          </cell>
        </row>
        <row r="33">
          <cell r="B33">
            <v>2.15625</v>
          </cell>
          <cell r="E33">
            <v>88.9</v>
          </cell>
          <cell r="K33">
            <v>11</v>
          </cell>
        </row>
        <row r="34">
          <cell r="B34">
            <v>2.21875</v>
          </cell>
          <cell r="E34">
            <v>88.2</v>
          </cell>
          <cell r="K34">
            <v>11</v>
          </cell>
        </row>
        <row r="35">
          <cell r="B35">
            <v>2.265625</v>
          </cell>
          <cell r="E35">
            <v>86.9</v>
          </cell>
          <cell r="K35">
            <v>10</v>
          </cell>
        </row>
        <row r="36">
          <cell r="B36">
            <v>2.328125</v>
          </cell>
          <cell r="E36">
            <v>89.9</v>
          </cell>
          <cell r="K36">
            <v>12</v>
          </cell>
        </row>
        <row r="37">
          <cell r="B37">
            <v>2.390625</v>
          </cell>
          <cell r="E37">
            <v>90.8</v>
          </cell>
          <cell r="K37">
            <v>11</v>
          </cell>
        </row>
        <row r="38">
          <cell r="B38">
            <v>2.4375</v>
          </cell>
          <cell r="E38">
            <v>88.6</v>
          </cell>
          <cell r="K38">
            <v>11</v>
          </cell>
        </row>
        <row r="39">
          <cell r="B39">
            <v>2.515625</v>
          </cell>
          <cell r="E39">
            <v>90.4</v>
          </cell>
          <cell r="K39">
            <v>13</v>
          </cell>
        </row>
        <row r="40">
          <cell r="B40">
            <v>2.5625</v>
          </cell>
          <cell r="E40">
            <v>88.1</v>
          </cell>
          <cell r="K40">
            <v>11</v>
          </cell>
        </row>
        <row r="41">
          <cell r="B41">
            <v>2.625</v>
          </cell>
          <cell r="E41">
            <v>88.3</v>
          </cell>
          <cell r="K41">
            <v>12</v>
          </cell>
        </row>
        <row r="42">
          <cell r="B42">
            <v>2.6875</v>
          </cell>
          <cell r="E42">
            <v>89.6</v>
          </cell>
          <cell r="K42">
            <v>12</v>
          </cell>
        </row>
        <row r="43">
          <cell r="B43">
            <v>2.75</v>
          </cell>
          <cell r="E43">
            <v>86.1</v>
          </cell>
          <cell r="K43">
            <v>13</v>
          </cell>
        </row>
        <row r="44">
          <cell r="B44">
            <v>2.828125</v>
          </cell>
          <cell r="E44">
            <v>89.5</v>
          </cell>
          <cell r="K44">
            <v>14</v>
          </cell>
        </row>
        <row r="45">
          <cell r="B45">
            <v>2.890625</v>
          </cell>
          <cell r="E45">
            <v>88.7</v>
          </cell>
          <cell r="K45">
            <v>13</v>
          </cell>
        </row>
        <row r="46">
          <cell r="B46">
            <v>2.96875</v>
          </cell>
          <cell r="E46">
            <v>87.4</v>
          </cell>
          <cell r="K46">
            <v>13</v>
          </cell>
        </row>
        <row r="47">
          <cell r="B47">
            <v>3.046875</v>
          </cell>
          <cell r="E47">
            <v>85.2</v>
          </cell>
          <cell r="K47">
            <v>15</v>
          </cell>
        </row>
        <row r="48">
          <cell r="B48">
            <v>3.125</v>
          </cell>
          <cell r="E48">
            <v>86.9</v>
          </cell>
          <cell r="K48">
            <v>11</v>
          </cell>
        </row>
        <row r="49">
          <cell r="B49">
            <v>3.171875</v>
          </cell>
          <cell r="E49">
            <v>90.2</v>
          </cell>
          <cell r="K49">
            <v>9</v>
          </cell>
        </row>
        <row r="50">
          <cell r="B50">
            <v>3.234375</v>
          </cell>
          <cell r="E50">
            <v>86.6</v>
          </cell>
          <cell r="K50">
            <v>12</v>
          </cell>
        </row>
        <row r="51">
          <cell r="B51">
            <v>3.296875</v>
          </cell>
          <cell r="E51">
            <v>91</v>
          </cell>
          <cell r="K51">
            <v>14</v>
          </cell>
        </row>
        <row r="52">
          <cell r="B52">
            <v>3.375</v>
          </cell>
          <cell r="E52">
            <v>86.5</v>
          </cell>
          <cell r="K52">
            <v>16</v>
          </cell>
        </row>
        <row r="53">
          <cell r="B53">
            <v>3.453125</v>
          </cell>
          <cell r="E53">
            <v>89.1</v>
          </cell>
          <cell r="K53">
            <v>13</v>
          </cell>
        </row>
        <row r="54">
          <cell r="B54">
            <v>3.515625</v>
          </cell>
          <cell r="E54">
            <v>90.2</v>
          </cell>
          <cell r="K54">
            <v>15</v>
          </cell>
        </row>
        <row r="55">
          <cell r="B55">
            <v>3.59375</v>
          </cell>
          <cell r="E55">
            <v>88.3</v>
          </cell>
          <cell r="K55">
            <v>14</v>
          </cell>
        </row>
        <row r="56">
          <cell r="B56">
            <v>3.65625</v>
          </cell>
          <cell r="E56">
            <v>87</v>
          </cell>
          <cell r="K56">
            <v>14</v>
          </cell>
        </row>
        <row r="57">
          <cell r="B57">
            <v>3.71875</v>
          </cell>
          <cell r="E57">
            <v>90.7</v>
          </cell>
          <cell r="K57">
            <v>13</v>
          </cell>
        </row>
        <row r="58">
          <cell r="B58">
            <v>3.796875</v>
          </cell>
          <cell r="E58">
            <v>89.3</v>
          </cell>
          <cell r="K58">
            <v>15</v>
          </cell>
        </row>
        <row r="59">
          <cell r="B59">
            <v>3.890625</v>
          </cell>
          <cell r="E59">
            <v>91.4</v>
          </cell>
          <cell r="K59">
            <v>16</v>
          </cell>
        </row>
        <row r="60">
          <cell r="B60">
            <v>3.953125</v>
          </cell>
          <cell r="E60">
            <v>88.6</v>
          </cell>
          <cell r="K60">
            <v>11</v>
          </cell>
        </row>
        <row r="61">
          <cell r="B61">
            <v>4.015625</v>
          </cell>
          <cell r="E61">
            <v>86</v>
          </cell>
          <cell r="K61">
            <v>11</v>
          </cell>
        </row>
        <row r="62">
          <cell r="B62">
            <v>4.09375</v>
          </cell>
          <cell r="E62">
            <v>89.8</v>
          </cell>
          <cell r="K62">
            <v>12</v>
          </cell>
        </row>
        <row r="63">
          <cell r="B63">
            <v>4.15625</v>
          </cell>
          <cell r="E63">
            <v>87.7</v>
          </cell>
          <cell r="K63">
            <v>11</v>
          </cell>
        </row>
        <row r="64">
          <cell r="B64">
            <v>4.21875</v>
          </cell>
          <cell r="E64">
            <v>87.7</v>
          </cell>
          <cell r="K64">
            <v>11</v>
          </cell>
        </row>
        <row r="65">
          <cell r="B65">
            <v>4.28125</v>
          </cell>
          <cell r="E65">
            <v>88</v>
          </cell>
          <cell r="K65">
            <v>12</v>
          </cell>
        </row>
        <row r="66">
          <cell r="B66">
            <v>4.328125</v>
          </cell>
          <cell r="E66">
            <v>90.1</v>
          </cell>
          <cell r="K66">
            <v>12</v>
          </cell>
        </row>
        <row r="67">
          <cell r="B67">
            <v>4.390625</v>
          </cell>
          <cell r="E67">
            <v>88.8</v>
          </cell>
          <cell r="K67">
            <v>12</v>
          </cell>
        </row>
        <row r="68">
          <cell r="B68">
            <v>4.453125</v>
          </cell>
          <cell r="E68">
            <v>87.6</v>
          </cell>
          <cell r="K68">
            <v>10</v>
          </cell>
        </row>
        <row r="69">
          <cell r="B69">
            <v>4.5</v>
          </cell>
          <cell r="E69">
            <v>89.8</v>
          </cell>
          <cell r="K69">
            <v>10</v>
          </cell>
        </row>
        <row r="70">
          <cell r="B70">
            <v>4.5625</v>
          </cell>
          <cell r="E70">
            <v>86.8</v>
          </cell>
          <cell r="K70">
            <v>13</v>
          </cell>
        </row>
        <row r="71">
          <cell r="B71">
            <v>4.625</v>
          </cell>
          <cell r="E71">
            <v>90.6</v>
          </cell>
          <cell r="K71">
            <v>12</v>
          </cell>
        </row>
        <row r="72">
          <cell r="B72">
            <v>4.6875</v>
          </cell>
          <cell r="E72">
            <v>88.6</v>
          </cell>
          <cell r="K72">
            <v>12</v>
          </cell>
        </row>
        <row r="73">
          <cell r="B73">
            <v>4.75</v>
          </cell>
          <cell r="E73">
            <v>89.5</v>
          </cell>
          <cell r="K73">
            <v>10</v>
          </cell>
        </row>
        <row r="74">
          <cell r="B74">
            <v>4.796875</v>
          </cell>
          <cell r="E74">
            <v>86.6</v>
          </cell>
          <cell r="K74">
            <v>6</v>
          </cell>
        </row>
        <row r="75">
          <cell r="B75">
            <v>4.84375</v>
          </cell>
          <cell r="E75">
            <v>87</v>
          </cell>
          <cell r="K75">
            <v>10</v>
          </cell>
        </row>
        <row r="76">
          <cell r="B76">
            <v>4.90625</v>
          </cell>
          <cell r="E76">
            <v>90.8</v>
          </cell>
          <cell r="K76">
            <v>13</v>
          </cell>
        </row>
        <row r="77">
          <cell r="B77">
            <v>4.96875</v>
          </cell>
          <cell r="E77">
            <v>91.1</v>
          </cell>
          <cell r="K77">
            <v>9</v>
          </cell>
        </row>
        <row r="78">
          <cell r="B78">
            <v>5</v>
          </cell>
          <cell r="E78">
            <v>89.1</v>
          </cell>
          <cell r="K78">
            <v>9</v>
          </cell>
        </row>
        <row r="79">
          <cell r="B79">
            <v>5.0625</v>
          </cell>
          <cell r="E79">
            <v>90.5</v>
          </cell>
          <cell r="K79">
            <v>13</v>
          </cell>
        </row>
        <row r="80">
          <cell r="B80">
            <v>5.140625</v>
          </cell>
          <cell r="E80">
            <v>86.4</v>
          </cell>
          <cell r="K80">
            <v>15</v>
          </cell>
        </row>
        <row r="81">
          <cell r="B81">
            <v>5.203125</v>
          </cell>
          <cell r="E81">
            <v>86.4</v>
          </cell>
          <cell r="K81">
            <v>13</v>
          </cell>
        </row>
        <row r="82">
          <cell r="B82">
            <v>5.28125</v>
          </cell>
          <cell r="E82">
            <v>86.7</v>
          </cell>
          <cell r="K82">
            <v>15</v>
          </cell>
        </row>
        <row r="83">
          <cell r="B83">
            <v>5.359375</v>
          </cell>
          <cell r="E83">
            <v>88.7</v>
          </cell>
          <cell r="K83">
            <v>17</v>
          </cell>
        </row>
        <row r="84">
          <cell r="B84">
            <v>5.453125</v>
          </cell>
          <cell r="E84">
            <v>89</v>
          </cell>
          <cell r="K84">
            <v>21</v>
          </cell>
        </row>
        <row r="85">
          <cell r="B85">
            <v>5.578125</v>
          </cell>
          <cell r="E85">
            <v>88.8</v>
          </cell>
          <cell r="K85">
            <v>23</v>
          </cell>
        </row>
        <row r="86">
          <cell r="B86">
            <v>5.6875</v>
          </cell>
          <cell r="E86">
            <v>88.2</v>
          </cell>
          <cell r="K86">
            <v>21</v>
          </cell>
        </row>
        <row r="87">
          <cell r="B87">
            <v>5.78125</v>
          </cell>
          <cell r="E87">
            <v>88.7</v>
          </cell>
          <cell r="K87">
            <v>16</v>
          </cell>
        </row>
        <row r="88">
          <cell r="B88">
            <v>5.859375</v>
          </cell>
          <cell r="E88">
            <v>87</v>
          </cell>
          <cell r="K88">
            <v>16</v>
          </cell>
        </row>
        <row r="89">
          <cell r="B89">
            <v>5.9375</v>
          </cell>
          <cell r="E89">
            <v>87.9</v>
          </cell>
          <cell r="K89">
            <v>15</v>
          </cell>
        </row>
        <row r="90">
          <cell r="B90">
            <v>6.015625</v>
          </cell>
          <cell r="E90">
            <v>89.8</v>
          </cell>
          <cell r="K90">
            <v>17</v>
          </cell>
        </row>
        <row r="91">
          <cell r="B91">
            <v>6.109375</v>
          </cell>
          <cell r="E91">
            <v>89.4</v>
          </cell>
          <cell r="K91">
            <v>15</v>
          </cell>
        </row>
        <row r="92">
          <cell r="B92">
            <v>6.203125</v>
          </cell>
          <cell r="E92">
            <v>87.3</v>
          </cell>
          <cell r="K92">
            <v>16</v>
          </cell>
        </row>
        <row r="93">
          <cell r="B93">
            <v>6.296875</v>
          </cell>
          <cell r="E93">
            <v>88</v>
          </cell>
          <cell r="K93">
            <v>16</v>
          </cell>
        </row>
        <row r="94">
          <cell r="B94">
            <v>6.375</v>
          </cell>
          <cell r="E94">
            <v>87.6</v>
          </cell>
          <cell r="K94">
            <v>15</v>
          </cell>
        </row>
        <row r="95">
          <cell r="B95">
            <v>6.453125</v>
          </cell>
          <cell r="E95">
            <v>88.1</v>
          </cell>
          <cell r="K95">
            <v>16</v>
          </cell>
        </row>
        <row r="96">
          <cell r="B96">
            <v>6.546875</v>
          </cell>
          <cell r="E96">
            <v>89.2</v>
          </cell>
          <cell r="K96">
            <v>19</v>
          </cell>
        </row>
        <row r="97">
          <cell r="B97">
            <v>6.625</v>
          </cell>
          <cell r="E97">
            <v>88.3</v>
          </cell>
          <cell r="K97">
            <v>18</v>
          </cell>
        </row>
        <row r="98">
          <cell r="B98">
            <v>6.734375</v>
          </cell>
          <cell r="E98">
            <v>89.5</v>
          </cell>
          <cell r="K98">
            <v>22</v>
          </cell>
        </row>
        <row r="99">
          <cell r="B99">
            <v>6.84375</v>
          </cell>
          <cell r="E99">
            <v>91.9</v>
          </cell>
          <cell r="K99">
            <v>23</v>
          </cell>
        </row>
        <row r="100">
          <cell r="B100">
            <v>6.96875</v>
          </cell>
          <cell r="E100">
            <v>89.4</v>
          </cell>
          <cell r="K100">
            <v>20</v>
          </cell>
        </row>
        <row r="101">
          <cell r="B101">
            <v>7.0625</v>
          </cell>
          <cell r="E101">
            <v>87.6</v>
          </cell>
          <cell r="K101">
            <v>21</v>
          </cell>
        </row>
      </sheetData>
      <sheetData sheetId="2">
        <row r="2">
          <cell r="B2">
            <v>1.5625E-2</v>
          </cell>
          <cell r="E2">
            <v>79.3</v>
          </cell>
          <cell r="K2">
            <v>3</v>
          </cell>
        </row>
        <row r="3">
          <cell r="B3">
            <v>3.125E-2</v>
          </cell>
          <cell r="E3">
            <v>86.5</v>
          </cell>
          <cell r="K3">
            <v>6</v>
          </cell>
        </row>
        <row r="4">
          <cell r="B4">
            <v>4.6875E-2</v>
          </cell>
          <cell r="E4">
            <v>84.399999999999906</v>
          </cell>
          <cell r="K4">
            <v>6</v>
          </cell>
        </row>
        <row r="5">
          <cell r="B5">
            <v>7.8125E-2</v>
          </cell>
          <cell r="E5">
            <v>83.8</v>
          </cell>
          <cell r="K5">
            <v>10</v>
          </cell>
        </row>
        <row r="6">
          <cell r="B6">
            <v>0.109375</v>
          </cell>
          <cell r="E6">
            <v>87.1</v>
          </cell>
          <cell r="K6">
            <v>13</v>
          </cell>
        </row>
        <row r="7">
          <cell r="B7">
            <v>0.140625</v>
          </cell>
          <cell r="E7">
            <v>86.1</v>
          </cell>
          <cell r="K7">
            <v>13</v>
          </cell>
        </row>
        <row r="8">
          <cell r="B8">
            <v>0.171875</v>
          </cell>
          <cell r="E8">
            <v>85.7</v>
          </cell>
          <cell r="K8">
            <v>14</v>
          </cell>
        </row>
        <row r="9">
          <cell r="B9">
            <v>0.21875</v>
          </cell>
          <cell r="E9">
            <v>85.399999999999906</v>
          </cell>
          <cell r="K9">
            <v>18</v>
          </cell>
        </row>
        <row r="10">
          <cell r="B10">
            <v>0.28125</v>
          </cell>
          <cell r="E10">
            <v>85.6</v>
          </cell>
          <cell r="K10">
            <v>22</v>
          </cell>
        </row>
        <row r="11">
          <cell r="B11">
            <v>0.328125</v>
          </cell>
          <cell r="E11">
            <v>84.899999999999906</v>
          </cell>
          <cell r="K11">
            <v>24</v>
          </cell>
        </row>
        <row r="12">
          <cell r="B12">
            <v>0.390625</v>
          </cell>
          <cell r="E12">
            <v>82</v>
          </cell>
          <cell r="K12">
            <v>24</v>
          </cell>
        </row>
        <row r="13">
          <cell r="B13">
            <v>0.453125</v>
          </cell>
          <cell r="E13">
            <v>87.4</v>
          </cell>
          <cell r="K13">
            <v>21</v>
          </cell>
        </row>
        <row r="14">
          <cell r="B14">
            <v>0.5</v>
          </cell>
          <cell r="E14">
            <v>87.8</v>
          </cell>
          <cell r="K14">
            <v>18</v>
          </cell>
        </row>
        <row r="15">
          <cell r="B15">
            <v>0.546875</v>
          </cell>
          <cell r="E15">
            <v>86.9</v>
          </cell>
          <cell r="K15">
            <v>16</v>
          </cell>
        </row>
        <row r="16">
          <cell r="B16">
            <v>0.59375</v>
          </cell>
          <cell r="E16">
            <v>86.2</v>
          </cell>
          <cell r="K16">
            <v>17</v>
          </cell>
        </row>
        <row r="17">
          <cell r="B17">
            <v>0.640625</v>
          </cell>
          <cell r="E17">
            <v>87.3</v>
          </cell>
          <cell r="K17">
            <v>13</v>
          </cell>
        </row>
        <row r="18">
          <cell r="B18">
            <v>0.671875</v>
          </cell>
          <cell r="E18">
            <v>85.1</v>
          </cell>
          <cell r="K18">
            <v>10</v>
          </cell>
        </row>
        <row r="19">
          <cell r="B19">
            <v>0.6875</v>
          </cell>
          <cell r="E19">
            <v>86.4</v>
          </cell>
          <cell r="K19">
            <v>8</v>
          </cell>
        </row>
        <row r="20">
          <cell r="B20">
            <v>0.703125</v>
          </cell>
          <cell r="E20">
            <v>90.2</v>
          </cell>
          <cell r="K20">
            <v>8</v>
          </cell>
        </row>
        <row r="21">
          <cell r="B21">
            <v>0.734375</v>
          </cell>
          <cell r="E21">
            <v>86.9</v>
          </cell>
          <cell r="K21">
            <v>10</v>
          </cell>
        </row>
        <row r="22">
          <cell r="B22">
            <v>0.765625</v>
          </cell>
          <cell r="E22">
            <v>90.6</v>
          </cell>
          <cell r="K22">
            <v>11</v>
          </cell>
        </row>
        <row r="23">
          <cell r="B23">
            <v>0.78125</v>
          </cell>
          <cell r="E23">
            <v>89.8</v>
          </cell>
          <cell r="K23">
            <v>11</v>
          </cell>
        </row>
        <row r="24">
          <cell r="B24">
            <v>0.828125</v>
          </cell>
          <cell r="E24">
            <v>88.9</v>
          </cell>
          <cell r="K24">
            <v>15</v>
          </cell>
        </row>
        <row r="25">
          <cell r="B25">
            <v>0.859375</v>
          </cell>
          <cell r="E25">
            <v>88.7</v>
          </cell>
          <cell r="K25">
            <v>16</v>
          </cell>
        </row>
        <row r="26">
          <cell r="B26">
            <v>0.90625</v>
          </cell>
          <cell r="E26">
            <v>89.7</v>
          </cell>
          <cell r="K26">
            <v>18</v>
          </cell>
        </row>
        <row r="27">
          <cell r="B27">
            <v>0.953125</v>
          </cell>
          <cell r="E27">
            <v>89.1</v>
          </cell>
          <cell r="K27">
            <v>19</v>
          </cell>
        </row>
        <row r="28">
          <cell r="B28">
            <v>1</v>
          </cell>
          <cell r="E28">
            <v>87.6</v>
          </cell>
          <cell r="K28">
            <v>20</v>
          </cell>
        </row>
        <row r="29">
          <cell r="B29">
            <v>1.0625</v>
          </cell>
          <cell r="E29">
            <v>88.6</v>
          </cell>
          <cell r="K29">
            <v>22</v>
          </cell>
        </row>
        <row r="30">
          <cell r="B30">
            <v>1.125</v>
          </cell>
          <cell r="E30">
            <v>86.6</v>
          </cell>
          <cell r="K30">
            <v>21</v>
          </cell>
        </row>
        <row r="31">
          <cell r="B31">
            <v>1.171875</v>
          </cell>
          <cell r="E31">
            <v>88.9</v>
          </cell>
          <cell r="K31">
            <v>13</v>
          </cell>
        </row>
        <row r="32">
          <cell r="B32">
            <v>1.203125</v>
          </cell>
          <cell r="E32">
            <v>86.3</v>
          </cell>
          <cell r="K32">
            <v>13</v>
          </cell>
        </row>
        <row r="33">
          <cell r="B33">
            <v>1.25</v>
          </cell>
          <cell r="E33">
            <v>87.1</v>
          </cell>
          <cell r="K33">
            <v>13</v>
          </cell>
        </row>
        <row r="34">
          <cell r="B34">
            <v>1.28125</v>
          </cell>
          <cell r="E34">
            <v>87.5</v>
          </cell>
          <cell r="K34">
            <v>9</v>
          </cell>
        </row>
        <row r="35">
          <cell r="B35">
            <v>1.296875</v>
          </cell>
          <cell r="E35">
            <v>85.3</v>
          </cell>
          <cell r="K35">
            <v>9</v>
          </cell>
        </row>
        <row r="36">
          <cell r="B36">
            <v>1.328125</v>
          </cell>
          <cell r="E36">
            <v>87</v>
          </cell>
          <cell r="K36">
            <v>11</v>
          </cell>
        </row>
        <row r="37">
          <cell r="B37">
            <v>1.359375</v>
          </cell>
          <cell r="E37">
            <v>90</v>
          </cell>
          <cell r="K37">
            <v>9</v>
          </cell>
        </row>
        <row r="38">
          <cell r="B38">
            <v>1.390625</v>
          </cell>
          <cell r="E38">
            <v>87.7</v>
          </cell>
          <cell r="K38">
            <v>7</v>
          </cell>
        </row>
        <row r="39">
          <cell r="B39">
            <v>1.40625</v>
          </cell>
          <cell r="E39">
            <v>90.7</v>
          </cell>
          <cell r="K39">
            <v>8</v>
          </cell>
        </row>
        <row r="40">
          <cell r="B40">
            <v>1.4375</v>
          </cell>
          <cell r="E40">
            <v>88.1</v>
          </cell>
          <cell r="K40">
            <v>10</v>
          </cell>
        </row>
        <row r="41">
          <cell r="B41">
            <v>1.46875</v>
          </cell>
          <cell r="E41">
            <v>89</v>
          </cell>
          <cell r="K41">
            <v>13</v>
          </cell>
        </row>
        <row r="42">
          <cell r="B42">
            <v>1.5</v>
          </cell>
          <cell r="E42">
            <v>88.1</v>
          </cell>
          <cell r="K42">
            <v>13</v>
          </cell>
        </row>
        <row r="43">
          <cell r="B43">
            <v>1.53125</v>
          </cell>
          <cell r="E43">
            <v>87.2</v>
          </cell>
          <cell r="K43">
            <v>12</v>
          </cell>
        </row>
        <row r="44">
          <cell r="B44">
            <v>1.578125</v>
          </cell>
          <cell r="E44">
            <v>88.3</v>
          </cell>
          <cell r="K44">
            <v>13</v>
          </cell>
        </row>
        <row r="45">
          <cell r="B45">
            <v>1.609375</v>
          </cell>
          <cell r="E45">
            <v>88.7</v>
          </cell>
          <cell r="K45">
            <v>15</v>
          </cell>
        </row>
        <row r="46">
          <cell r="B46">
            <v>1.65625</v>
          </cell>
          <cell r="E46">
            <v>89.3</v>
          </cell>
          <cell r="K46">
            <v>15</v>
          </cell>
        </row>
        <row r="47">
          <cell r="B47">
            <v>1.703125</v>
          </cell>
          <cell r="E47">
            <v>86.6</v>
          </cell>
          <cell r="K47">
            <v>14</v>
          </cell>
        </row>
        <row r="48">
          <cell r="B48">
            <v>1.734375</v>
          </cell>
          <cell r="E48">
            <v>87.4</v>
          </cell>
          <cell r="K48">
            <v>10</v>
          </cell>
        </row>
        <row r="49">
          <cell r="B49">
            <v>1.765625</v>
          </cell>
          <cell r="E49">
            <v>89.9</v>
          </cell>
          <cell r="K49">
            <v>8</v>
          </cell>
        </row>
        <row r="50">
          <cell r="B50">
            <v>1.796875</v>
          </cell>
          <cell r="E50">
            <v>87.2</v>
          </cell>
          <cell r="K50">
            <v>12</v>
          </cell>
        </row>
        <row r="51">
          <cell r="B51">
            <v>1.828125</v>
          </cell>
          <cell r="E51">
            <v>91</v>
          </cell>
          <cell r="K51">
            <v>12</v>
          </cell>
        </row>
        <row r="52">
          <cell r="B52">
            <v>1.859375</v>
          </cell>
          <cell r="E52">
            <v>87.3</v>
          </cell>
          <cell r="K52">
            <v>14</v>
          </cell>
        </row>
        <row r="53">
          <cell r="B53">
            <v>1.890625</v>
          </cell>
          <cell r="E53">
            <v>88.7</v>
          </cell>
          <cell r="K53">
            <v>10</v>
          </cell>
        </row>
        <row r="54">
          <cell r="B54">
            <v>1.921875</v>
          </cell>
          <cell r="E54">
            <v>89.8</v>
          </cell>
          <cell r="K54">
            <v>10</v>
          </cell>
        </row>
        <row r="55">
          <cell r="B55">
            <v>1.953125</v>
          </cell>
          <cell r="E55">
            <v>88</v>
          </cell>
          <cell r="K55">
            <v>9</v>
          </cell>
        </row>
        <row r="56">
          <cell r="B56">
            <v>1.984375</v>
          </cell>
          <cell r="E56">
            <v>87.6</v>
          </cell>
          <cell r="K56">
            <v>12</v>
          </cell>
        </row>
        <row r="57">
          <cell r="B57">
            <v>2.015625</v>
          </cell>
          <cell r="E57">
            <v>90.4</v>
          </cell>
          <cell r="K57">
            <v>12</v>
          </cell>
        </row>
        <row r="58">
          <cell r="B58">
            <v>2.0625</v>
          </cell>
          <cell r="E58">
            <v>88.6</v>
          </cell>
          <cell r="K58">
            <v>15</v>
          </cell>
        </row>
        <row r="59">
          <cell r="B59">
            <v>2.109375</v>
          </cell>
          <cell r="E59">
            <v>91.7</v>
          </cell>
          <cell r="K59">
            <v>16</v>
          </cell>
        </row>
        <row r="60">
          <cell r="B60">
            <v>2.15625</v>
          </cell>
          <cell r="E60">
            <v>89.3</v>
          </cell>
          <cell r="K60">
            <v>16</v>
          </cell>
        </row>
        <row r="61">
          <cell r="B61">
            <v>2.1875</v>
          </cell>
          <cell r="E61">
            <v>87</v>
          </cell>
          <cell r="K61">
            <v>12</v>
          </cell>
        </row>
        <row r="62">
          <cell r="B62">
            <v>2.21875</v>
          </cell>
          <cell r="E62">
            <v>89</v>
          </cell>
          <cell r="K62">
            <v>13</v>
          </cell>
        </row>
        <row r="63">
          <cell r="B63">
            <v>2.265625</v>
          </cell>
          <cell r="E63">
            <v>87.2</v>
          </cell>
          <cell r="K63">
            <v>11</v>
          </cell>
        </row>
        <row r="64">
          <cell r="B64">
            <v>2.296875</v>
          </cell>
          <cell r="E64">
            <v>87.5</v>
          </cell>
          <cell r="K64">
            <v>11</v>
          </cell>
        </row>
        <row r="65">
          <cell r="B65">
            <v>2.328125</v>
          </cell>
          <cell r="E65">
            <v>88.5</v>
          </cell>
          <cell r="K65">
            <v>12</v>
          </cell>
        </row>
        <row r="66">
          <cell r="B66">
            <v>2.359375</v>
          </cell>
          <cell r="E66">
            <v>88.5</v>
          </cell>
          <cell r="K66">
            <v>11</v>
          </cell>
        </row>
        <row r="67">
          <cell r="B67">
            <v>2.390625</v>
          </cell>
          <cell r="E67">
            <v>88.5</v>
          </cell>
          <cell r="K67">
            <v>13</v>
          </cell>
        </row>
        <row r="68">
          <cell r="B68">
            <v>2.4375</v>
          </cell>
          <cell r="E68">
            <v>87.3</v>
          </cell>
          <cell r="K68">
            <v>14</v>
          </cell>
        </row>
        <row r="69">
          <cell r="B69">
            <v>2.46875</v>
          </cell>
          <cell r="E69">
            <v>90</v>
          </cell>
          <cell r="K69">
            <v>14</v>
          </cell>
        </row>
        <row r="70">
          <cell r="B70">
            <v>2.515625</v>
          </cell>
          <cell r="E70">
            <v>87.6</v>
          </cell>
          <cell r="K70">
            <v>13</v>
          </cell>
        </row>
        <row r="71">
          <cell r="B71">
            <v>2.546875</v>
          </cell>
          <cell r="E71">
            <v>90.7</v>
          </cell>
          <cell r="K71">
            <v>11</v>
          </cell>
        </row>
        <row r="72">
          <cell r="B72">
            <v>2.578125</v>
          </cell>
          <cell r="E72">
            <v>90.5</v>
          </cell>
          <cell r="K72">
            <v>10</v>
          </cell>
        </row>
        <row r="73">
          <cell r="B73">
            <v>2.609375</v>
          </cell>
          <cell r="E73">
            <v>90.2</v>
          </cell>
          <cell r="K73">
            <v>10</v>
          </cell>
        </row>
        <row r="74">
          <cell r="B74">
            <v>2.640625</v>
          </cell>
          <cell r="E74">
            <v>86.3</v>
          </cell>
          <cell r="K74">
            <v>10</v>
          </cell>
        </row>
        <row r="75">
          <cell r="B75">
            <v>2.671875</v>
          </cell>
          <cell r="E75">
            <v>86.7</v>
          </cell>
          <cell r="K75">
            <v>9</v>
          </cell>
        </row>
        <row r="76">
          <cell r="B76">
            <v>2.703125</v>
          </cell>
          <cell r="E76">
            <v>90.8</v>
          </cell>
          <cell r="K76">
            <v>12</v>
          </cell>
        </row>
        <row r="77">
          <cell r="B77">
            <v>2.734375</v>
          </cell>
          <cell r="E77">
            <v>91.1</v>
          </cell>
          <cell r="K77">
            <v>10</v>
          </cell>
        </row>
        <row r="78">
          <cell r="B78">
            <v>2.765625</v>
          </cell>
          <cell r="E78">
            <v>89</v>
          </cell>
          <cell r="K78">
            <v>10</v>
          </cell>
        </row>
        <row r="79">
          <cell r="B79">
            <v>2.796875</v>
          </cell>
          <cell r="E79">
            <v>90.6</v>
          </cell>
          <cell r="K79">
            <v>11</v>
          </cell>
        </row>
        <row r="80">
          <cell r="B80">
            <v>2.84375</v>
          </cell>
          <cell r="E80">
            <v>89.3</v>
          </cell>
          <cell r="K80">
            <v>16</v>
          </cell>
        </row>
        <row r="81">
          <cell r="B81">
            <v>2.890625</v>
          </cell>
          <cell r="E81">
            <v>87.5</v>
          </cell>
          <cell r="K81">
            <v>17</v>
          </cell>
        </row>
        <row r="82">
          <cell r="B82">
            <v>2.9375</v>
          </cell>
          <cell r="E82">
            <v>86.8</v>
          </cell>
          <cell r="K82">
            <v>20</v>
          </cell>
        </row>
        <row r="83">
          <cell r="B83">
            <v>3</v>
          </cell>
          <cell r="E83">
            <v>90</v>
          </cell>
          <cell r="K83">
            <v>22</v>
          </cell>
        </row>
        <row r="84">
          <cell r="B84">
            <v>3.0625</v>
          </cell>
          <cell r="E84">
            <v>89.9</v>
          </cell>
          <cell r="K84">
            <v>26</v>
          </cell>
        </row>
        <row r="85">
          <cell r="B85">
            <v>3.140625</v>
          </cell>
          <cell r="E85">
            <v>88.5</v>
          </cell>
          <cell r="K85">
            <v>29</v>
          </cell>
        </row>
        <row r="86">
          <cell r="B86">
            <v>3.21875</v>
          </cell>
          <cell r="E86">
            <v>88.4</v>
          </cell>
          <cell r="K86">
            <v>23</v>
          </cell>
        </row>
        <row r="87">
          <cell r="B87">
            <v>3.265625</v>
          </cell>
          <cell r="E87">
            <v>89.9</v>
          </cell>
          <cell r="K87">
            <v>18</v>
          </cell>
        </row>
        <row r="88">
          <cell r="B88">
            <v>3.3125</v>
          </cell>
          <cell r="E88">
            <v>87.1</v>
          </cell>
          <cell r="K88">
            <v>19</v>
          </cell>
        </row>
        <row r="89">
          <cell r="B89">
            <v>3.359375</v>
          </cell>
          <cell r="E89">
            <v>87.1</v>
          </cell>
          <cell r="K89">
            <v>11</v>
          </cell>
        </row>
        <row r="90">
          <cell r="B90">
            <v>3.40625</v>
          </cell>
          <cell r="E90">
            <v>90.7</v>
          </cell>
          <cell r="K90">
            <v>13</v>
          </cell>
        </row>
        <row r="91">
          <cell r="B91">
            <v>3.4375</v>
          </cell>
          <cell r="E91">
            <v>90.9</v>
          </cell>
          <cell r="K91">
            <v>15</v>
          </cell>
        </row>
        <row r="92">
          <cell r="B92">
            <v>3.484375</v>
          </cell>
          <cell r="E92">
            <v>87.8</v>
          </cell>
          <cell r="K92">
            <v>18</v>
          </cell>
        </row>
        <row r="93">
          <cell r="B93">
            <v>3.546875</v>
          </cell>
          <cell r="E93">
            <v>87.5</v>
          </cell>
          <cell r="K93">
            <v>19</v>
          </cell>
        </row>
        <row r="94">
          <cell r="B94">
            <v>3.59375</v>
          </cell>
          <cell r="E94">
            <v>87.2</v>
          </cell>
          <cell r="K94">
            <v>18</v>
          </cell>
        </row>
        <row r="95">
          <cell r="B95">
            <v>3.640625</v>
          </cell>
          <cell r="E95">
            <v>87.8</v>
          </cell>
          <cell r="K95">
            <v>21</v>
          </cell>
        </row>
        <row r="96">
          <cell r="B96">
            <v>3.71875</v>
          </cell>
          <cell r="E96">
            <v>88.6</v>
          </cell>
          <cell r="K96">
            <v>26</v>
          </cell>
        </row>
        <row r="97">
          <cell r="B97">
            <v>3.765625</v>
          </cell>
          <cell r="E97">
            <v>88.6</v>
          </cell>
          <cell r="K97">
            <v>20</v>
          </cell>
        </row>
        <row r="98">
          <cell r="B98">
            <v>3.828125</v>
          </cell>
          <cell r="E98">
            <v>89.5</v>
          </cell>
          <cell r="K98">
            <v>23</v>
          </cell>
        </row>
        <row r="99">
          <cell r="B99">
            <v>3.875</v>
          </cell>
          <cell r="E99">
            <v>91.8</v>
          </cell>
          <cell r="K99">
            <v>19</v>
          </cell>
        </row>
        <row r="100">
          <cell r="B100">
            <v>3.9375</v>
          </cell>
          <cell r="E100">
            <v>89</v>
          </cell>
          <cell r="K100">
            <v>20</v>
          </cell>
        </row>
        <row r="101">
          <cell r="B101">
            <v>3.984375</v>
          </cell>
          <cell r="E101">
            <v>89.5</v>
          </cell>
          <cell r="K101">
            <v>18</v>
          </cell>
        </row>
      </sheetData>
      <sheetData sheetId="3">
        <row r="2">
          <cell r="B2">
            <v>1.5625E-2</v>
          </cell>
          <cell r="E2">
            <v>78.900000000000006</v>
          </cell>
        </row>
        <row r="3">
          <cell r="B3">
            <v>3.125E-2</v>
          </cell>
          <cell r="E3">
            <v>80</v>
          </cell>
        </row>
        <row r="4">
          <cell r="B4">
            <v>4.6875E-2</v>
          </cell>
          <cell r="E4">
            <v>79.7</v>
          </cell>
        </row>
        <row r="5">
          <cell r="B5">
            <v>6.25E-2</v>
          </cell>
          <cell r="E5">
            <v>83.1</v>
          </cell>
        </row>
        <row r="6">
          <cell r="B6">
            <v>7.8125E-2</v>
          </cell>
          <cell r="E6">
            <v>82.8</v>
          </cell>
        </row>
        <row r="7">
          <cell r="B7">
            <v>9.375E-2</v>
          </cell>
          <cell r="E7">
            <v>84.2</v>
          </cell>
        </row>
        <row r="8">
          <cell r="B8">
            <v>0.109375</v>
          </cell>
          <cell r="E8">
            <v>81.699999999999903</v>
          </cell>
        </row>
        <row r="9">
          <cell r="B9">
            <v>0.125</v>
          </cell>
          <cell r="E9">
            <v>85.6</v>
          </cell>
        </row>
        <row r="10">
          <cell r="B10">
            <v>0.140625</v>
          </cell>
          <cell r="E10">
            <v>83.899999999999906</v>
          </cell>
        </row>
        <row r="11">
          <cell r="B11">
            <v>0.15625</v>
          </cell>
          <cell r="E11">
            <v>83.399999999999906</v>
          </cell>
        </row>
        <row r="12">
          <cell r="B12">
            <v>0.15625</v>
          </cell>
          <cell r="E12">
            <v>81.2</v>
          </cell>
        </row>
        <row r="13">
          <cell r="B13">
            <v>0.171875</v>
          </cell>
          <cell r="E13">
            <v>80.8</v>
          </cell>
        </row>
        <row r="14">
          <cell r="B14">
            <v>0.1875</v>
          </cell>
          <cell r="E14">
            <v>82.1</v>
          </cell>
        </row>
        <row r="15">
          <cell r="B15">
            <v>0.203125</v>
          </cell>
          <cell r="E15">
            <v>82</v>
          </cell>
        </row>
        <row r="16">
          <cell r="B16">
            <v>0.21875</v>
          </cell>
          <cell r="E16">
            <v>80.8</v>
          </cell>
        </row>
        <row r="17">
          <cell r="B17">
            <v>0.234375</v>
          </cell>
          <cell r="E17">
            <v>79.2</v>
          </cell>
        </row>
        <row r="18">
          <cell r="B18">
            <v>0.25</v>
          </cell>
          <cell r="E18">
            <v>81</v>
          </cell>
        </row>
        <row r="19">
          <cell r="B19">
            <v>0.265625</v>
          </cell>
          <cell r="E19">
            <v>78.3</v>
          </cell>
        </row>
        <row r="20">
          <cell r="B20">
            <v>0.296875</v>
          </cell>
          <cell r="E20">
            <v>82.699999999999903</v>
          </cell>
        </row>
        <row r="21">
          <cell r="B21">
            <v>0.3125</v>
          </cell>
          <cell r="E21">
            <v>83.3</v>
          </cell>
        </row>
        <row r="22">
          <cell r="B22">
            <v>0.328125</v>
          </cell>
          <cell r="E22">
            <v>85.1</v>
          </cell>
        </row>
        <row r="23">
          <cell r="B23">
            <v>0.34375</v>
          </cell>
          <cell r="E23">
            <v>86.1</v>
          </cell>
        </row>
        <row r="24">
          <cell r="B24">
            <v>0.359375</v>
          </cell>
          <cell r="E24">
            <v>84.1</v>
          </cell>
        </row>
        <row r="25">
          <cell r="B25">
            <v>0.375</v>
          </cell>
          <cell r="E25">
            <v>84.1</v>
          </cell>
        </row>
        <row r="26">
          <cell r="B26">
            <v>0.390625</v>
          </cell>
          <cell r="E26">
            <v>86</v>
          </cell>
        </row>
        <row r="27">
          <cell r="B27">
            <v>0.40625</v>
          </cell>
          <cell r="E27">
            <v>84</v>
          </cell>
        </row>
        <row r="28">
          <cell r="B28">
            <v>0.421875</v>
          </cell>
          <cell r="E28">
            <v>83.5</v>
          </cell>
        </row>
        <row r="29">
          <cell r="B29">
            <v>0.453125</v>
          </cell>
          <cell r="E29">
            <v>83.2</v>
          </cell>
        </row>
        <row r="30">
          <cell r="B30">
            <v>0.46875</v>
          </cell>
          <cell r="E30">
            <v>80.3</v>
          </cell>
        </row>
        <row r="31">
          <cell r="B31">
            <v>0.484375</v>
          </cell>
          <cell r="E31">
            <v>80.8</v>
          </cell>
        </row>
        <row r="32">
          <cell r="B32">
            <v>0.515625</v>
          </cell>
          <cell r="E32">
            <v>83.1</v>
          </cell>
        </row>
        <row r="33">
          <cell r="B33">
            <v>0.53125</v>
          </cell>
          <cell r="E33">
            <v>82.399999999999906</v>
          </cell>
        </row>
        <row r="34">
          <cell r="B34">
            <v>0.546875</v>
          </cell>
          <cell r="E34">
            <v>82.3</v>
          </cell>
        </row>
        <row r="35">
          <cell r="B35">
            <v>0.5625</v>
          </cell>
          <cell r="E35">
            <v>82.199999999999903</v>
          </cell>
        </row>
        <row r="36">
          <cell r="B36">
            <v>0.59375</v>
          </cell>
          <cell r="E36">
            <v>83.1</v>
          </cell>
        </row>
        <row r="37">
          <cell r="B37">
            <v>0.609375</v>
          </cell>
          <cell r="E37">
            <v>82.399999999999906</v>
          </cell>
        </row>
        <row r="38">
          <cell r="B38">
            <v>0.640625</v>
          </cell>
          <cell r="E38">
            <v>81.3</v>
          </cell>
        </row>
        <row r="39">
          <cell r="B39">
            <v>0.65625</v>
          </cell>
          <cell r="E39">
            <v>79.900000000000006</v>
          </cell>
        </row>
        <row r="40">
          <cell r="B40">
            <v>0.671875</v>
          </cell>
          <cell r="E40">
            <v>82.399999999999906</v>
          </cell>
        </row>
        <row r="41">
          <cell r="B41">
            <v>0.703125</v>
          </cell>
          <cell r="E41">
            <v>78.8</v>
          </cell>
        </row>
        <row r="42">
          <cell r="B42">
            <v>0.71875</v>
          </cell>
          <cell r="E42">
            <v>78.5</v>
          </cell>
        </row>
        <row r="43">
          <cell r="B43">
            <v>0.75</v>
          </cell>
          <cell r="E43">
            <v>77.400000000000006</v>
          </cell>
        </row>
        <row r="44">
          <cell r="B44">
            <v>0.765625</v>
          </cell>
          <cell r="E44">
            <v>76.7</v>
          </cell>
        </row>
        <row r="45">
          <cell r="B45">
            <v>0.796875</v>
          </cell>
          <cell r="E45">
            <v>75.3</v>
          </cell>
        </row>
        <row r="46">
          <cell r="B46">
            <v>0.8125</v>
          </cell>
          <cell r="E46">
            <v>76.400000000000006</v>
          </cell>
        </row>
        <row r="47">
          <cell r="B47">
            <v>0.84375</v>
          </cell>
          <cell r="E47">
            <v>80.7</v>
          </cell>
        </row>
        <row r="48">
          <cell r="B48">
            <v>0.859375</v>
          </cell>
          <cell r="E48">
            <v>82.3</v>
          </cell>
        </row>
        <row r="49">
          <cell r="B49">
            <v>0.890625</v>
          </cell>
          <cell r="E49">
            <v>82.399999999999906</v>
          </cell>
        </row>
        <row r="50">
          <cell r="B50">
            <v>0.921875</v>
          </cell>
          <cell r="E50">
            <v>80.400000000000006</v>
          </cell>
        </row>
        <row r="51">
          <cell r="B51">
            <v>0.9375</v>
          </cell>
          <cell r="E51">
            <v>82.899999999999906</v>
          </cell>
        </row>
        <row r="52">
          <cell r="B52">
            <v>0.96875</v>
          </cell>
          <cell r="E52">
            <v>84.6</v>
          </cell>
        </row>
        <row r="53">
          <cell r="B53">
            <v>0.984375</v>
          </cell>
          <cell r="E53">
            <v>80.900000000000006</v>
          </cell>
        </row>
        <row r="54">
          <cell r="B54">
            <v>1.015625</v>
          </cell>
          <cell r="E54">
            <v>79.8</v>
          </cell>
        </row>
        <row r="55">
          <cell r="B55">
            <v>1.046875</v>
          </cell>
          <cell r="E55">
            <v>74.8</v>
          </cell>
        </row>
        <row r="56">
          <cell r="B56">
            <v>1.09375</v>
          </cell>
          <cell r="E56">
            <v>75.5</v>
          </cell>
        </row>
        <row r="57">
          <cell r="B57">
            <v>1.125</v>
          </cell>
          <cell r="E57">
            <v>78.7</v>
          </cell>
        </row>
        <row r="58">
          <cell r="B58">
            <v>1.15625</v>
          </cell>
          <cell r="E58">
            <v>80.599999999999994</v>
          </cell>
        </row>
        <row r="59">
          <cell r="B59">
            <v>1.1875</v>
          </cell>
          <cell r="E59">
            <v>82.6</v>
          </cell>
        </row>
        <row r="60">
          <cell r="B60">
            <v>1.21875</v>
          </cell>
          <cell r="E60">
            <v>77.5</v>
          </cell>
        </row>
        <row r="61">
          <cell r="B61">
            <v>1.25</v>
          </cell>
          <cell r="E61">
            <v>76.2</v>
          </cell>
        </row>
        <row r="62">
          <cell r="B62">
            <v>1.28125</v>
          </cell>
          <cell r="E62">
            <v>73.900000000000006</v>
          </cell>
        </row>
        <row r="63">
          <cell r="B63">
            <v>1.3125</v>
          </cell>
          <cell r="E63">
            <v>76.2</v>
          </cell>
        </row>
        <row r="64">
          <cell r="B64">
            <v>1.34375</v>
          </cell>
          <cell r="E64">
            <v>76.8</v>
          </cell>
        </row>
        <row r="65">
          <cell r="B65">
            <v>1.375</v>
          </cell>
          <cell r="E65">
            <v>79.099999999999994</v>
          </cell>
        </row>
        <row r="66">
          <cell r="B66">
            <v>1.421875</v>
          </cell>
          <cell r="E66">
            <v>80.5</v>
          </cell>
        </row>
        <row r="67">
          <cell r="B67">
            <v>1.453125</v>
          </cell>
          <cell r="E67">
            <v>74.900000000000006</v>
          </cell>
        </row>
        <row r="68">
          <cell r="B68">
            <v>1.5</v>
          </cell>
          <cell r="E68">
            <v>80.5</v>
          </cell>
        </row>
        <row r="69">
          <cell r="B69">
            <v>1.53125</v>
          </cell>
          <cell r="E69">
            <v>82.899999999999906</v>
          </cell>
        </row>
        <row r="70">
          <cell r="B70">
            <v>1.5625</v>
          </cell>
          <cell r="E70">
            <v>80.8</v>
          </cell>
        </row>
        <row r="71">
          <cell r="B71">
            <v>1.59375</v>
          </cell>
          <cell r="E71">
            <v>83.1</v>
          </cell>
        </row>
        <row r="72">
          <cell r="B72">
            <v>1.625</v>
          </cell>
          <cell r="E72">
            <v>83.899999999999906</v>
          </cell>
        </row>
        <row r="73">
          <cell r="B73">
            <v>1.65625</v>
          </cell>
          <cell r="E73">
            <v>84.6</v>
          </cell>
        </row>
        <row r="74">
          <cell r="B74">
            <v>1.703125</v>
          </cell>
          <cell r="E74">
            <v>85.399999999999906</v>
          </cell>
        </row>
        <row r="75">
          <cell r="B75">
            <v>1.734375</v>
          </cell>
          <cell r="E75">
            <v>83.899999999999906</v>
          </cell>
        </row>
        <row r="76">
          <cell r="B76">
            <v>1.765625</v>
          </cell>
          <cell r="E76">
            <v>84.3</v>
          </cell>
        </row>
        <row r="77">
          <cell r="B77">
            <v>1.796875</v>
          </cell>
          <cell r="E77">
            <v>84.7</v>
          </cell>
        </row>
        <row r="78">
          <cell r="B78">
            <v>1.84375</v>
          </cell>
          <cell r="E78">
            <v>83.3</v>
          </cell>
        </row>
        <row r="79">
          <cell r="B79">
            <v>1.875</v>
          </cell>
          <cell r="E79">
            <v>83.8</v>
          </cell>
        </row>
        <row r="80">
          <cell r="B80">
            <v>1.921875</v>
          </cell>
          <cell r="E80">
            <v>82.399999999999906</v>
          </cell>
        </row>
        <row r="81">
          <cell r="B81">
            <v>1.96875</v>
          </cell>
          <cell r="E81">
            <v>83.6</v>
          </cell>
        </row>
        <row r="82">
          <cell r="B82">
            <v>2.015625</v>
          </cell>
          <cell r="E82">
            <v>81.5</v>
          </cell>
        </row>
        <row r="83">
          <cell r="B83">
            <v>2.0625</v>
          </cell>
          <cell r="E83">
            <v>81.2</v>
          </cell>
        </row>
        <row r="84">
          <cell r="B84">
            <v>2.109375</v>
          </cell>
          <cell r="E84">
            <v>80.3</v>
          </cell>
        </row>
        <row r="85">
          <cell r="B85">
            <v>2.15625</v>
          </cell>
          <cell r="E85">
            <v>79.400000000000006</v>
          </cell>
        </row>
        <row r="86">
          <cell r="B86">
            <v>2.203125</v>
          </cell>
          <cell r="E86">
            <v>79.8</v>
          </cell>
        </row>
        <row r="87">
          <cell r="B87">
            <v>2.25</v>
          </cell>
          <cell r="E87">
            <v>77</v>
          </cell>
        </row>
        <row r="88">
          <cell r="B88">
            <v>2.28125</v>
          </cell>
          <cell r="E88">
            <v>73.900000000000006</v>
          </cell>
        </row>
        <row r="89">
          <cell r="B89">
            <v>2.328125</v>
          </cell>
          <cell r="E89">
            <v>75.2</v>
          </cell>
        </row>
        <row r="90">
          <cell r="B90">
            <v>2.375</v>
          </cell>
          <cell r="E90">
            <v>78.7</v>
          </cell>
        </row>
        <row r="91">
          <cell r="B91">
            <v>2.40625</v>
          </cell>
          <cell r="E91">
            <v>75.2</v>
          </cell>
        </row>
        <row r="92">
          <cell r="B92">
            <v>2.453125</v>
          </cell>
          <cell r="E92">
            <v>77.2</v>
          </cell>
        </row>
        <row r="93">
          <cell r="B93">
            <v>2.5</v>
          </cell>
          <cell r="E93">
            <v>77.599999999999994</v>
          </cell>
        </row>
        <row r="94">
          <cell r="B94">
            <v>2.546875</v>
          </cell>
          <cell r="E94">
            <v>78.599999999999994</v>
          </cell>
        </row>
        <row r="95">
          <cell r="B95">
            <v>2.59375</v>
          </cell>
          <cell r="E95">
            <v>76.599999999999994</v>
          </cell>
        </row>
        <row r="96">
          <cell r="B96">
            <v>2.640625</v>
          </cell>
          <cell r="E96">
            <v>76.599999999999994</v>
          </cell>
        </row>
        <row r="97">
          <cell r="B97">
            <v>2.6875</v>
          </cell>
          <cell r="E97">
            <v>77.400000000000006</v>
          </cell>
        </row>
        <row r="98">
          <cell r="B98">
            <v>2.734375</v>
          </cell>
          <cell r="E98">
            <v>78.400000000000006</v>
          </cell>
        </row>
        <row r="99">
          <cell r="B99">
            <v>2.78125</v>
          </cell>
          <cell r="E99">
            <v>77.400000000000006</v>
          </cell>
        </row>
        <row r="100">
          <cell r="B100">
            <v>2.828125</v>
          </cell>
          <cell r="E100">
            <v>74.099999999999994</v>
          </cell>
        </row>
        <row r="101">
          <cell r="B101">
            <v>2.875</v>
          </cell>
          <cell r="E101">
            <v>75.099999999999994</v>
          </cell>
        </row>
      </sheetData>
      <sheetData sheetId="4">
        <row r="2">
          <cell r="B2">
            <v>0.125</v>
          </cell>
          <cell r="E2">
            <v>79.7</v>
          </cell>
          <cell r="K2">
            <v>5</v>
          </cell>
        </row>
        <row r="3">
          <cell r="B3">
            <v>0.21875</v>
          </cell>
          <cell r="E3">
            <v>85.6</v>
          </cell>
          <cell r="K3">
            <v>8</v>
          </cell>
        </row>
        <row r="4">
          <cell r="B4">
            <v>0.296875</v>
          </cell>
          <cell r="E4">
            <v>83.8</v>
          </cell>
          <cell r="K4">
            <v>9</v>
          </cell>
        </row>
        <row r="5">
          <cell r="B5">
            <v>0.421875</v>
          </cell>
          <cell r="E5">
            <v>85.7</v>
          </cell>
          <cell r="K5">
            <v>13</v>
          </cell>
        </row>
        <row r="6">
          <cell r="B6">
            <v>0.578125</v>
          </cell>
          <cell r="E6">
            <v>86.8</v>
          </cell>
          <cell r="K6">
            <v>16</v>
          </cell>
        </row>
        <row r="7">
          <cell r="B7">
            <v>0.734375</v>
          </cell>
          <cell r="E7">
            <v>86.8</v>
          </cell>
          <cell r="K7">
            <v>16</v>
          </cell>
        </row>
        <row r="8">
          <cell r="B8">
            <v>0.90625</v>
          </cell>
          <cell r="E8">
            <v>85.5</v>
          </cell>
          <cell r="K8">
            <v>18</v>
          </cell>
        </row>
        <row r="9">
          <cell r="B9">
            <v>1.109375</v>
          </cell>
          <cell r="E9">
            <v>87.3</v>
          </cell>
          <cell r="K9">
            <v>22</v>
          </cell>
        </row>
        <row r="10">
          <cell r="B10">
            <v>1.328125</v>
          </cell>
          <cell r="E10">
            <v>86.2</v>
          </cell>
          <cell r="K10">
            <v>26</v>
          </cell>
        </row>
        <row r="11">
          <cell r="B11">
            <v>1.515625</v>
          </cell>
          <cell r="E11">
            <v>86</v>
          </cell>
          <cell r="K11">
            <v>25</v>
          </cell>
        </row>
        <row r="12">
          <cell r="B12">
            <v>1.703125</v>
          </cell>
          <cell r="E12">
            <v>84.8</v>
          </cell>
          <cell r="K12">
            <v>22</v>
          </cell>
        </row>
        <row r="13">
          <cell r="B13">
            <v>1.890625</v>
          </cell>
          <cell r="E13">
            <v>86.9</v>
          </cell>
          <cell r="K13">
            <v>21</v>
          </cell>
        </row>
        <row r="14">
          <cell r="B14">
            <v>2.078125</v>
          </cell>
          <cell r="E14">
            <v>88.2</v>
          </cell>
          <cell r="K14">
            <v>19</v>
          </cell>
        </row>
        <row r="15">
          <cell r="B15">
            <v>2.234375</v>
          </cell>
          <cell r="E15">
            <v>86.9</v>
          </cell>
          <cell r="K15">
            <v>20</v>
          </cell>
        </row>
        <row r="16">
          <cell r="B16">
            <v>2.375</v>
          </cell>
          <cell r="E16">
            <v>85.9</v>
          </cell>
          <cell r="K16">
            <v>18</v>
          </cell>
        </row>
        <row r="17">
          <cell r="B17">
            <v>2.515625</v>
          </cell>
          <cell r="E17">
            <v>87.7</v>
          </cell>
          <cell r="K17">
            <v>15</v>
          </cell>
        </row>
        <row r="18">
          <cell r="B18">
            <v>2.609375</v>
          </cell>
          <cell r="E18">
            <v>84.1</v>
          </cell>
          <cell r="K18">
            <v>10</v>
          </cell>
        </row>
        <row r="19">
          <cell r="B19">
            <v>2.71875</v>
          </cell>
          <cell r="E19">
            <v>86.1</v>
          </cell>
          <cell r="K19">
            <v>12</v>
          </cell>
        </row>
        <row r="20">
          <cell r="B20">
            <v>2.8125</v>
          </cell>
          <cell r="E20">
            <v>90.600000000000009</v>
          </cell>
          <cell r="K20">
            <v>13</v>
          </cell>
        </row>
        <row r="21">
          <cell r="B21">
            <v>2.9375</v>
          </cell>
          <cell r="E21">
            <v>88</v>
          </cell>
          <cell r="K21">
            <v>14</v>
          </cell>
        </row>
        <row r="22">
          <cell r="B22">
            <v>3.078125</v>
          </cell>
          <cell r="E22">
            <v>90.8</v>
          </cell>
          <cell r="K22">
            <v>16</v>
          </cell>
        </row>
        <row r="23">
          <cell r="B23">
            <v>3.1875</v>
          </cell>
          <cell r="E23">
            <v>89.5</v>
          </cell>
          <cell r="K23">
            <v>16</v>
          </cell>
        </row>
        <row r="24">
          <cell r="B24">
            <v>3.328125</v>
          </cell>
          <cell r="E24">
            <v>87.9</v>
          </cell>
          <cell r="K24">
            <v>19</v>
          </cell>
        </row>
        <row r="25">
          <cell r="B25">
            <v>3.484375</v>
          </cell>
          <cell r="E25">
            <v>89.600000000000009</v>
          </cell>
          <cell r="K25">
            <v>19</v>
          </cell>
        </row>
        <row r="26">
          <cell r="B26">
            <v>3.625</v>
          </cell>
          <cell r="E26">
            <v>92.300000000000011</v>
          </cell>
          <cell r="K26">
            <v>18</v>
          </cell>
        </row>
        <row r="27">
          <cell r="B27">
            <v>3.75</v>
          </cell>
          <cell r="E27">
            <v>89.9</v>
          </cell>
          <cell r="K27">
            <v>12</v>
          </cell>
        </row>
        <row r="28">
          <cell r="B28">
            <v>3.84375</v>
          </cell>
          <cell r="E28">
            <v>86.8</v>
          </cell>
          <cell r="K28">
            <v>12</v>
          </cell>
        </row>
        <row r="29">
          <cell r="B29">
            <v>3.953125</v>
          </cell>
          <cell r="E29">
            <v>87.8</v>
          </cell>
          <cell r="K29">
            <v>15</v>
          </cell>
        </row>
        <row r="30">
          <cell r="B30">
            <v>4.0625</v>
          </cell>
          <cell r="E30">
            <v>88.1</v>
          </cell>
          <cell r="K30">
            <v>15</v>
          </cell>
        </row>
        <row r="31">
          <cell r="B31">
            <v>4.171875</v>
          </cell>
          <cell r="E31">
            <v>88.6</v>
          </cell>
          <cell r="K31">
            <v>16</v>
          </cell>
        </row>
        <row r="32">
          <cell r="B32">
            <v>4.28125</v>
          </cell>
          <cell r="E32">
            <v>87.3</v>
          </cell>
          <cell r="K32">
            <v>15</v>
          </cell>
        </row>
        <row r="33">
          <cell r="B33">
            <v>4.390625</v>
          </cell>
          <cell r="E33">
            <v>88.4</v>
          </cell>
          <cell r="K33">
            <v>14</v>
          </cell>
        </row>
        <row r="34">
          <cell r="B34">
            <v>4.5</v>
          </cell>
          <cell r="E34">
            <v>87.4</v>
          </cell>
          <cell r="K34">
            <v>14</v>
          </cell>
        </row>
        <row r="35">
          <cell r="B35">
            <v>4.609375</v>
          </cell>
          <cell r="E35">
            <v>86.8</v>
          </cell>
          <cell r="K35">
            <v>13</v>
          </cell>
        </row>
        <row r="36">
          <cell r="B36">
            <v>4.734375</v>
          </cell>
          <cell r="E36">
            <v>88.4</v>
          </cell>
          <cell r="K36">
            <v>15</v>
          </cell>
        </row>
        <row r="37">
          <cell r="B37">
            <v>4.875</v>
          </cell>
          <cell r="E37">
            <v>90.4</v>
          </cell>
          <cell r="K37">
            <v>14</v>
          </cell>
        </row>
        <row r="38">
          <cell r="B38">
            <v>5</v>
          </cell>
          <cell r="E38">
            <v>87.7</v>
          </cell>
          <cell r="K38">
            <v>14</v>
          </cell>
        </row>
        <row r="39">
          <cell r="B39">
            <v>5.15625</v>
          </cell>
          <cell r="E39">
            <v>89.4</v>
          </cell>
          <cell r="K39">
            <v>16</v>
          </cell>
        </row>
        <row r="40">
          <cell r="B40">
            <v>5.296875</v>
          </cell>
          <cell r="E40">
            <v>88.1</v>
          </cell>
          <cell r="K40">
            <v>14</v>
          </cell>
        </row>
        <row r="41">
          <cell r="B41">
            <v>5.4375</v>
          </cell>
          <cell r="E41">
            <v>88.5</v>
          </cell>
          <cell r="K41">
            <v>15</v>
          </cell>
        </row>
        <row r="42">
          <cell r="B42">
            <v>5.5625</v>
          </cell>
          <cell r="E42">
            <v>89.600000000000009</v>
          </cell>
          <cell r="K42">
            <v>15</v>
          </cell>
        </row>
        <row r="43">
          <cell r="B43">
            <v>5.703125</v>
          </cell>
          <cell r="E43">
            <v>86.1</v>
          </cell>
          <cell r="K43">
            <v>16</v>
          </cell>
        </row>
        <row r="44">
          <cell r="B44">
            <v>5.828125</v>
          </cell>
          <cell r="E44">
            <v>89</v>
          </cell>
          <cell r="K44">
            <v>17</v>
          </cell>
        </row>
        <row r="45">
          <cell r="B45">
            <v>5.953125</v>
          </cell>
          <cell r="E45">
            <v>88.9</v>
          </cell>
          <cell r="K45">
            <v>16</v>
          </cell>
        </row>
        <row r="46">
          <cell r="B46">
            <v>6.09375</v>
          </cell>
          <cell r="E46">
            <v>87.2</v>
          </cell>
          <cell r="K46">
            <v>16</v>
          </cell>
        </row>
        <row r="47">
          <cell r="B47">
            <v>6.203125</v>
          </cell>
          <cell r="E47">
            <v>85.7</v>
          </cell>
          <cell r="K47">
            <v>18</v>
          </cell>
        </row>
        <row r="48">
          <cell r="B48">
            <v>6.328125</v>
          </cell>
          <cell r="E48">
            <v>87.5</v>
          </cell>
          <cell r="K48">
            <v>14</v>
          </cell>
        </row>
        <row r="49">
          <cell r="B49">
            <v>6.4375</v>
          </cell>
          <cell r="E49">
            <v>90</v>
          </cell>
          <cell r="K49">
            <v>12</v>
          </cell>
        </row>
        <row r="50">
          <cell r="B50">
            <v>6.546875</v>
          </cell>
          <cell r="E50">
            <v>86.7</v>
          </cell>
          <cell r="K50">
            <v>15</v>
          </cell>
        </row>
        <row r="51">
          <cell r="B51">
            <v>6.671875</v>
          </cell>
          <cell r="E51">
            <v>89.7</v>
          </cell>
          <cell r="K51">
            <v>17</v>
          </cell>
        </row>
        <row r="52">
          <cell r="B52">
            <v>6.8125</v>
          </cell>
          <cell r="E52">
            <v>85.9</v>
          </cell>
          <cell r="K52">
            <v>19</v>
          </cell>
        </row>
        <row r="53">
          <cell r="B53">
            <v>6.9375</v>
          </cell>
          <cell r="E53">
            <v>89.5</v>
          </cell>
          <cell r="K53">
            <v>16</v>
          </cell>
        </row>
        <row r="54">
          <cell r="B54">
            <v>7.0625</v>
          </cell>
          <cell r="E54">
            <v>90.3</v>
          </cell>
          <cell r="K54">
            <v>18</v>
          </cell>
        </row>
        <row r="55">
          <cell r="B55">
            <v>7.1875</v>
          </cell>
          <cell r="E55">
            <v>88.2</v>
          </cell>
          <cell r="K55">
            <v>17</v>
          </cell>
        </row>
        <row r="56">
          <cell r="B56">
            <v>7.3125</v>
          </cell>
          <cell r="E56">
            <v>86.7</v>
          </cell>
          <cell r="K56">
            <v>17</v>
          </cell>
        </row>
        <row r="57">
          <cell r="B57">
            <v>7.4375</v>
          </cell>
          <cell r="E57">
            <v>89.600000000000009</v>
          </cell>
          <cell r="K57">
            <v>16</v>
          </cell>
        </row>
        <row r="58">
          <cell r="B58">
            <v>7.578125</v>
          </cell>
          <cell r="E58">
            <v>88.7</v>
          </cell>
          <cell r="K58">
            <v>18</v>
          </cell>
        </row>
        <row r="59">
          <cell r="B59">
            <v>7.734375</v>
          </cell>
          <cell r="E59">
            <v>91.100000000000009</v>
          </cell>
          <cell r="K59">
            <v>19</v>
          </cell>
        </row>
        <row r="60">
          <cell r="B60">
            <v>7.859375</v>
          </cell>
          <cell r="E60">
            <v>88.3</v>
          </cell>
          <cell r="K60">
            <v>14</v>
          </cell>
        </row>
        <row r="61">
          <cell r="B61">
            <v>7.984375</v>
          </cell>
          <cell r="E61">
            <v>86.9</v>
          </cell>
          <cell r="K61">
            <v>14</v>
          </cell>
        </row>
        <row r="62">
          <cell r="B62">
            <v>8.09375</v>
          </cell>
          <cell r="E62">
            <v>89.2</v>
          </cell>
          <cell r="K62">
            <v>15</v>
          </cell>
        </row>
        <row r="63">
          <cell r="B63">
            <v>8.21875</v>
          </cell>
          <cell r="E63">
            <v>87.3</v>
          </cell>
          <cell r="K63">
            <v>14</v>
          </cell>
        </row>
        <row r="64">
          <cell r="B64">
            <v>8.328125</v>
          </cell>
          <cell r="E64">
            <v>87.2</v>
          </cell>
          <cell r="K64">
            <v>14</v>
          </cell>
        </row>
        <row r="65">
          <cell r="B65">
            <v>8.46875</v>
          </cell>
          <cell r="E65">
            <v>88.3</v>
          </cell>
          <cell r="K65">
            <v>15</v>
          </cell>
        </row>
        <row r="66">
          <cell r="B66">
            <v>8.578125</v>
          </cell>
          <cell r="E66">
            <v>89.9</v>
          </cell>
          <cell r="K66">
            <v>15</v>
          </cell>
        </row>
        <row r="67">
          <cell r="B67">
            <v>8.71875</v>
          </cell>
          <cell r="E67">
            <v>88.3</v>
          </cell>
          <cell r="K67">
            <v>15</v>
          </cell>
        </row>
        <row r="68">
          <cell r="B68">
            <v>8.828125</v>
          </cell>
          <cell r="E68">
            <v>87.6</v>
          </cell>
          <cell r="K68">
            <v>13</v>
          </cell>
        </row>
        <row r="69">
          <cell r="B69">
            <v>8.9375</v>
          </cell>
          <cell r="E69">
            <v>88.7</v>
          </cell>
          <cell r="K69">
            <v>13</v>
          </cell>
        </row>
        <row r="70">
          <cell r="B70">
            <v>9.046875</v>
          </cell>
          <cell r="E70">
            <v>86.5</v>
          </cell>
          <cell r="K70">
            <v>16</v>
          </cell>
        </row>
        <row r="71">
          <cell r="B71">
            <v>9.171875</v>
          </cell>
          <cell r="E71">
            <v>90</v>
          </cell>
          <cell r="K71">
            <v>15</v>
          </cell>
        </row>
        <row r="72">
          <cell r="B72">
            <v>9.28125</v>
          </cell>
          <cell r="E72">
            <v>88.1</v>
          </cell>
          <cell r="K72">
            <v>15</v>
          </cell>
        </row>
        <row r="73">
          <cell r="B73">
            <v>9.40625</v>
          </cell>
          <cell r="E73">
            <v>89.4</v>
          </cell>
          <cell r="K73">
            <v>13</v>
          </cell>
        </row>
        <row r="74">
          <cell r="B74">
            <v>9.5</v>
          </cell>
          <cell r="E74">
            <v>86.5</v>
          </cell>
          <cell r="K74">
            <v>9</v>
          </cell>
        </row>
        <row r="75">
          <cell r="B75">
            <v>9.59375</v>
          </cell>
          <cell r="E75">
            <v>86.8</v>
          </cell>
          <cell r="K75">
            <v>13</v>
          </cell>
        </row>
        <row r="76">
          <cell r="B76">
            <v>9.703125</v>
          </cell>
          <cell r="E76">
            <v>90</v>
          </cell>
          <cell r="K76">
            <v>16</v>
          </cell>
        </row>
        <row r="77">
          <cell r="B77">
            <v>9.8125</v>
          </cell>
          <cell r="E77">
            <v>91.4</v>
          </cell>
          <cell r="K77">
            <v>12</v>
          </cell>
        </row>
        <row r="78">
          <cell r="B78">
            <v>9.90625</v>
          </cell>
          <cell r="E78">
            <v>89.1</v>
          </cell>
          <cell r="K78">
            <v>12</v>
          </cell>
        </row>
        <row r="79">
          <cell r="B79">
            <v>10.015625</v>
          </cell>
          <cell r="E79">
            <v>89.9</v>
          </cell>
          <cell r="K79">
            <v>16</v>
          </cell>
        </row>
        <row r="80">
          <cell r="B80">
            <v>10.140625</v>
          </cell>
          <cell r="E80">
            <v>85.9</v>
          </cell>
          <cell r="K80">
            <v>18</v>
          </cell>
        </row>
        <row r="81">
          <cell r="B81">
            <v>10.265625</v>
          </cell>
          <cell r="E81">
            <v>86.7</v>
          </cell>
          <cell r="K81">
            <v>16</v>
          </cell>
        </row>
        <row r="82">
          <cell r="B82">
            <v>10.40625</v>
          </cell>
          <cell r="E82">
            <v>85.6</v>
          </cell>
          <cell r="K82">
            <v>18</v>
          </cell>
        </row>
        <row r="83">
          <cell r="B83">
            <v>10.546875</v>
          </cell>
          <cell r="E83">
            <v>88.2</v>
          </cell>
          <cell r="K83">
            <v>20</v>
          </cell>
        </row>
        <row r="84">
          <cell r="B84">
            <v>10.71875</v>
          </cell>
          <cell r="E84">
            <v>89.1</v>
          </cell>
          <cell r="K84">
            <v>24</v>
          </cell>
        </row>
        <row r="85">
          <cell r="B85">
            <v>10.90625</v>
          </cell>
          <cell r="E85">
            <v>87.4</v>
          </cell>
          <cell r="K85">
            <v>26</v>
          </cell>
        </row>
        <row r="86">
          <cell r="B86">
            <v>11.078125</v>
          </cell>
          <cell r="E86">
            <v>88.3</v>
          </cell>
          <cell r="K86">
            <v>24</v>
          </cell>
        </row>
        <row r="87">
          <cell r="B87">
            <v>11.21875</v>
          </cell>
          <cell r="E87">
            <v>88.3</v>
          </cell>
          <cell r="K87">
            <v>19</v>
          </cell>
        </row>
        <row r="88">
          <cell r="B88">
            <v>11.375</v>
          </cell>
          <cell r="E88">
            <v>87.5</v>
          </cell>
          <cell r="K88">
            <v>19</v>
          </cell>
        </row>
        <row r="89">
          <cell r="B89">
            <v>11.515625</v>
          </cell>
          <cell r="E89">
            <v>88.3</v>
          </cell>
          <cell r="K89">
            <v>18</v>
          </cell>
        </row>
        <row r="90">
          <cell r="B90">
            <v>11.671875</v>
          </cell>
          <cell r="E90">
            <v>89.4</v>
          </cell>
          <cell r="K90">
            <v>20</v>
          </cell>
        </row>
        <row r="91">
          <cell r="B91">
            <v>11.828125</v>
          </cell>
          <cell r="E91">
            <v>88.8</v>
          </cell>
          <cell r="K91">
            <v>18</v>
          </cell>
        </row>
        <row r="92">
          <cell r="B92">
            <v>11.96875</v>
          </cell>
          <cell r="E92">
            <v>86.2</v>
          </cell>
          <cell r="K92">
            <v>19</v>
          </cell>
        </row>
        <row r="93">
          <cell r="B93">
            <v>12.125</v>
          </cell>
          <cell r="E93">
            <v>88.5</v>
          </cell>
          <cell r="K93">
            <v>19</v>
          </cell>
        </row>
        <row r="94">
          <cell r="B94">
            <v>12.25</v>
          </cell>
          <cell r="E94">
            <v>88.1</v>
          </cell>
          <cell r="K94">
            <v>18</v>
          </cell>
        </row>
        <row r="95">
          <cell r="B95">
            <v>12.40625</v>
          </cell>
          <cell r="E95">
            <v>88.2</v>
          </cell>
          <cell r="K95">
            <v>19</v>
          </cell>
        </row>
        <row r="96">
          <cell r="B96">
            <v>12.5625</v>
          </cell>
          <cell r="E96">
            <v>89.4</v>
          </cell>
          <cell r="K96">
            <v>22</v>
          </cell>
        </row>
        <row r="97">
          <cell r="B97">
            <v>12.71875</v>
          </cell>
          <cell r="E97">
            <v>88.3</v>
          </cell>
          <cell r="K97">
            <v>21</v>
          </cell>
        </row>
        <row r="98">
          <cell r="B98">
            <v>12.875</v>
          </cell>
          <cell r="E98">
            <v>89.4</v>
          </cell>
          <cell r="K98">
            <v>25</v>
          </cell>
        </row>
        <row r="99">
          <cell r="B99">
            <v>13.0625</v>
          </cell>
          <cell r="E99">
            <v>91</v>
          </cell>
          <cell r="K99">
            <v>26</v>
          </cell>
        </row>
        <row r="100">
          <cell r="B100">
            <v>13.3125</v>
          </cell>
          <cell r="E100">
            <v>88.9</v>
          </cell>
          <cell r="K100">
            <v>23</v>
          </cell>
        </row>
        <row r="101">
          <cell r="B101">
            <v>13.515625</v>
          </cell>
          <cell r="E101">
            <v>87.8</v>
          </cell>
          <cell r="K101">
            <v>24</v>
          </cell>
        </row>
        <row r="102">
          <cell r="A102">
            <v>87.953999999999979</v>
          </cell>
          <cell r="B102">
            <v>16.55</v>
          </cell>
          <cell r="C102">
            <v>0</v>
          </cell>
          <cell r="D102">
            <v>0</v>
          </cell>
        </row>
      </sheetData>
      <sheetData sheetId="5">
        <row r="103">
          <cell r="B103">
            <v>80.260999999999996</v>
          </cell>
          <cell r="C103">
            <v>88.076999999999984</v>
          </cell>
          <cell r="D103">
            <v>88.191000000000003</v>
          </cell>
          <cell r="E103">
            <v>80.537999999999997</v>
          </cell>
          <cell r="H103">
            <v>14.28</v>
          </cell>
          <cell r="J103">
            <v>13.52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0.125</v>
          </cell>
          <cell r="E2">
            <v>83.5</v>
          </cell>
        </row>
        <row r="3">
          <cell r="B3">
            <v>0.203125</v>
          </cell>
          <cell r="E3">
            <v>87.6</v>
          </cell>
        </row>
        <row r="4">
          <cell r="B4">
            <v>0.28125</v>
          </cell>
          <cell r="E4">
            <v>87.2</v>
          </cell>
        </row>
        <row r="5">
          <cell r="B5">
            <v>0.375</v>
          </cell>
          <cell r="E5">
            <v>89.1</v>
          </cell>
        </row>
        <row r="6">
          <cell r="B6">
            <v>0.46875</v>
          </cell>
          <cell r="E6">
            <v>88.6</v>
          </cell>
        </row>
        <row r="7">
          <cell r="B7">
            <v>0.578125</v>
          </cell>
          <cell r="E7">
            <v>88.4</v>
          </cell>
        </row>
        <row r="8">
          <cell r="B8">
            <v>0.6875</v>
          </cell>
          <cell r="E8">
            <v>88.5</v>
          </cell>
        </row>
        <row r="9">
          <cell r="B9">
            <v>0.78125</v>
          </cell>
          <cell r="E9">
            <v>89.6</v>
          </cell>
        </row>
        <row r="10">
          <cell r="B10">
            <v>0.890625</v>
          </cell>
          <cell r="E10">
            <v>88.6</v>
          </cell>
        </row>
        <row r="11">
          <cell r="B11">
            <v>1</v>
          </cell>
          <cell r="E11">
            <v>88.5</v>
          </cell>
        </row>
        <row r="12">
          <cell r="B12">
            <v>1.125</v>
          </cell>
          <cell r="E12">
            <v>89.5</v>
          </cell>
        </row>
        <row r="13">
          <cell r="B13">
            <v>1.265625</v>
          </cell>
          <cell r="E13">
            <v>89.2</v>
          </cell>
        </row>
        <row r="14">
          <cell r="B14">
            <v>1.390625</v>
          </cell>
          <cell r="E14">
            <v>88.2</v>
          </cell>
        </row>
        <row r="15">
          <cell r="B15">
            <v>1.515625</v>
          </cell>
          <cell r="E15">
            <v>89.3</v>
          </cell>
        </row>
        <row r="16">
          <cell r="B16">
            <v>1.671875</v>
          </cell>
          <cell r="E16">
            <v>89.2</v>
          </cell>
        </row>
        <row r="17">
          <cell r="B17">
            <v>1.796875</v>
          </cell>
          <cell r="E17">
            <v>87.9</v>
          </cell>
        </row>
        <row r="18">
          <cell r="B18">
            <v>1.953125</v>
          </cell>
          <cell r="E18">
            <v>89.2</v>
          </cell>
        </row>
        <row r="19">
          <cell r="B19">
            <v>2.09375</v>
          </cell>
          <cell r="E19">
            <v>89</v>
          </cell>
        </row>
        <row r="20">
          <cell r="B20">
            <v>2.265625</v>
          </cell>
          <cell r="E20">
            <v>87.7</v>
          </cell>
        </row>
        <row r="21">
          <cell r="B21">
            <v>2.421875</v>
          </cell>
          <cell r="E21">
            <v>84.399999999999906</v>
          </cell>
        </row>
        <row r="22">
          <cell r="B22">
            <v>2.578125</v>
          </cell>
          <cell r="E22">
            <v>86.9</v>
          </cell>
        </row>
        <row r="23">
          <cell r="B23">
            <v>2.75</v>
          </cell>
          <cell r="E23">
            <v>85.399999999999906</v>
          </cell>
        </row>
        <row r="24">
          <cell r="B24">
            <v>2.9375</v>
          </cell>
          <cell r="E24">
            <v>85.9</v>
          </cell>
        </row>
        <row r="25">
          <cell r="B25">
            <v>3.109375</v>
          </cell>
          <cell r="E25">
            <v>84.6</v>
          </cell>
        </row>
        <row r="26">
          <cell r="B26">
            <v>3.34375</v>
          </cell>
          <cell r="E26">
            <v>82.3</v>
          </cell>
        </row>
        <row r="27">
          <cell r="B27">
            <v>3.546875</v>
          </cell>
          <cell r="E27">
            <v>80.3</v>
          </cell>
        </row>
        <row r="28">
          <cell r="B28">
            <v>3.671875</v>
          </cell>
          <cell r="E28">
            <v>83.2</v>
          </cell>
        </row>
        <row r="29">
          <cell r="B29">
            <v>3.75</v>
          </cell>
          <cell r="E29">
            <v>83.5</v>
          </cell>
        </row>
        <row r="30">
          <cell r="B30">
            <v>3.84375</v>
          </cell>
          <cell r="E30">
            <v>84.5</v>
          </cell>
        </row>
        <row r="31">
          <cell r="B31">
            <v>3.9375</v>
          </cell>
          <cell r="E31">
            <v>85.8</v>
          </cell>
        </row>
        <row r="32">
          <cell r="B32">
            <v>4.03125</v>
          </cell>
          <cell r="E32">
            <v>87.5</v>
          </cell>
        </row>
        <row r="33">
          <cell r="B33">
            <v>4.140625</v>
          </cell>
          <cell r="E33">
            <v>86.9</v>
          </cell>
        </row>
        <row r="34">
          <cell r="B34">
            <v>4.234375</v>
          </cell>
          <cell r="E34">
            <v>89.6</v>
          </cell>
        </row>
        <row r="35">
          <cell r="B35">
            <v>4.34375</v>
          </cell>
          <cell r="E35">
            <v>86.6</v>
          </cell>
        </row>
        <row r="36">
          <cell r="B36">
            <v>4.453125</v>
          </cell>
          <cell r="E36">
            <v>88.6</v>
          </cell>
        </row>
        <row r="37">
          <cell r="B37">
            <v>4.5625</v>
          </cell>
          <cell r="E37">
            <v>89.8</v>
          </cell>
        </row>
        <row r="38">
          <cell r="B38">
            <v>4.6875</v>
          </cell>
          <cell r="E38">
            <v>88.7</v>
          </cell>
        </row>
        <row r="39">
          <cell r="B39">
            <v>4.8125</v>
          </cell>
          <cell r="E39">
            <v>88.1</v>
          </cell>
        </row>
        <row r="40">
          <cell r="B40">
            <v>4.9375</v>
          </cell>
          <cell r="E40">
            <v>88.9</v>
          </cell>
        </row>
        <row r="41">
          <cell r="B41">
            <v>5.0625</v>
          </cell>
          <cell r="E41">
            <v>88.6</v>
          </cell>
        </row>
        <row r="42">
          <cell r="B42">
            <v>5.203125</v>
          </cell>
          <cell r="E42">
            <v>88.1</v>
          </cell>
        </row>
        <row r="43">
          <cell r="B43">
            <v>5.34375</v>
          </cell>
          <cell r="E43">
            <v>90.1</v>
          </cell>
        </row>
        <row r="44">
          <cell r="B44">
            <v>5.484375</v>
          </cell>
          <cell r="E44">
            <v>89.1</v>
          </cell>
        </row>
        <row r="45">
          <cell r="B45">
            <v>5.625</v>
          </cell>
          <cell r="E45">
            <v>90.3</v>
          </cell>
        </row>
        <row r="46">
          <cell r="B46">
            <v>5.765625</v>
          </cell>
          <cell r="E46">
            <v>87.6</v>
          </cell>
        </row>
        <row r="47">
          <cell r="B47">
            <v>5.921875</v>
          </cell>
          <cell r="E47">
            <v>89.4</v>
          </cell>
        </row>
        <row r="48">
          <cell r="B48">
            <v>6.0625</v>
          </cell>
          <cell r="E48">
            <v>90.2</v>
          </cell>
        </row>
        <row r="49">
          <cell r="B49">
            <v>6.234375</v>
          </cell>
          <cell r="E49">
            <v>90.2</v>
          </cell>
        </row>
        <row r="50">
          <cell r="B50">
            <v>6.390625</v>
          </cell>
          <cell r="E50">
            <v>89.7</v>
          </cell>
        </row>
        <row r="51">
          <cell r="B51">
            <v>6.546875</v>
          </cell>
          <cell r="E51">
            <v>90</v>
          </cell>
        </row>
        <row r="52">
          <cell r="B52">
            <v>6.734375</v>
          </cell>
          <cell r="E52">
            <v>89.2</v>
          </cell>
        </row>
        <row r="53">
          <cell r="B53">
            <v>6.90625</v>
          </cell>
          <cell r="E53">
            <v>89</v>
          </cell>
        </row>
        <row r="54">
          <cell r="B54">
            <v>7.09375</v>
          </cell>
          <cell r="E54">
            <v>90.4</v>
          </cell>
        </row>
        <row r="55">
          <cell r="B55">
            <v>7.296875</v>
          </cell>
          <cell r="E55">
            <v>89.9</v>
          </cell>
        </row>
        <row r="56">
          <cell r="B56">
            <v>7.484375</v>
          </cell>
          <cell r="E56">
            <v>88.5</v>
          </cell>
        </row>
        <row r="57">
          <cell r="B57">
            <v>7.6875</v>
          </cell>
          <cell r="E57">
            <v>89.9</v>
          </cell>
        </row>
        <row r="58">
          <cell r="B58">
            <v>7.875</v>
          </cell>
          <cell r="E58">
            <v>90.2</v>
          </cell>
        </row>
        <row r="59">
          <cell r="B59">
            <v>8.078125</v>
          </cell>
          <cell r="E59">
            <v>89.6</v>
          </cell>
        </row>
        <row r="60">
          <cell r="B60">
            <v>8.296875</v>
          </cell>
          <cell r="E60">
            <v>90.1</v>
          </cell>
        </row>
        <row r="61">
          <cell r="B61">
            <v>8.5</v>
          </cell>
          <cell r="E61">
            <v>89.9</v>
          </cell>
        </row>
        <row r="62">
          <cell r="B62">
            <v>8.703125</v>
          </cell>
          <cell r="E62">
            <v>88.7</v>
          </cell>
        </row>
        <row r="63">
          <cell r="B63">
            <v>8.90625</v>
          </cell>
          <cell r="E63">
            <v>90.2</v>
          </cell>
        </row>
        <row r="64">
          <cell r="B64">
            <v>9.125</v>
          </cell>
          <cell r="E64">
            <v>89.7</v>
          </cell>
        </row>
        <row r="65">
          <cell r="B65">
            <v>9.359375</v>
          </cell>
          <cell r="E65">
            <v>89.3</v>
          </cell>
        </row>
        <row r="66">
          <cell r="B66">
            <v>9.578125</v>
          </cell>
          <cell r="E66">
            <v>90.1</v>
          </cell>
        </row>
        <row r="67">
          <cell r="B67">
            <v>9.8125</v>
          </cell>
          <cell r="E67">
            <v>90</v>
          </cell>
        </row>
        <row r="68">
          <cell r="B68">
            <v>10.03125</v>
          </cell>
          <cell r="E68">
            <v>90.4</v>
          </cell>
        </row>
        <row r="69">
          <cell r="B69">
            <v>10.265625</v>
          </cell>
          <cell r="E69">
            <v>89.7</v>
          </cell>
        </row>
        <row r="70">
          <cell r="B70">
            <v>10.5</v>
          </cell>
          <cell r="E70">
            <v>89.4</v>
          </cell>
        </row>
        <row r="71">
          <cell r="B71">
            <v>10.75</v>
          </cell>
          <cell r="E71">
            <v>88.5</v>
          </cell>
        </row>
        <row r="72">
          <cell r="B72">
            <v>11</v>
          </cell>
          <cell r="E72">
            <v>88.2</v>
          </cell>
        </row>
        <row r="73">
          <cell r="B73">
            <v>11.265625</v>
          </cell>
          <cell r="E73">
            <v>90.4</v>
          </cell>
        </row>
        <row r="74">
          <cell r="B74">
            <v>11.53125</v>
          </cell>
          <cell r="E74">
            <v>89</v>
          </cell>
        </row>
        <row r="75">
          <cell r="B75">
            <v>11.78125</v>
          </cell>
          <cell r="E75">
            <v>90.5</v>
          </cell>
        </row>
        <row r="76">
          <cell r="B76">
            <v>12.03125</v>
          </cell>
          <cell r="E76">
            <v>88.4</v>
          </cell>
        </row>
        <row r="77">
          <cell r="B77">
            <v>12.4375</v>
          </cell>
          <cell r="E77">
            <v>80.2</v>
          </cell>
        </row>
        <row r="78">
          <cell r="B78">
            <v>12.53125</v>
          </cell>
          <cell r="E78">
            <v>87</v>
          </cell>
        </row>
        <row r="79">
          <cell r="B79">
            <v>12.609375</v>
          </cell>
          <cell r="E79">
            <v>87.6</v>
          </cell>
        </row>
        <row r="80">
          <cell r="B80">
            <v>12.6875</v>
          </cell>
          <cell r="E80">
            <v>90.1</v>
          </cell>
        </row>
        <row r="81">
          <cell r="B81">
            <v>12.78125</v>
          </cell>
          <cell r="E81">
            <v>88.5</v>
          </cell>
        </row>
        <row r="82">
          <cell r="B82">
            <v>12.875</v>
          </cell>
          <cell r="E82">
            <v>89.1</v>
          </cell>
        </row>
        <row r="83">
          <cell r="B83">
            <v>13</v>
          </cell>
          <cell r="E83">
            <v>89.2</v>
          </cell>
        </row>
        <row r="84">
          <cell r="B84">
            <v>13.109375</v>
          </cell>
          <cell r="E84">
            <v>89.9</v>
          </cell>
        </row>
        <row r="85">
          <cell r="B85">
            <v>13.203125</v>
          </cell>
          <cell r="E85">
            <v>87.6</v>
          </cell>
        </row>
        <row r="86">
          <cell r="B86">
            <v>13.328125</v>
          </cell>
          <cell r="E86">
            <v>88.5</v>
          </cell>
        </row>
        <row r="87">
          <cell r="B87">
            <v>13.453125</v>
          </cell>
          <cell r="E87">
            <v>90.2</v>
          </cell>
        </row>
        <row r="88">
          <cell r="B88">
            <v>13.578125</v>
          </cell>
          <cell r="E88">
            <v>88.6</v>
          </cell>
        </row>
        <row r="89">
          <cell r="B89">
            <v>13.703125</v>
          </cell>
          <cell r="E89">
            <v>87.6</v>
          </cell>
        </row>
        <row r="90">
          <cell r="B90">
            <v>13.84375</v>
          </cell>
          <cell r="E90">
            <v>89.3</v>
          </cell>
        </row>
        <row r="91">
          <cell r="B91">
            <v>13.96875</v>
          </cell>
          <cell r="E91">
            <v>88.3</v>
          </cell>
        </row>
        <row r="92">
          <cell r="B92">
            <v>14.109375</v>
          </cell>
          <cell r="E92">
            <v>87.8</v>
          </cell>
        </row>
        <row r="93">
          <cell r="B93">
            <v>14.25</v>
          </cell>
          <cell r="E93">
            <v>89.5</v>
          </cell>
        </row>
        <row r="94">
          <cell r="B94">
            <v>14.40625</v>
          </cell>
          <cell r="E94">
            <v>89.3</v>
          </cell>
        </row>
        <row r="95">
          <cell r="B95">
            <v>14.5625</v>
          </cell>
          <cell r="E95">
            <v>89.9</v>
          </cell>
        </row>
        <row r="96">
          <cell r="B96">
            <v>14.703125</v>
          </cell>
          <cell r="E96">
            <v>87.2</v>
          </cell>
        </row>
        <row r="97">
          <cell r="B97">
            <v>14.859375</v>
          </cell>
          <cell r="E97">
            <v>88.5</v>
          </cell>
        </row>
        <row r="98">
          <cell r="B98">
            <v>15.03125</v>
          </cell>
          <cell r="E98">
            <v>89.5</v>
          </cell>
        </row>
        <row r="99">
          <cell r="B99">
            <v>15.203125</v>
          </cell>
          <cell r="E99">
            <v>90.7</v>
          </cell>
        </row>
        <row r="100">
          <cell r="B100">
            <v>15.390625</v>
          </cell>
          <cell r="E100">
            <v>89.7</v>
          </cell>
        </row>
        <row r="101">
          <cell r="B101">
            <v>15.578125</v>
          </cell>
          <cell r="E101">
            <v>89.6</v>
          </cell>
        </row>
      </sheetData>
      <sheetData sheetId="1">
        <row r="2">
          <cell r="B2">
            <v>0</v>
          </cell>
          <cell r="E2">
            <v>82.8</v>
          </cell>
          <cell r="K2">
            <v>2</v>
          </cell>
        </row>
        <row r="3">
          <cell r="B3">
            <v>1.5625E-2</v>
          </cell>
          <cell r="E3">
            <v>89</v>
          </cell>
          <cell r="K3">
            <v>3</v>
          </cell>
        </row>
        <row r="4">
          <cell r="B4">
            <v>1.5625E-2</v>
          </cell>
          <cell r="E4">
            <v>88.4</v>
          </cell>
          <cell r="K4">
            <v>3</v>
          </cell>
        </row>
        <row r="5">
          <cell r="B5">
            <v>3.125E-2</v>
          </cell>
          <cell r="E5">
            <v>87</v>
          </cell>
          <cell r="K5">
            <v>3</v>
          </cell>
        </row>
        <row r="6">
          <cell r="B6">
            <v>4.6875E-2</v>
          </cell>
          <cell r="E6">
            <v>86.1</v>
          </cell>
          <cell r="K6">
            <v>3</v>
          </cell>
        </row>
        <row r="7">
          <cell r="B7">
            <v>4.6875E-2</v>
          </cell>
          <cell r="E7">
            <v>84.899999999999906</v>
          </cell>
          <cell r="K7">
            <v>4</v>
          </cell>
        </row>
        <row r="8">
          <cell r="B8">
            <v>6.25E-2</v>
          </cell>
          <cell r="E8">
            <v>87.9</v>
          </cell>
          <cell r="K8">
            <v>5</v>
          </cell>
        </row>
        <row r="9">
          <cell r="B9">
            <v>7.8125E-2</v>
          </cell>
          <cell r="E9">
            <v>88.5</v>
          </cell>
          <cell r="K9">
            <v>7</v>
          </cell>
        </row>
        <row r="10">
          <cell r="B10">
            <v>9.375E-2</v>
          </cell>
          <cell r="E10">
            <v>85.8</v>
          </cell>
          <cell r="K10">
            <v>11</v>
          </cell>
        </row>
        <row r="11">
          <cell r="B11">
            <v>0.109375</v>
          </cell>
          <cell r="E11">
            <v>88.2</v>
          </cell>
          <cell r="K11">
            <v>13</v>
          </cell>
        </row>
        <row r="12">
          <cell r="B12">
            <v>0.140625</v>
          </cell>
          <cell r="E12">
            <v>88.5</v>
          </cell>
          <cell r="K12">
            <v>13</v>
          </cell>
        </row>
        <row r="13">
          <cell r="B13">
            <v>0.171875</v>
          </cell>
          <cell r="E13">
            <v>88.5</v>
          </cell>
          <cell r="K13">
            <v>15</v>
          </cell>
        </row>
        <row r="14">
          <cell r="B14">
            <v>0.1875</v>
          </cell>
          <cell r="E14">
            <v>87.2</v>
          </cell>
          <cell r="K14">
            <v>18</v>
          </cell>
        </row>
        <row r="15">
          <cell r="B15">
            <v>0.234375</v>
          </cell>
          <cell r="E15">
            <v>88.2</v>
          </cell>
          <cell r="K15">
            <v>21</v>
          </cell>
        </row>
        <row r="16">
          <cell r="B16">
            <v>0.28125</v>
          </cell>
          <cell r="E16">
            <v>88.6</v>
          </cell>
          <cell r="K16">
            <v>26</v>
          </cell>
        </row>
        <row r="17">
          <cell r="B17">
            <v>0.328125</v>
          </cell>
          <cell r="E17">
            <v>87.1</v>
          </cell>
          <cell r="K17">
            <v>29</v>
          </cell>
        </row>
        <row r="18">
          <cell r="B18">
            <v>0.375</v>
          </cell>
          <cell r="E18">
            <v>86.6</v>
          </cell>
          <cell r="K18">
            <v>33</v>
          </cell>
        </row>
        <row r="19">
          <cell r="B19">
            <v>0.421875</v>
          </cell>
          <cell r="E19">
            <v>87.8</v>
          </cell>
          <cell r="K19">
            <v>33</v>
          </cell>
        </row>
        <row r="20">
          <cell r="B20">
            <v>0.484375</v>
          </cell>
          <cell r="E20">
            <v>87.2</v>
          </cell>
          <cell r="K20">
            <v>34</v>
          </cell>
        </row>
        <row r="21">
          <cell r="B21">
            <v>0.546875</v>
          </cell>
          <cell r="E21">
            <v>83.7</v>
          </cell>
          <cell r="K21">
            <v>34</v>
          </cell>
        </row>
        <row r="22">
          <cell r="B22">
            <v>0.59375</v>
          </cell>
          <cell r="E22">
            <v>84.2</v>
          </cell>
          <cell r="K22">
            <v>34</v>
          </cell>
        </row>
        <row r="23">
          <cell r="B23">
            <v>0.65625</v>
          </cell>
          <cell r="E23">
            <v>84.1</v>
          </cell>
          <cell r="K23">
            <v>36</v>
          </cell>
        </row>
        <row r="24">
          <cell r="B24">
            <v>0.71875</v>
          </cell>
          <cell r="E24">
            <v>84.3</v>
          </cell>
          <cell r="K24">
            <v>38</v>
          </cell>
        </row>
        <row r="25">
          <cell r="B25">
            <v>0.765625</v>
          </cell>
          <cell r="E25">
            <v>82.1</v>
          </cell>
          <cell r="K25">
            <v>36</v>
          </cell>
        </row>
        <row r="26">
          <cell r="B26">
            <v>0.828125</v>
          </cell>
          <cell r="E26">
            <v>80.099999999999994</v>
          </cell>
          <cell r="K26">
            <v>38</v>
          </cell>
        </row>
        <row r="27">
          <cell r="B27">
            <v>0.890625</v>
          </cell>
          <cell r="E27">
            <v>81</v>
          </cell>
          <cell r="K27">
            <v>43</v>
          </cell>
        </row>
        <row r="28">
          <cell r="B28">
            <v>0.953125</v>
          </cell>
          <cell r="E28">
            <v>84.7</v>
          </cell>
          <cell r="K28">
            <v>34</v>
          </cell>
        </row>
        <row r="29">
          <cell r="B29">
            <v>1</v>
          </cell>
          <cell r="E29">
            <v>82.8</v>
          </cell>
          <cell r="K29">
            <v>23</v>
          </cell>
        </row>
        <row r="30">
          <cell r="B30">
            <v>1.046875</v>
          </cell>
          <cell r="E30">
            <v>85.2</v>
          </cell>
          <cell r="K30">
            <v>20</v>
          </cell>
        </row>
        <row r="31">
          <cell r="B31">
            <v>1.078125</v>
          </cell>
          <cell r="E31">
            <v>85</v>
          </cell>
          <cell r="K31">
            <v>24</v>
          </cell>
        </row>
        <row r="32">
          <cell r="B32">
            <v>1.125</v>
          </cell>
          <cell r="E32">
            <v>86.8</v>
          </cell>
          <cell r="K32">
            <v>25</v>
          </cell>
        </row>
        <row r="33">
          <cell r="B33">
            <v>1.171875</v>
          </cell>
          <cell r="E33">
            <v>87.9</v>
          </cell>
          <cell r="K33">
            <v>26</v>
          </cell>
        </row>
        <row r="34">
          <cell r="B34">
            <v>1.203125</v>
          </cell>
          <cell r="E34">
            <v>88.6</v>
          </cell>
          <cell r="K34">
            <v>28</v>
          </cell>
        </row>
        <row r="35">
          <cell r="B35">
            <v>1.25</v>
          </cell>
          <cell r="E35">
            <v>85.8</v>
          </cell>
          <cell r="K35">
            <v>28</v>
          </cell>
        </row>
        <row r="36">
          <cell r="B36">
            <v>1.296875</v>
          </cell>
          <cell r="E36">
            <v>87.7</v>
          </cell>
          <cell r="K36">
            <v>17</v>
          </cell>
        </row>
        <row r="37">
          <cell r="B37">
            <v>1.328125</v>
          </cell>
          <cell r="E37">
            <v>89.3</v>
          </cell>
          <cell r="K37">
            <v>15</v>
          </cell>
        </row>
        <row r="38">
          <cell r="B38">
            <v>1.34375</v>
          </cell>
          <cell r="E38">
            <v>86.9</v>
          </cell>
          <cell r="K38">
            <v>15</v>
          </cell>
        </row>
        <row r="39">
          <cell r="B39">
            <v>1.375</v>
          </cell>
          <cell r="E39">
            <v>87.9</v>
          </cell>
          <cell r="K39">
            <v>16</v>
          </cell>
        </row>
        <row r="40">
          <cell r="B40">
            <v>1.40625</v>
          </cell>
          <cell r="E40">
            <v>87.9</v>
          </cell>
          <cell r="K40">
            <v>18</v>
          </cell>
        </row>
        <row r="41">
          <cell r="B41">
            <v>1.4375</v>
          </cell>
          <cell r="E41">
            <v>87.5</v>
          </cell>
          <cell r="K41">
            <v>21</v>
          </cell>
        </row>
        <row r="42">
          <cell r="B42">
            <v>1.484375</v>
          </cell>
          <cell r="E42">
            <v>87.2</v>
          </cell>
          <cell r="K42">
            <v>22</v>
          </cell>
        </row>
        <row r="43">
          <cell r="B43">
            <v>1.515625</v>
          </cell>
          <cell r="E43">
            <v>88.6</v>
          </cell>
          <cell r="K43">
            <v>24</v>
          </cell>
        </row>
        <row r="44">
          <cell r="B44">
            <v>1.5625</v>
          </cell>
          <cell r="E44">
            <v>88.2</v>
          </cell>
          <cell r="K44">
            <v>25</v>
          </cell>
        </row>
        <row r="45">
          <cell r="B45">
            <v>1.609375</v>
          </cell>
          <cell r="E45">
            <v>87.4</v>
          </cell>
          <cell r="K45">
            <v>27</v>
          </cell>
        </row>
        <row r="46">
          <cell r="B46">
            <v>1.65625</v>
          </cell>
          <cell r="E46">
            <v>85.1</v>
          </cell>
          <cell r="K46">
            <v>29</v>
          </cell>
        </row>
        <row r="47">
          <cell r="B47">
            <v>1.703125</v>
          </cell>
          <cell r="E47">
            <v>87.2</v>
          </cell>
          <cell r="K47">
            <v>34</v>
          </cell>
        </row>
        <row r="48">
          <cell r="B48">
            <v>1.765625</v>
          </cell>
          <cell r="E48">
            <v>88.2</v>
          </cell>
          <cell r="K48">
            <v>32</v>
          </cell>
        </row>
        <row r="49">
          <cell r="B49">
            <v>1.8125</v>
          </cell>
          <cell r="E49">
            <v>89.4</v>
          </cell>
          <cell r="K49">
            <v>28</v>
          </cell>
        </row>
        <row r="50">
          <cell r="B50">
            <v>1.859375</v>
          </cell>
          <cell r="E50">
            <v>88.9</v>
          </cell>
          <cell r="K50">
            <v>29</v>
          </cell>
        </row>
        <row r="51">
          <cell r="B51">
            <v>1.921875</v>
          </cell>
          <cell r="E51">
            <v>87.8</v>
          </cell>
          <cell r="K51">
            <v>34</v>
          </cell>
        </row>
        <row r="52">
          <cell r="B52">
            <v>1.96875</v>
          </cell>
          <cell r="E52">
            <v>87.9</v>
          </cell>
          <cell r="K52">
            <v>34</v>
          </cell>
        </row>
        <row r="53">
          <cell r="B53">
            <v>2.03125</v>
          </cell>
          <cell r="E53">
            <v>87.4</v>
          </cell>
          <cell r="K53">
            <v>36</v>
          </cell>
        </row>
        <row r="54">
          <cell r="B54">
            <v>2.109375</v>
          </cell>
          <cell r="E54">
            <v>87.7</v>
          </cell>
          <cell r="K54">
            <v>40</v>
          </cell>
        </row>
        <row r="55">
          <cell r="B55">
            <v>2.171875</v>
          </cell>
          <cell r="E55">
            <v>87.6</v>
          </cell>
          <cell r="K55">
            <v>45</v>
          </cell>
        </row>
        <row r="56">
          <cell r="B56">
            <v>2.25</v>
          </cell>
          <cell r="E56">
            <v>86.9</v>
          </cell>
          <cell r="K56">
            <v>47</v>
          </cell>
        </row>
        <row r="57">
          <cell r="B57">
            <v>2.328125</v>
          </cell>
          <cell r="E57">
            <v>89.3</v>
          </cell>
          <cell r="K57">
            <v>48</v>
          </cell>
        </row>
        <row r="58">
          <cell r="B58">
            <v>2.40625</v>
          </cell>
          <cell r="E58">
            <v>89.3</v>
          </cell>
          <cell r="K58">
            <v>50</v>
          </cell>
        </row>
        <row r="59">
          <cell r="B59">
            <v>2.484375</v>
          </cell>
          <cell r="E59">
            <v>87.7</v>
          </cell>
          <cell r="K59">
            <v>49</v>
          </cell>
        </row>
        <row r="60">
          <cell r="B60">
            <v>2.578125</v>
          </cell>
          <cell r="E60">
            <v>88</v>
          </cell>
          <cell r="K60">
            <v>47</v>
          </cell>
        </row>
        <row r="61">
          <cell r="B61">
            <v>2.65625</v>
          </cell>
          <cell r="E61">
            <v>87.7</v>
          </cell>
          <cell r="K61">
            <v>47</v>
          </cell>
        </row>
        <row r="62">
          <cell r="B62">
            <v>2.71875</v>
          </cell>
          <cell r="E62">
            <v>87.5</v>
          </cell>
          <cell r="K62">
            <v>23</v>
          </cell>
        </row>
        <row r="63">
          <cell r="B63">
            <v>2.75</v>
          </cell>
          <cell r="E63">
            <v>89.2</v>
          </cell>
          <cell r="K63">
            <v>19</v>
          </cell>
        </row>
        <row r="64">
          <cell r="B64">
            <v>2.78125</v>
          </cell>
          <cell r="E64">
            <v>88.1</v>
          </cell>
          <cell r="K64">
            <v>15</v>
          </cell>
        </row>
        <row r="65">
          <cell r="B65">
            <v>2.8125</v>
          </cell>
          <cell r="E65">
            <v>88.5</v>
          </cell>
          <cell r="K65">
            <v>16</v>
          </cell>
        </row>
        <row r="66">
          <cell r="B66">
            <v>2.859375</v>
          </cell>
          <cell r="E66">
            <v>89.4</v>
          </cell>
          <cell r="K66">
            <v>19</v>
          </cell>
        </row>
        <row r="67">
          <cell r="B67">
            <v>2.890625</v>
          </cell>
          <cell r="E67">
            <v>88.4</v>
          </cell>
          <cell r="K67">
            <v>18</v>
          </cell>
        </row>
        <row r="68">
          <cell r="B68">
            <v>2.921875</v>
          </cell>
          <cell r="E68">
            <v>87.7</v>
          </cell>
          <cell r="K68">
            <v>18</v>
          </cell>
        </row>
        <row r="69">
          <cell r="B69">
            <v>2.953125</v>
          </cell>
          <cell r="E69">
            <v>87.9</v>
          </cell>
          <cell r="K69">
            <v>19</v>
          </cell>
        </row>
        <row r="70">
          <cell r="B70">
            <v>2.984375</v>
          </cell>
          <cell r="E70">
            <v>86.9</v>
          </cell>
          <cell r="K70">
            <v>20</v>
          </cell>
        </row>
        <row r="71">
          <cell r="B71">
            <v>3.015625</v>
          </cell>
          <cell r="E71">
            <v>87.2</v>
          </cell>
          <cell r="K71">
            <v>24</v>
          </cell>
        </row>
        <row r="72">
          <cell r="B72">
            <v>3.0625</v>
          </cell>
          <cell r="E72">
            <v>87.2</v>
          </cell>
          <cell r="K72">
            <v>24</v>
          </cell>
        </row>
        <row r="73">
          <cell r="B73">
            <v>3.09375</v>
          </cell>
          <cell r="E73">
            <v>88.3</v>
          </cell>
          <cell r="K73">
            <v>24</v>
          </cell>
        </row>
        <row r="74">
          <cell r="B74">
            <v>3.140625</v>
          </cell>
          <cell r="E74">
            <v>87.3</v>
          </cell>
          <cell r="K74">
            <v>26</v>
          </cell>
        </row>
        <row r="75">
          <cell r="B75">
            <v>3.1875</v>
          </cell>
          <cell r="E75">
            <v>88.3</v>
          </cell>
          <cell r="K75">
            <v>24</v>
          </cell>
        </row>
        <row r="76">
          <cell r="B76">
            <v>3.234375</v>
          </cell>
          <cell r="E76">
            <v>87</v>
          </cell>
          <cell r="K76">
            <v>24</v>
          </cell>
        </row>
        <row r="77">
          <cell r="B77">
            <v>3.28125</v>
          </cell>
          <cell r="E77">
            <v>81.099999999999994</v>
          </cell>
          <cell r="K77">
            <v>22</v>
          </cell>
        </row>
        <row r="78">
          <cell r="B78">
            <v>3.328125</v>
          </cell>
          <cell r="E78">
            <v>89.3</v>
          </cell>
          <cell r="K78">
            <v>22</v>
          </cell>
        </row>
        <row r="79">
          <cell r="B79">
            <v>3.359375</v>
          </cell>
          <cell r="E79">
            <v>88.9</v>
          </cell>
          <cell r="K79">
            <v>19</v>
          </cell>
        </row>
        <row r="80">
          <cell r="B80">
            <v>3.40625</v>
          </cell>
          <cell r="E80">
            <v>89.2</v>
          </cell>
          <cell r="K80">
            <v>22</v>
          </cell>
        </row>
        <row r="81">
          <cell r="B81">
            <v>3.4375</v>
          </cell>
          <cell r="E81">
            <v>87.7</v>
          </cell>
          <cell r="K81">
            <v>23</v>
          </cell>
        </row>
        <row r="82">
          <cell r="B82">
            <v>3.46875</v>
          </cell>
          <cell r="E82">
            <v>87.5</v>
          </cell>
          <cell r="K82">
            <v>18</v>
          </cell>
        </row>
        <row r="83">
          <cell r="B83">
            <v>3.515625</v>
          </cell>
          <cell r="E83">
            <v>87</v>
          </cell>
          <cell r="K83">
            <v>20</v>
          </cell>
        </row>
        <row r="84">
          <cell r="B84">
            <v>3.546875</v>
          </cell>
          <cell r="E84">
            <v>88.5</v>
          </cell>
          <cell r="K84">
            <v>20</v>
          </cell>
        </row>
        <row r="85">
          <cell r="B85">
            <v>3.59375</v>
          </cell>
          <cell r="E85">
            <v>87.6</v>
          </cell>
          <cell r="K85">
            <v>23</v>
          </cell>
        </row>
        <row r="86">
          <cell r="B86">
            <v>3.640625</v>
          </cell>
          <cell r="E86">
            <v>87.7</v>
          </cell>
          <cell r="K86">
            <v>25</v>
          </cell>
        </row>
        <row r="87">
          <cell r="B87">
            <v>3.6875</v>
          </cell>
          <cell r="E87">
            <v>90</v>
          </cell>
          <cell r="K87">
            <v>27</v>
          </cell>
        </row>
        <row r="88">
          <cell r="B88">
            <v>3.734375</v>
          </cell>
          <cell r="E88">
            <v>87.6</v>
          </cell>
          <cell r="K88">
            <v>28</v>
          </cell>
        </row>
        <row r="89">
          <cell r="B89">
            <v>3.78125</v>
          </cell>
          <cell r="E89">
            <v>86.8</v>
          </cell>
          <cell r="K89">
            <v>28</v>
          </cell>
        </row>
        <row r="90">
          <cell r="B90">
            <v>3.84375</v>
          </cell>
          <cell r="E90">
            <v>88.8</v>
          </cell>
          <cell r="K90">
            <v>28</v>
          </cell>
        </row>
        <row r="91">
          <cell r="B91">
            <v>3.890625</v>
          </cell>
          <cell r="E91">
            <v>86.7</v>
          </cell>
          <cell r="K91">
            <v>29</v>
          </cell>
        </row>
        <row r="92">
          <cell r="B92">
            <v>3.953125</v>
          </cell>
          <cell r="E92">
            <v>87.2</v>
          </cell>
          <cell r="K92">
            <v>31</v>
          </cell>
        </row>
        <row r="93">
          <cell r="B93">
            <v>4</v>
          </cell>
          <cell r="E93">
            <v>87.7</v>
          </cell>
          <cell r="K93">
            <v>34</v>
          </cell>
        </row>
        <row r="94">
          <cell r="B94">
            <v>4.078125</v>
          </cell>
          <cell r="E94">
            <v>87.9</v>
          </cell>
          <cell r="K94">
            <v>37</v>
          </cell>
        </row>
        <row r="95">
          <cell r="B95">
            <v>4.140625</v>
          </cell>
          <cell r="E95">
            <v>89.4</v>
          </cell>
          <cell r="K95">
            <v>32</v>
          </cell>
        </row>
        <row r="96">
          <cell r="B96">
            <v>4.203125</v>
          </cell>
          <cell r="E96">
            <v>86.3</v>
          </cell>
          <cell r="K96">
            <v>32</v>
          </cell>
        </row>
        <row r="97">
          <cell r="B97">
            <v>4.265625</v>
          </cell>
          <cell r="E97">
            <v>87.2</v>
          </cell>
          <cell r="K97">
            <v>37</v>
          </cell>
        </row>
        <row r="98">
          <cell r="B98">
            <v>4.328125</v>
          </cell>
          <cell r="E98">
            <v>88.4</v>
          </cell>
          <cell r="K98">
            <v>34</v>
          </cell>
        </row>
        <row r="99">
          <cell r="B99">
            <v>4.375</v>
          </cell>
          <cell r="E99">
            <v>88.6</v>
          </cell>
          <cell r="K99">
            <v>29</v>
          </cell>
        </row>
        <row r="100">
          <cell r="B100">
            <v>4.4375</v>
          </cell>
          <cell r="E100">
            <v>88.1</v>
          </cell>
          <cell r="K100">
            <v>29</v>
          </cell>
        </row>
        <row r="101">
          <cell r="B101">
            <v>4.5</v>
          </cell>
          <cell r="E101">
            <v>87.4</v>
          </cell>
          <cell r="K101">
            <v>26</v>
          </cell>
        </row>
      </sheetData>
      <sheetData sheetId="2">
        <row r="2">
          <cell r="B2">
            <v>0</v>
          </cell>
          <cell r="E2">
            <v>82.899999999999906</v>
          </cell>
          <cell r="K2">
            <v>2</v>
          </cell>
        </row>
        <row r="3">
          <cell r="B3">
            <v>0</v>
          </cell>
          <cell r="E3">
            <v>89.1</v>
          </cell>
          <cell r="K3">
            <v>3</v>
          </cell>
        </row>
        <row r="4">
          <cell r="B4">
            <v>1.5625E-2</v>
          </cell>
          <cell r="E4">
            <v>88.4</v>
          </cell>
          <cell r="K4">
            <v>3</v>
          </cell>
        </row>
        <row r="5">
          <cell r="B5">
            <v>1.5625E-2</v>
          </cell>
          <cell r="E5">
            <v>89.6</v>
          </cell>
          <cell r="K5">
            <v>3</v>
          </cell>
        </row>
        <row r="6">
          <cell r="B6">
            <v>1.5625E-2</v>
          </cell>
          <cell r="E6">
            <v>89.4</v>
          </cell>
          <cell r="K6">
            <v>3</v>
          </cell>
        </row>
        <row r="7">
          <cell r="B7">
            <v>3.125E-2</v>
          </cell>
          <cell r="E7">
            <v>88.1</v>
          </cell>
          <cell r="K7">
            <v>4</v>
          </cell>
        </row>
        <row r="8">
          <cell r="B8">
            <v>3.125E-2</v>
          </cell>
          <cell r="E8">
            <v>87.9</v>
          </cell>
          <cell r="K8">
            <v>5</v>
          </cell>
        </row>
        <row r="9">
          <cell r="B9">
            <v>3.125E-2</v>
          </cell>
          <cell r="E9">
            <v>89.4</v>
          </cell>
          <cell r="K9">
            <v>7</v>
          </cell>
        </row>
        <row r="10">
          <cell r="B10">
            <v>4.6875E-2</v>
          </cell>
          <cell r="E10">
            <v>87.4</v>
          </cell>
          <cell r="K10">
            <v>10</v>
          </cell>
        </row>
        <row r="11">
          <cell r="B11">
            <v>6.25E-2</v>
          </cell>
          <cell r="E11">
            <v>88.7</v>
          </cell>
          <cell r="K11">
            <v>12</v>
          </cell>
        </row>
        <row r="12">
          <cell r="B12">
            <v>7.8125E-2</v>
          </cell>
          <cell r="E12">
            <v>88.5</v>
          </cell>
          <cell r="K12">
            <v>12</v>
          </cell>
        </row>
        <row r="13">
          <cell r="B13">
            <v>9.375E-2</v>
          </cell>
          <cell r="E13">
            <v>88.8</v>
          </cell>
          <cell r="K13">
            <v>13</v>
          </cell>
        </row>
        <row r="14">
          <cell r="B14">
            <v>9.375E-2</v>
          </cell>
          <cell r="E14">
            <v>87.1</v>
          </cell>
          <cell r="K14">
            <v>16</v>
          </cell>
        </row>
        <row r="15">
          <cell r="B15">
            <v>0.125</v>
          </cell>
          <cell r="E15">
            <v>88.7</v>
          </cell>
          <cell r="K15">
            <v>21</v>
          </cell>
        </row>
        <row r="16">
          <cell r="B16">
            <v>0.140625</v>
          </cell>
          <cell r="E16">
            <v>88.4</v>
          </cell>
          <cell r="K16">
            <v>27</v>
          </cell>
        </row>
        <row r="17">
          <cell r="B17">
            <v>0.171875</v>
          </cell>
          <cell r="E17">
            <v>87.1</v>
          </cell>
          <cell r="K17">
            <v>30</v>
          </cell>
        </row>
        <row r="18">
          <cell r="B18">
            <v>0.1875</v>
          </cell>
          <cell r="E18">
            <v>86.5</v>
          </cell>
          <cell r="K18">
            <v>34</v>
          </cell>
        </row>
        <row r="19">
          <cell r="B19">
            <v>0.21875</v>
          </cell>
          <cell r="E19">
            <v>88.2</v>
          </cell>
          <cell r="K19">
            <v>38</v>
          </cell>
        </row>
        <row r="20">
          <cell r="B20">
            <v>0.25</v>
          </cell>
          <cell r="E20">
            <v>87.4</v>
          </cell>
          <cell r="K20">
            <v>38</v>
          </cell>
        </row>
        <row r="21">
          <cell r="B21">
            <v>0.296875</v>
          </cell>
          <cell r="E21">
            <v>84.2</v>
          </cell>
          <cell r="K21">
            <v>41</v>
          </cell>
        </row>
        <row r="22">
          <cell r="B22">
            <v>0.328125</v>
          </cell>
          <cell r="E22">
            <v>84.6</v>
          </cell>
          <cell r="K22">
            <v>45</v>
          </cell>
        </row>
        <row r="23">
          <cell r="B23">
            <v>0.359375</v>
          </cell>
          <cell r="E23">
            <v>84</v>
          </cell>
          <cell r="K23">
            <v>47</v>
          </cell>
        </row>
        <row r="24">
          <cell r="B24">
            <v>0.40625</v>
          </cell>
          <cell r="E24">
            <v>84.8</v>
          </cell>
          <cell r="K24">
            <v>54</v>
          </cell>
        </row>
        <row r="25">
          <cell r="B25">
            <v>0.453125</v>
          </cell>
          <cell r="E25">
            <v>82</v>
          </cell>
          <cell r="K25">
            <v>54</v>
          </cell>
        </row>
        <row r="26">
          <cell r="B26">
            <v>0.5</v>
          </cell>
          <cell r="E26">
            <v>80.599999999999994</v>
          </cell>
          <cell r="K26">
            <v>57</v>
          </cell>
        </row>
        <row r="27">
          <cell r="B27">
            <v>0.5625</v>
          </cell>
          <cell r="E27">
            <v>80.900000000000006</v>
          </cell>
          <cell r="K27">
            <v>62</v>
          </cell>
        </row>
        <row r="28">
          <cell r="B28">
            <v>0.609375</v>
          </cell>
          <cell r="E28">
            <v>84.1</v>
          </cell>
          <cell r="K28">
            <v>41</v>
          </cell>
        </row>
        <row r="29">
          <cell r="B29">
            <v>0.625</v>
          </cell>
          <cell r="E29">
            <v>83.2</v>
          </cell>
          <cell r="K29">
            <v>17</v>
          </cell>
        </row>
        <row r="30">
          <cell r="B30">
            <v>0.640625</v>
          </cell>
          <cell r="E30">
            <v>84.899999999999906</v>
          </cell>
          <cell r="K30">
            <v>18</v>
          </cell>
        </row>
        <row r="31">
          <cell r="B31">
            <v>0.65625</v>
          </cell>
          <cell r="E31">
            <v>85.5</v>
          </cell>
          <cell r="K31">
            <v>17</v>
          </cell>
        </row>
        <row r="32">
          <cell r="B32">
            <v>0.671875</v>
          </cell>
          <cell r="E32">
            <v>87.4</v>
          </cell>
          <cell r="K32">
            <v>18</v>
          </cell>
        </row>
        <row r="33">
          <cell r="B33">
            <v>0.6875</v>
          </cell>
          <cell r="E33">
            <v>87.8</v>
          </cell>
          <cell r="K33">
            <v>21</v>
          </cell>
        </row>
        <row r="34">
          <cell r="B34">
            <v>0.703125</v>
          </cell>
          <cell r="E34">
            <v>89.6</v>
          </cell>
          <cell r="K34">
            <v>23</v>
          </cell>
        </row>
        <row r="35">
          <cell r="B35">
            <v>0.734375</v>
          </cell>
          <cell r="E35">
            <v>86</v>
          </cell>
          <cell r="K35">
            <v>22</v>
          </cell>
        </row>
        <row r="36">
          <cell r="B36">
            <v>0.75</v>
          </cell>
          <cell r="E36">
            <v>87.9</v>
          </cell>
          <cell r="K36">
            <v>21</v>
          </cell>
        </row>
        <row r="37">
          <cell r="B37">
            <v>0.765625</v>
          </cell>
          <cell r="E37">
            <v>90.1</v>
          </cell>
          <cell r="K37">
            <v>25</v>
          </cell>
        </row>
        <row r="38">
          <cell r="B38">
            <v>0.796875</v>
          </cell>
          <cell r="E38">
            <v>87.7</v>
          </cell>
          <cell r="K38">
            <v>28</v>
          </cell>
        </row>
        <row r="39">
          <cell r="B39">
            <v>0.8125</v>
          </cell>
          <cell r="E39">
            <v>88.1</v>
          </cell>
          <cell r="K39">
            <v>31</v>
          </cell>
        </row>
        <row r="40">
          <cell r="B40">
            <v>0.84375</v>
          </cell>
          <cell r="E40">
            <v>88.4</v>
          </cell>
          <cell r="K40">
            <v>34</v>
          </cell>
        </row>
        <row r="41">
          <cell r="B41">
            <v>0.875</v>
          </cell>
          <cell r="E41">
            <v>87.8</v>
          </cell>
          <cell r="K41">
            <v>37</v>
          </cell>
        </row>
        <row r="42">
          <cell r="B42">
            <v>0.90625</v>
          </cell>
          <cell r="E42">
            <v>87.7</v>
          </cell>
          <cell r="K42">
            <v>38</v>
          </cell>
        </row>
        <row r="43">
          <cell r="B43">
            <v>0.9375</v>
          </cell>
          <cell r="E43">
            <v>89.1</v>
          </cell>
          <cell r="K43">
            <v>39</v>
          </cell>
        </row>
        <row r="44">
          <cell r="B44">
            <v>0.96875</v>
          </cell>
          <cell r="E44">
            <v>88.3</v>
          </cell>
          <cell r="K44">
            <v>40</v>
          </cell>
        </row>
        <row r="45">
          <cell r="B45">
            <v>1.015625</v>
          </cell>
          <cell r="E45">
            <v>88.6</v>
          </cell>
          <cell r="K45">
            <v>42</v>
          </cell>
        </row>
        <row r="46">
          <cell r="B46">
            <v>1.0625</v>
          </cell>
          <cell r="E46">
            <v>87.2</v>
          </cell>
          <cell r="K46">
            <v>43</v>
          </cell>
        </row>
        <row r="47">
          <cell r="B47">
            <v>1.109375</v>
          </cell>
          <cell r="E47">
            <v>88</v>
          </cell>
          <cell r="K47">
            <v>48</v>
          </cell>
        </row>
        <row r="48">
          <cell r="B48">
            <v>1.15625</v>
          </cell>
          <cell r="E48">
            <v>88.4</v>
          </cell>
          <cell r="K48">
            <v>50</v>
          </cell>
        </row>
        <row r="49">
          <cell r="B49">
            <v>1.203125</v>
          </cell>
          <cell r="E49">
            <v>89.9</v>
          </cell>
          <cell r="K49">
            <v>52</v>
          </cell>
        </row>
        <row r="50">
          <cell r="B50">
            <v>1.25</v>
          </cell>
          <cell r="E50">
            <v>89</v>
          </cell>
          <cell r="K50">
            <v>53</v>
          </cell>
        </row>
        <row r="51">
          <cell r="B51">
            <v>1.3125</v>
          </cell>
          <cell r="E51">
            <v>88.8</v>
          </cell>
          <cell r="K51">
            <v>58</v>
          </cell>
        </row>
        <row r="52">
          <cell r="B52">
            <v>1.359375</v>
          </cell>
          <cell r="E52">
            <v>87.9</v>
          </cell>
          <cell r="K52">
            <v>55</v>
          </cell>
        </row>
        <row r="53">
          <cell r="B53">
            <v>1.40625</v>
          </cell>
          <cell r="E53">
            <v>87.4</v>
          </cell>
          <cell r="K53">
            <v>57</v>
          </cell>
        </row>
        <row r="54">
          <cell r="B54">
            <v>1.46875</v>
          </cell>
          <cell r="E54">
            <v>88.9</v>
          </cell>
          <cell r="K54">
            <v>61</v>
          </cell>
        </row>
        <row r="55">
          <cell r="B55">
            <v>1.53125</v>
          </cell>
          <cell r="E55">
            <v>88.4</v>
          </cell>
          <cell r="K55">
            <v>65</v>
          </cell>
        </row>
        <row r="56">
          <cell r="B56">
            <v>1.578125</v>
          </cell>
          <cell r="E56">
            <v>87.5</v>
          </cell>
          <cell r="K56">
            <v>67</v>
          </cell>
        </row>
        <row r="57">
          <cell r="B57">
            <v>1.640625</v>
          </cell>
          <cell r="E57">
            <v>89.3</v>
          </cell>
          <cell r="K57">
            <v>68</v>
          </cell>
        </row>
        <row r="58">
          <cell r="B58">
            <v>1.703125</v>
          </cell>
          <cell r="E58">
            <v>89.2</v>
          </cell>
          <cell r="K58">
            <v>71</v>
          </cell>
        </row>
        <row r="59">
          <cell r="B59">
            <v>1.78125</v>
          </cell>
          <cell r="E59">
            <v>88.7</v>
          </cell>
          <cell r="K59">
            <v>73</v>
          </cell>
        </row>
        <row r="60">
          <cell r="B60">
            <v>1.84375</v>
          </cell>
          <cell r="E60">
            <v>88.5</v>
          </cell>
          <cell r="K60">
            <v>74</v>
          </cell>
        </row>
        <row r="61">
          <cell r="B61">
            <v>1.90625</v>
          </cell>
          <cell r="E61">
            <v>88.4</v>
          </cell>
          <cell r="K61">
            <v>75</v>
          </cell>
        </row>
        <row r="62">
          <cell r="B62">
            <v>1.984375</v>
          </cell>
          <cell r="E62">
            <v>87.8</v>
          </cell>
          <cell r="K62">
            <v>76</v>
          </cell>
        </row>
        <row r="63">
          <cell r="B63">
            <v>2.046875</v>
          </cell>
          <cell r="E63">
            <v>89</v>
          </cell>
          <cell r="K63">
            <v>63</v>
          </cell>
        </row>
        <row r="64">
          <cell r="B64">
            <v>2.09375</v>
          </cell>
          <cell r="E64">
            <v>88.5</v>
          </cell>
          <cell r="K64">
            <v>48</v>
          </cell>
        </row>
        <row r="65">
          <cell r="B65">
            <v>2.140625</v>
          </cell>
          <cell r="E65">
            <v>88.7</v>
          </cell>
          <cell r="K65">
            <v>49</v>
          </cell>
        </row>
        <row r="66">
          <cell r="B66">
            <v>2.1875</v>
          </cell>
          <cell r="E66">
            <v>89.4</v>
          </cell>
          <cell r="K66">
            <v>52</v>
          </cell>
        </row>
        <row r="67">
          <cell r="B67">
            <v>2.234375</v>
          </cell>
          <cell r="E67">
            <v>89</v>
          </cell>
          <cell r="K67">
            <v>54</v>
          </cell>
        </row>
        <row r="68">
          <cell r="B68">
            <v>2.296875</v>
          </cell>
          <cell r="E68">
            <v>88.6</v>
          </cell>
          <cell r="K68">
            <v>50</v>
          </cell>
        </row>
        <row r="69">
          <cell r="B69">
            <v>2.34375</v>
          </cell>
          <cell r="E69">
            <v>88.6</v>
          </cell>
          <cell r="K69">
            <v>51</v>
          </cell>
        </row>
        <row r="70">
          <cell r="B70">
            <v>2.390625</v>
          </cell>
          <cell r="E70">
            <v>87.9</v>
          </cell>
          <cell r="K70">
            <v>52</v>
          </cell>
        </row>
        <row r="71">
          <cell r="B71">
            <v>2.4375</v>
          </cell>
          <cell r="E71">
            <v>87.7</v>
          </cell>
          <cell r="K71">
            <v>56</v>
          </cell>
        </row>
        <row r="72">
          <cell r="B72">
            <v>2.484375</v>
          </cell>
          <cell r="E72">
            <v>87.5</v>
          </cell>
          <cell r="K72">
            <v>57</v>
          </cell>
        </row>
        <row r="73">
          <cell r="B73">
            <v>2.546875</v>
          </cell>
          <cell r="E73">
            <v>88.3</v>
          </cell>
          <cell r="K73">
            <v>59</v>
          </cell>
        </row>
        <row r="74">
          <cell r="B74">
            <v>2.59375</v>
          </cell>
          <cell r="E74">
            <v>87.4</v>
          </cell>
          <cell r="K74">
            <v>61</v>
          </cell>
        </row>
        <row r="75">
          <cell r="B75">
            <v>2.65625</v>
          </cell>
          <cell r="E75">
            <v>88.9</v>
          </cell>
          <cell r="K75">
            <v>55</v>
          </cell>
        </row>
        <row r="76">
          <cell r="B76">
            <v>2.703125</v>
          </cell>
          <cell r="E76">
            <v>86.7</v>
          </cell>
          <cell r="K76">
            <v>55</v>
          </cell>
        </row>
        <row r="77">
          <cell r="B77">
            <v>2.75</v>
          </cell>
          <cell r="E77">
            <v>79.8</v>
          </cell>
          <cell r="K77">
            <v>36</v>
          </cell>
        </row>
        <row r="78">
          <cell r="B78">
            <v>2.78125</v>
          </cell>
          <cell r="E78">
            <v>88.8</v>
          </cell>
          <cell r="K78">
            <v>27</v>
          </cell>
        </row>
        <row r="79">
          <cell r="B79">
            <v>2.8125</v>
          </cell>
          <cell r="E79">
            <v>88.9</v>
          </cell>
          <cell r="K79">
            <v>11</v>
          </cell>
        </row>
        <row r="80">
          <cell r="B80">
            <v>2.828125</v>
          </cell>
          <cell r="E80">
            <v>89.3</v>
          </cell>
          <cell r="K80">
            <v>16</v>
          </cell>
        </row>
        <row r="81">
          <cell r="B81">
            <v>2.84375</v>
          </cell>
          <cell r="E81">
            <v>87.7</v>
          </cell>
          <cell r="K81">
            <v>17</v>
          </cell>
        </row>
        <row r="82">
          <cell r="B82">
            <v>2.859375</v>
          </cell>
          <cell r="E82">
            <v>87.7</v>
          </cell>
          <cell r="K82">
            <v>16</v>
          </cell>
        </row>
        <row r="83">
          <cell r="B83">
            <v>2.875</v>
          </cell>
          <cell r="E83">
            <v>87.3</v>
          </cell>
          <cell r="K83">
            <v>19</v>
          </cell>
        </row>
        <row r="84">
          <cell r="B84">
            <v>2.90625</v>
          </cell>
          <cell r="E84">
            <v>88.4</v>
          </cell>
          <cell r="K84">
            <v>21</v>
          </cell>
        </row>
        <row r="85">
          <cell r="B85">
            <v>2.921875</v>
          </cell>
          <cell r="E85">
            <v>88</v>
          </cell>
          <cell r="K85">
            <v>25</v>
          </cell>
        </row>
        <row r="86">
          <cell r="B86">
            <v>2.953125</v>
          </cell>
          <cell r="E86">
            <v>88.5</v>
          </cell>
          <cell r="K86">
            <v>26</v>
          </cell>
        </row>
        <row r="87">
          <cell r="B87">
            <v>2.984375</v>
          </cell>
          <cell r="E87">
            <v>89.9</v>
          </cell>
          <cell r="K87">
            <v>29</v>
          </cell>
        </row>
        <row r="88">
          <cell r="B88">
            <v>3.015625</v>
          </cell>
          <cell r="E88">
            <v>87.9</v>
          </cell>
          <cell r="K88">
            <v>30</v>
          </cell>
        </row>
        <row r="89">
          <cell r="B89">
            <v>3.0625</v>
          </cell>
          <cell r="E89">
            <v>86.7</v>
          </cell>
          <cell r="K89">
            <v>32</v>
          </cell>
        </row>
        <row r="90">
          <cell r="B90">
            <v>3.09375</v>
          </cell>
          <cell r="E90">
            <v>88.6</v>
          </cell>
          <cell r="K90">
            <v>32</v>
          </cell>
        </row>
        <row r="91">
          <cell r="B91">
            <v>3.125</v>
          </cell>
          <cell r="E91">
            <v>86.9</v>
          </cell>
          <cell r="K91">
            <v>33</v>
          </cell>
        </row>
        <row r="92">
          <cell r="B92">
            <v>3.15625</v>
          </cell>
          <cell r="E92">
            <v>86.9</v>
          </cell>
          <cell r="K92">
            <v>35</v>
          </cell>
        </row>
        <row r="93">
          <cell r="B93">
            <v>3.1875</v>
          </cell>
          <cell r="E93">
            <v>88</v>
          </cell>
          <cell r="K93">
            <v>38</v>
          </cell>
        </row>
        <row r="94">
          <cell r="B94">
            <v>3.21875</v>
          </cell>
          <cell r="E94">
            <v>88.1</v>
          </cell>
          <cell r="K94">
            <v>41</v>
          </cell>
        </row>
        <row r="95">
          <cell r="B95">
            <v>3.265625</v>
          </cell>
          <cell r="E95">
            <v>88.8</v>
          </cell>
          <cell r="K95">
            <v>43</v>
          </cell>
        </row>
        <row r="96">
          <cell r="B96">
            <v>3.296875</v>
          </cell>
          <cell r="E96">
            <v>87</v>
          </cell>
          <cell r="K96">
            <v>44</v>
          </cell>
        </row>
        <row r="97">
          <cell r="B97">
            <v>3.34375</v>
          </cell>
          <cell r="E97">
            <v>87.3</v>
          </cell>
          <cell r="K97">
            <v>49</v>
          </cell>
        </row>
        <row r="98">
          <cell r="B98">
            <v>3.390625</v>
          </cell>
          <cell r="E98">
            <v>88.7</v>
          </cell>
          <cell r="K98">
            <v>51</v>
          </cell>
        </row>
        <row r="99">
          <cell r="B99">
            <v>3.453125</v>
          </cell>
          <cell r="E99">
            <v>89.4</v>
          </cell>
          <cell r="K99">
            <v>53</v>
          </cell>
        </row>
        <row r="100">
          <cell r="B100">
            <v>3.5</v>
          </cell>
          <cell r="E100">
            <v>88.2</v>
          </cell>
          <cell r="K100">
            <v>54</v>
          </cell>
        </row>
        <row r="101">
          <cell r="B101">
            <v>3.546875</v>
          </cell>
          <cell r="E101">
            <v>87</v>
          </cell>
          <cell r="K101">
            <v>50</v>
          </cell>
        </row>
      </sheetData>
      <sheetData sheetId="3">
        <row r="2">
          <cell r="B2">
            <v>1.5625E-2</v>
          </cell>
          <cell r="E2">
            <v>83.7</v>
          </cell>
        </row>
        <row r="3">
          <cell r="B3">
            <v>1.5625E-2</v>
          </cell>
          <cell r="E3">
            <v>89.1</v>
          </cell>
        </row>
        <row r="4">
          <cell r="B4">
            <v>3.125E-2</v>
          </cell>
          <cell r="E4">
            <v>88.7</v>
          </cell>
        </row>
        <row r="5">
          <cell r="B5">
            <v>3.125E-2</v>
          </cell>
          <cell r="E5">
            <v>88.3</v>
          </cell>
        </row>
        <row r="6">
          <cell r="B6">
            <v>3.125E-2</v>
          </cell>
          <cell r="E6">
            <v>89.2</v>
          </cell>
        </row>
        <row r="7">
          <cell r="B7">
            <v>4.6875E-2</v>
          </cell>
          <cell r="E7">
            <v>88.3</v>
          </cell>
        </row>
        <row r="8">
          <cell r="B8">
            <v>4.6875E-2</v>
          </cell>
          <cell r="E8">
            <v>88</v>
          </cell>
        </row>
        <row r="9">
          <cell r="B9">
            <v>6.25E-2</v>
          </cell>
          <cell r="E9">
            <v>89.6</v>
          </cell>
        </row>
        <row r="10">
          <cell r="B10">
            <v>6.25E-2</v>
          </cell>
          <cell r="E10">
            <v>88.1</v>
          </cell>
        </row>
        <row r="11">
          <cell r="B11">
            <v>6.25E-2</v>
          </cell>
          <cell r="E11">
            <v>89.4</v>
          </cell>
        </row>
        <row r="12">
          <cell r="B12">
            <v>7.8125E-2</v>
          </cell>
          <cell r="E12">
            <v>89</v>
          </cell>
        </row>
        <row r="13">
          <cell r="B13">
            <v>7.8125E-2</v>
          </cell>
          <cell r="E13">
            <v>89.3</v>
          </cell>
        </row>
        <row r="14">
          <cell r="B14">
            <v>7.8125E-2</v>
          </cell>
          <cell r="E14">
            <v>87.2</v>
          </cell>
        </row>
        <row r="15">
          <cell r="B15">
            <v>9.375E-2</v>
          </cell>
          <cell r="E15">
            <v>89.2</v>
          </cell>
        </row>
        <row r="16">
          <cell r="B16">
            <v>9.375E-2</v>
          </cell>
          <cell r="E16">
            <v>89.1</v>
          </cell>
        </row>
        <row r="17">
          <cell r="B17">
            <v>9.375E-2</v>
          </cell>
          <cell r="E17">
            <v>87.7</v>
          </cell>
        </row>
        <row r="18">
          <cell r="B18">
            <v>9.375E-2</v>
          </cell>
          <cell r="E18">
            <v>87.4</v>
          </cell>
        </row>
        <row r="19">
          <cell r="B19">
            <v>9.375E-2</v>
          </cell>
          <cell r="E19">
            <v>88.3</v>
          </cell>
        </row>
        <row r="20">
          <cell r="B20">
            <v>0.109375</v>
          </cell>
          <cell r="E20">
            <v>87.6</v>
          </cell>
        </row>
        <row r="21">
          <cell r="B21">
            <v>0.109375</v>
          </cell>
          <cell r="E21">
            <v>83.899999999999906</v>
          </cell>
        </row>
        <row r="22">
          <cell r="B22">
            <v>0.125</v>
          </cell>
          <cell r="E22">
            <v>86.1</v>
          </cell>
        </row>
        <row r="23">
          <cell r="B23">
            <v>0.125</v>
          </cell>
          <cell r="E23">
            <v>85.3</v>
          </cell>
        </row>
        <row r="24">
          <cell r="B24">
            <v>0.125</v>
          </cell>
          <cell r="E24">
            <v>85.3</v>
          </cell>
        </row>
        <row r="25">
          <cell r="B25">
            <v>0.140625</v>
          </cell>
          <cell r="E25">
            <v>84.5</v>
          </cell>
        </row>
        <row r="26">
          <cell r="B26">
            <v>0.140625</v>
          </cell>
          <cell r="E26">
            <v>82.1</v>
          </cell>
        </row>
        <row r="27">
          <cell r="B27">
            <v>0.15625</v>
          </cell>
          <cell r="E27">
            <v>80.599999999999994</v>
          </cell>
        </row>
        <row r="28">
          <cell r="B28">
            <v>0.15625</v>
          </cell>
          <cell r="E28">
            <v>80.099999999999994</v>
          </cell>
        </row>
        <row r="29">
          <cell r="B29">
            <v>0.171875</v>
          </cell>
          <cell r="E29">
            <v>79.2</v>
          </cell>
        </row>
        <row r="30">
          <cell r="B30">
            <v>0.171875</v>
          </cell>
          <cell r="E30">
            <v>79.7</v>
          </cell>
        </row>
        <row r="31">
          <cell r="B31">
            <v>0.1875</v>
          </cell>
          <cell r="E31">
            <v>77.3</v>
          </cell>
        </row>
        <row r="32">
          <cell r="B32">
            <v>0.1875</v>
          </cell>
          <cell r="E32">
            <v>76.8</v>
          </cell>
        </row>
        <row r="33">
          <cell r="B33">
            <v>0.1875</v>
          </cell>
          <cell r="E33">
            <v>78.2</v>
          </cell>
        </row>
        <row r="34">
          <cell r="B34">
            <v>0.203125</v>
          </cell>
          <cell r="E34">
            <v>82.899999999999906</v>
          </cell>
        </row>
        <row r="35">
          <cell r="B35">
            <v>0.203125</v>
          </cell>
          <cell r="E35">
            <v>79.3</v>
          </cell>
        </row>
        <row r="36">
          <cell r="B36">
            <v>0.21875</v>
          </cell>
          <cell r="E36">
            <v>81.599999999999994</v>
          </cell>
        </row>
        <row r="37">
          <cell r="B37">
            <v>0.21875</v>
          </cell>
          <cell r="E37">
            <v>85.9</v>
          </cell>
        </row>
        <row r="38">
          <cell r="B38">
            <v>0.234375</v>
          </cell>
          <cell r="E38">
            <v>85.8</v>
          </cell>
        </row>
        <row r="39">
          <cell r="B39">
            <v>0.234375</v>
          </cell>
          <cell r="E39">
            <v>85.2</v>
          </cell>
        </row>
        <row r="40">
          <cell r="B40">
            <v>0.25</v>
          </cell>
          <cell r="E40">
            <v>87</v>
          </cell>
        </row>
        <row r="41">
          <cell r="B41">
            <v>0.265625</v>
          </cell>
          <cell r="E41">
            <v>86.6</v>
          </cell>
        </row>
        <row r="42">
          <cell r="B42">
            <v>0.265625</v>
          </cell>
          <cell r="E42">
            <v>86.9</v>
          </cell>
        </row>
        <row r="43">
          <cell r="B43">
            <v>0.28125</v>
          </cell>
          <cell r="E43">
            <v>88.6</v>
          </cell>
        </row>
        <row r="44">
          <cell r="B44">
            <v>0.28125</v>
          </cell>
          <cell r="E44">
            <v>88.8</v>
          </cell>
        </row>
        <row r="45">
          <cell r="B45">
            <v>0.296875</v>
          </cell>
          <cell r="E45">
            <v>89.5</v>
          </cell>
        </row>
        <row r="46">
          <cell r="B46">
            <v>0.296875</v>
          </cell>
          <cell r="E46">
            <v>87.1</v>
          </cell>
        </row>
        <row r="47">
          <cell r="B47">
            <v>0.3125</v>
          </cell>
          <cell r="E47">
            <v>88.6</v>
          </cell>
        </row>
        <row r="48">
          <cell r="B48">
            <v>0.3125</v>
          </cell>
          <cell r="E48">
            <v>89</v>
          </cell>
        </row>
        <row r="49">
          <cell r="B49">
            <v>0.328125</v>
          </cell>
          <cell r="E49">
            <v>90</v>
          </cell>
        </row>
        <row r="50">
          <cell r="B50">
            <v>0.328125</v>
          </cell>
          <cell r="E50">
            <v>89.3</v>
          </cell>
        </row>
        <row r="51">
          <cell r="B51">
            <v>0.34375</v>
          </cell>
          <cell r="E51">
            <v>89.6</v>
          </cell>
        </row>
        <row r="52">
          <cell r="B52">
            <v>0.359375</v>
          </cell>
          <cell r="E52">
            <v>88</v>
          </cell>
        </row>
        <row r="53">
          <cell r="B53">
            <v>0.359375</v>
          </cell>
          <cell r="E53">
            <v>88.8</v>
          </cell>
        </row>
        <row r="54">
          <cell r="B54">
            <v>0.375</v>
          </cell>
          <cell r="E54">
            <v>90.3</v>
          </cell>
        </row>
        <row r="55">
          <cell r="B55">
            <v>0.375</v>
          </cell>
          <cell r="E55">
            <v>89.3</v>
          </cell>
        </row>
        <row r="56">
          <cell r="B56">
            <v>0.390625</v>
          </cell>
          <cell r="E56">
            <v>88.3</v>
          </cell>
        </row>
        <row r="57">
          <cell r="B57">
            <v>0.390625</v>
          </cell>
          <cell r="E57">
            <v>89.8</v>
          </cell>
        </row>
        <row r="58">
          <cell r="B58">
            <v>0.40625</v>
          </cell>
          <cell r="E58">
            <v>89.9</v>
          </cell>
        </row>
        <row r="59">
          <cell r="B59">
            <v>0.40625</v>
          </cell>
          <cell r="E59">
            <v>89.3</v>
          </cell>
        </row>
        <row r="60">
          <cell r="B60">
            <v>0.421875</v>
          </cell>
          <cell r="E60">
            <v>89.7</v>
          </cell>
        </row>
        <row r="61">
          <cell r="B61">
            <v>0.4375</v>
          </cell>
          <cell r="E61">
            <v>90.1</v>
          </cell>
        </row>
        <row r="62">
          <cell r="B62">
            <v>0.4375</v>
          </cell>
          <cell r="E62">
            <v>88.8</v>
          </cell>
        </row>
        <row r="63">
          <cell r="B63">
            <v>0.453125</v>
          </cell>
          <cell r="E63">
            <v>89.8</v>
          </cell>
        </row>
        <row r="64">
          <cell r="B64">
            <v>0.453125</v>
          </cell>
          <cell r="E64">
            <v>89.5</v>
          </cell>
        </row>
        <row r="65">
          <cell r="B65">
            <v>0.46875</v>
          </cell>
          <cell r="E65">
            <v>89.2</v>
          </cell>
        </row>
        <row r="66">
          <cell r="B66">
            <v>0.46875</v>
          </cell>
          <cell r="E66">
            <v>90.1</v>
          </cell>
        </row>
        <row r="67">
          <cell r="B67">
            <v>0.484375</v>
          </cell>
          <cell r="E67">
            <v>90</v>
          </cell>
        </row>
        <row r="68">
          <cell r="B68">
            <v>0.484375</v>
          </cell>
          <cell r="E68">
            <v>90</v>
          </cell>
        </row>
        <row r="69">
          <cell r="B69">
            <v>0.5</v>
          </cell>
          <cell r="E69">
            <v>89.6</v>
          </cell>
        </row>
        <row r="70">
          <cell r="B70">
            <v>0.5</v>
          </cell>
          <cell r="E70">
            <v>89</v>
          </cell>
        </row>
        <row r="71">
          <cell r="B71">
            <v>0.515625</v>
          </cell>
          <cell r="E71">
            <v>88.7</v>
          </cell>
        </row>
        <row r="72">
          <cell r="B72">
            <v>0.53125</v>
          </cell>
          <cell r="E72">
            <v>88.2</v>
          </cell>
        </row>
        <row r="73">
          <cell r="B73">
            <v>0.53125</v>
          </cell>
          <cell r="E73">
            <v>90.6</v>
          </cell>
        </row>
        <row r="74">
          <cell r="B74">
            <v>0.546875</v>
          </cell>
          <cell r="E74">
            <v>89</v>
          </cell>
        </row>
        <row r="75">
          <cell r="B75">
            <v>0.546875</v>
          </cell>
          <cell r="E75">
            <v>90.2</v>
          </cell>
        </row>
        <row r="76">
          <cell r="B76">
            <v>0.5625</v>
          </cell>
          <cell r="E76">
            <v>87.6</v>
          </cell>
        </row>
        <row r="77">
          <cell r="B77">
            <v>0.5625</v>
          </cell>
          <cell r="E77">
            <v>76.900000000000006</v>
          </cell>
        </row>
        <row r="78">
          <cell r="B78">
            <v>0.578125</v>
          </cell>
          <cell r="E78">
            <v>78.3</v>
          </cell>
        </row>
        <row r="79">
          <cell r="B79">
            <v>0.59375</v>
          </cell>
          <cell r="E79">
            <v>78.599999999999994</v>
          </cell>
        </row>
        <row r="80">
          <cell r="B80">
            <v>0.59375</v>
          </cell>
          <cell r="E80">
            <v>81.8</v>
          </cell>
        </row>
        <row r="81">
          <cell r="B81">
            <v>0.609375</v>
          </cell>
          <cell r="E81">
            <v>80.2</v>
          </cell>
        </row>
        <row r="82">
          <cell r="B82">
            <v>0.609375</v>
          </cell>
          <cell r="E82">
            <v>81.699999999999903</v>
          </cell>
        </row>
        <row r="83">
          <cell r="B83">
            <v>0.625</v>
          </cell>
          <cell r="E83">
            <v>80.400000000000006</v>
          </cell>
        </row>
        <row r="84">
          <cell r="B84">
            <v>0.640625</v>
          </cell>
          <cell r="E84">
            <v>82.8</v>
          </cell>
        </row>
        <row r="85">
          <cell r="B85">
            <v>0.640625</v>
          </cell>
          <cell r="E85">
            <v>81.5</v>
          </cell>
        </row>
        <row r="86">
          <cell r="B86">
            <v>0.65625</v>
          </cell>
          <cell r="E86">
            <v>79.8</v>
          </cell>
        </row>
        <row r="87">
          <cell r="B87">
            <v>0.671875</v>
          </cell>
          <cell r="E87">
            <v>84.899999999999906</v>
          </cell>
        </row>
        <row r="88">
          <cell r="B88">
            <v>0.671875</v>
          </cell>
          <cell r="E88">
            <v>80.599999999999994</v>
          </cell>
        </row>
        <row r="89">
          <cell r="B89">
            <v>0.6875</v>
          </cell>
          <cell r="E89">
            <v>80.7</v>
          </cell>
        </row>
        <row r="90">
          <cell r="B90">
            <v>0.703125</v>
          </cell>
          <cell r="E90">
            <v>81.3</v>
          </cell>
        </row>
        <row r="91">
          <cell r="B91">
            <v>0.703125</v>
          </cell>
          <cell r="E91">
            <v>80.599999999999994</v>
          </cell>
        </row>
        <row r="92">
          <cell r="B92">
            <v>0.71875</v>
          </cell>
          <cell r="E92">
            <v>80.7</v>
          </cell>
        </row>
        <row r="93">
          <cell r="B93">
            <v>0.734375</v>
          </cell>
          <cell r="E93">
            <v>81.8</v>
          </cell>
        </row>
        <row r="94">
          <cell r="B94">
            <v>0.75</v>
          </cell>
          <cell r="E94">
            <v>81.899999999999906</v>
          </cell>
        </row>
        <row r="95">
          <cell r="B95">
            <v>0.75</v>
          </cell>
          <cell r="E95">
            <v>83.3</v>
          </cell>
        </row>
        <row r="96">
          <cell r="B96">
            <v>0.765625</v>
          </cell>
          <cell r="E96">
            <v>80.599999999999994</v>
          </cell>
        </row>
        <row r="97">
          <cell r="B97">
            <v>0.78125</v>
          </cell>
          <cell r="E97">
            <v>81.2</v>
          </cell>
        </row>
        <row r="98">
          <cell r="B98">
            <v>0.78125</v>
          </cell>
          <cell r="E98">
            <v>84.1</v>
          </cell>
        </row>
        <row r="99">
          <cell r="B99">
            <v>0.796875</v>
          </cell>
          <cell r="E99">
            <v>86.6</v>
          </cell>
        </row>
        <row r="100">
          <cell r="B100">
            <v>0.8125</v>
          </cell>
          <cell r="E100">
            <v>83.7</v>
          </cell>
        </row>
        <row r="101">
          <cell r="B101">
            <v>0.828125</v>
          </cell>
          <cell r="E101">
            <v>84.5</v>
          </cell>
        </row>
      </sheetData>
      <sheetData sheetId="4">
        <row r="2">
          <cell r="B2">
            <v>4.6875E-2</v>
          </cell>
          <cell r="E2">
            <v>82.399999999999991</v>
          </cell>
          <cell r="K2">
            <v>6</v>
          </cell>
        </row>
        <row r="3">
          <cell r="B3">
            <v>9.375E-2</v>
          </cell>
          <cell r="E3">
            <v>89.2</v>
          </cell>
          <cell r="K3">
            <v>8</v>
          </cell>
        </row>
        <row r="4">
          <cell r="B4">
            <v>0.125</v>
          </cell>
          <cell r="E4">
            <v>88.5</v>
          </cell>
          <cell r="K4">
            <v>9</v>
          </cell>
        </row>
        <row r="5">
          <cell r="B5">
            <v>0.1875</v>
          </cell>
          <cell r="E5">
            <v>89.3</v>
          </cell>
          <cell r="K5">
            <v>9</v>
          </cell>
        </row>
        <row r="6">
          <cell r="B6">
            <v>0.203125</v>
          </cell>
          <cell r="E6">
            <v>89</v>
          </cell>
          <cell r="K6">
            <v>9</v>
          </cell>
        </row>
        <row r="7">
          <cell r="B7">
            <v>0.234375</v>
          </cell>
          <cell r="E7">
            <v>87.3</v>
          </cell>
          <cell r="K7">
            <v>11</v>
          </cell>
        </row>
        <row r="8">
          <cell r="B8">
            <v>0.265625</v>
          </cell>
          <cell r="E8">
            <v>88.2</v>
          </cell>
          <cell r="K8">
            <v>12</v>
          </cell>
        </row>
        <row r="9">
          <cell r="B9">
            <v>0.296875</v>
          </cell>
          <cell r="E9">
            <v>87.9</v>
          </cell>
          <cell r="K9">
            <v>14</v>
          </cell>
        </row>
        <row r="10">
          <cell r="B10">
            <v>0.34375</v>
          </cell>
          <cell r="E10">
            <v>88.2</v>
          </cell>
          <cell r="K10">
            <v>16</v>
          </cell>
        </row>
        <row r="11">
          <cell r="B11">
            <v>0.375</v>
          </cell>
          <cell r="E11">
            <v>88.2</v>
          </cell>
          <cell r="K11">
            <v>17</v>
          </cell>
        </row>
        <row r="12">
          <cell r="B12">
            <v>0.421875</v>
          </cell>
          <cell r="E12">
            <v>89.4</v>
          </cell>
          <cell r="K12">
            <v>18</v>
          </cell>
        </row>
        <row r="13">
          <cell r="B13">
            <v>0.453125</v>
          </cell>
          <cell r="E13">
            <v>88.2</v>
          </cell>
          <cell r="K13">
            <v>18</v>
          </cell>
        </row>
        <row r="14">
          <cell r="B14">
            <v>0.5</v>
          </cell>
          <cell r="E14">
            <v>86.4</v>
          </cell>
          <cell r="K14">
            <v>21</v>
          </cell>
        </row>
        <row r="15">
          <cell r="B15">
            <v>0.546875</v>
          </cell>
          <cell r="E15">
            <v>88.2</v>
          </cell>
          <cell r="K15">
            <v>24</v>
          </cell>
        </row>
        <row r="16">
          <cell r="B16">
            <v>0.625</v>
          </cell>
          <cell r="E16">
            <v>87</v>
          </cell>
          <cell r="K16">
            <v>29</v>
          </cell>
        </row>
        <row r="17">
          <cell r="B17">
            <v>0.703125</v>
          </cell>
          <cell r="E17">
            <v>86.3</v>
          </cell>
          <cell r="K17">
            <v>35</v>
          </cell>
        </row>
        <row r="18">
          <cell r="B18">
            <v>0.78125</v>
          </cell>
          <cell r="E18">
            <v>87.5</v>
          </cell>
          <cell r="K18">
            <v>39</v>
          </cell>
        </row>
        <row r="19">
          <cell r="B19">
            <v>0.875</v>
          </cell>
          <cell r="E19">
            <v>87.4</v>
          </cell>
          <cell r="K19">
            <v>43</v>
          </cell>
        </row>
        <row r="20">
          <cell r="B20">
            <v>0.96875</v>
          </cell>
          <cell r="E20">
            <v>87.1</v>
          </cell>
          <cell r="K20">
            <v>48</v>
          </cell>
        </row>
        <row r="21">
          <cell r="B21">
            <v>1.078125</v>
          </cell>
          <cell r="E21">
            <v>84</v>
          </cell>
          <cell r="K21">
            <v>50</v>
          </cell>
        </row>
        <row r="22">
          <cell r="B22">
            <v>1.203125</v>
          </cell>
          <cell r="E22">
            <v>86.2</v>
          </cell>
          <cell r="K22">
            <v>52</v>
          </cell>
        </row>
        <row r="23">
          <cell r="B23">
            <v>1.296875</v>
          </cell>
          <cell r="E23">
            <v>85.2</v>
          </cell>
          <cell r="K23">
            <v>52</v>
          </cell>
        </row>
        <row r="24">
          <cell r="B24">
            <v>1.421875</v>
          </cell>
          <cell r="E24">
            <v>86.2</v>
          </cell>
          <cell r="K24">
            <v>39</v>
          </cell>
        </row>
        <row r="25">
          <cell r="B25">
            <v>1.484375</v>
          </cell>
          <cell r="E25">
            <v>85.2</v>
          </cell>
          <cell r="K25">
            <v>34</v>
          </cell>
        </row>
        <row r="26">
          <cell r="B26">
            <v>1.578125</v>
          </cell>
          <cell r="E26">
            <v>83.1</v>
          </cell>
          <cell r="K26">
            <v>39</v>
          </cell>
        </row>
        <row r="27">
          <cell r="B27">
            <v>1.640625</v>
          </cell>
          <cell r="E27">
            <v>82.199999999999989</v>
          </cell>
          <cell r="K27">
            <v>35</v>
          </cell>
        </row>
        <row r="28">
          <cell r="B28">
            <v>1.71875</v>
          </cell>
          <cell r="E28">
            <v>86.1</v>
          </cell>
          <cell r="K28">
            <v>29</v>
          </cell>
        </row>
        <row r="29">
          <cell r="B29">
            <v>1.78125</v>
          </cell>
          <cell r="E29">
            <v>84</v>
          </cell>
          <cell r="K29">
            <v>26</v>
          </cell>
        </row>
        <row r="30">
          <cell r="B30">
            <v>1.828125</v>
          </cell>
          <cell r="E30">
            <v>86.1</v>
          </cell>
          <cell r="K30">
            <v>19</v>
          </cell>
        </row>
        <row r="31">
          <cell r="B31">
            <v>1.890625</v>
          </cell>
          <cell r="E31">
            <v>86.6</v>
          </cell>
          <cell r="K31">
            <v>19</v>
          </cell>
        </row>
        <row r="32">
          <cell r="B32">
            <v>1.921875</v>
          </cell>
          <cell r="E32">
            <v>87.5</v>
          </cell>
          <cell r="K32">
            <v>18</v>
          </cell>
        </row>
        <row r="33">
          <cell r="B33">
            <v>1.96875</v>
          </cell>
          <cell r="E33">
            <v>88.4</v>
          </cell>
          <cell r="K33">
            <v>21</v>
          </cell>
        </row>
        <row r="34">
          <cell r="B34">
            <v>2.03125</v>
          </cell>
          <cell r="E34">
            <v>89.5</v>
          </cell>
          <cell r="K34">
            <v>23</v>
          </cell>
        </row>
        <row r="35">
          <cell r="B35">
            <v>2.078125</v>
          </cell>
          <cell r="E35">
            <v>86.6</v>
          </cell>
          <cell r="K35">
            <v>24</v>
          </cell>
        </row>
        <row r="36">
          <cell r="B36">
            <v>2.125</v>
          </cell>
          <cell r="E36">
            <v>88.1</v>
          </cell>
          <cell r="K36">
            <v>24</v>
          </cell>
        </row>
        <row r="37">
          <cell r="B37">
            <v>2.171875</v>
          </cell>
          <cell r="E37">
            <v>89.9</v>
          </cell>
          <cell r="K37">
            <v>27</v>
          </cell>
        </row>
        <row r="38">
          <cell r="B38">
            <v>2.21875</v>
          </cell>
          <cell r="E38">
            <v>87.9</v>
          </cell>
          <cell r="K38">
            <v>30</v>
          </cell>
        </row>
        <row r="39">
          <cell r="B39">
            <v>2.28125</v>
          </cell>
          <cell r="E39">
            <v>87.8</v>
          </cell>
          <cell r="K39">
            <v>33</v>
          </cell>
        </row>
        <row r="40">
          <cell r="B40">
            <v>2.34375</v>
          </cell>
          <cell r="E40">
            <v>88</v>
          </cell>
          <cell r="K40">
            <v>36</v>
          </cell>
        </row>
        <row r="41">
          <cell r="B41">
            <v>2.421875</v>
          </cell>
          <cell r="E41">
            <v>88</v>
          </cell>
          <cell r="K41">
            <v>39</v>
          </cell>
        </row>
        <row r="42">
          <cell r="B42">
            <v>2.515625</v>
          </cell>
          <cell r="E42">
            <v>87.3</v>
          </cell>
          <cell r="K42">
            <v>40</v>
          </cell>
        </row>
        <row r="43">
          <cell r="B43">
            <v>2.578125</v>
          </cell>
          <cell r="E43">
            <v>89.1</v>
          </cell>
          <cell r="K43">
            <v>41</v>
          </cell>
        </row>
        <row r="44">
          <cell r="B44">
            <v>2.671875</v>
          </cell>
          <cell r="E44">
            <v>88.5</v>
          </cell>
          <cell r="K44">
            <v>42</v>
          </cell>
        </row>
        <row r="45">
          <cell r="B45">
            <v>2.75</v>
          </cell>
          <cell r="E45">
            <v>88.5</v>
          </cell>
          <cell r="K45">
            <v>41</v>
          </cell>
        </row>
        <row r="46">
          <cell r="B46">
            <v>2.828125</v>
          </cell>
          <cell r="E46">
            <v>87.1</v>
          </cell>
          <cell r="K46">
            <v>41</v>
          </cell>
        </row>
        <row r="47">
          <cell r="B47">
            <v>2.90625</v>
          </cell>
          <cell r="E47">
            <v>87.4</v>
          </cell>
          <cell r="K47">
            <v>46</v>
          </cell>
        </row>
        <row r="48">
          <cell r="B48">
            <v>3</v>
          </cell>
          <cell r="E48">
            <v>88.5</v>
          </cell>
          <cell r="K48">
            <v>48</v>
          </cell>
        </row>
        <row r="49">
          <cell r="B49">
            <v>3.09375</v>
          </cell>
          <cell r="E49">
            <v>89.8</v>
          </cell>
          <cell r="K49">
            <v>50</v>
          </cell>
        </row>
        <row r="50">
          <cell r="B50">
            <v>3.1875</v>
          </cell>
          <cell r="E50">
            <v>89.1</v>
          </cell>
          <cell r="K50">
            <v>51</v>
          </cell>
        </row>
        <row r="51">
          <cell r="B51">
            <v>3.296875</v>
          </cell>
          <cell r="E51">
            <v>88.5</v>
          </cell>
          <cell r="K51">
            <v>56</v>
          </cell>
        </row>
        <row r="52">
          <cell r="B52">
            <v>3.375</v>
          </cell>
          <cell r="E52">
            <v>88</v>
          </cell>
          <cell r="K52">
            <v>50</v>
          </cell>
        </row>
        <row r="53">
          <cell r="B53">
            <v>3.46875</v>
          </cell>
          <cell r="E53">
            <v>87.1</v>
          </cell>
          <cell r="K53">
            <v>47</v>
          </cell>
        </row>
        <row r="54">
          <cell r="B54">
            <v>3.5625</v>
          </cell>
          <cell r="E54">
            <v>88</v>
          </cell>
          <cell r="K54">
            <v>51</v>
          </cell>
        </row>
        <row r="55">
          <cell r="B55">
            <v>3.65625</v>
          </cell>
          <cell r="E55">
            <v>87.9</v>
          </cell>
          <cell r="K55">
            <v>55</v>
          </cell>
        </row>
        <row r="56">
          <cell r="B56">
            <v>3.765625</v>
          </cell>
          <cell r="E56">
            <v>87.2</v>
          </cell>
          <cell r="K56">
            <v>57</v>
          </cell>
        </row>
        <row r="57">
          <cell r="B57">
            <v>3.875</v>
          </cell>
          <cell r="E57">
            <v>89.1</v>
          </cell>
          <cell r="K57">
            <v>58</v>
          </cell>
        </row>
        <row r="58">
          <cell r="B58">
            <v>3.984375</v>
          </cell>
          <cell r="E58">
            <v>89.1</v>
          </cell>
          <cell r="K58">
            <v>61</v>
          </cell>
        </row>
        <row r="59">
          <cell r="B59">
            <v>4.09375</v>
          </cell>
          <cell r="E59">
            <v>88.7</v>
          </cell>
          <cell r="K59">
            <v>63</v>
          </cell>
        </row>
        <row r="60">
          <cell r="B60">
            <v>4.203125</v>
          </cell>
          <cell r="E60">
            <v>88.2</v>
          </cell>
          <cell r="K60">
            <v>54</v>
          </cell>
        </row>
        <row r="61">
          <cell r="B61">
            <v>4.296875</v>
          </cell>
          <cell r="E61">
            <v>88</v>
          </cell>
          <cell r="K61">
            <v>55</v>
          </cell>
        </row>
        <row r="62">
          <cell r="B62">
            <v>4.40625</v>
          </cell>
          <cell r="E62">
            <v>87.5</v>
          </cell>
          <cell r="K62">
            <v>56</v>
          </cell>
        </row>
        <row r="63">
          <cell r="B63">
            <v>4.5</v>
          </cell>
          <cell r="E63">
            <v>89.2</v>
          </cell>
          <cell r="K63">
            <v>44</v>
          </cell>
        </row>
        <row r="64">
          <cell r="B64">
            <v>4.578125</v>
          </cell>
          <cell r="E64">
            <v>88.4</v>
          </cell>
          <cell r="K64">
            <v>42</v>
          </cell>
        </row>
        <row r="65">
          <cell r="B65">
            <v>4.65625</v>
          </cell>
          <cell r="E65">
            <v>88.5</v>
          </cell>
          <cell r="K65">
            <v>43</v>
          </cell>
        </row>
        <row r="66">
          <cell r="B66">
            <v>4.75</v>
          </cell>
          <cell r="E66">
            <v>89</v>
          </cell>
          <cell r="K66">
            <v>46</v>
          </cell>
        </row>
        <row r="67">
          <cell r="B67">
            <v>4.84375</v>
          </cell>
          <cell r="E67">
            <v>88.3</v>
          </cell>
          <cell r="K67">
            <v>48</v>
          </cell>
        </row>
        <row r="68">
          <cell r="B68">
            <v>4.921875</v>
          </cell>
          <cell r="E68">
            <v>88.2</v>
          </cell>
          <cell r="K68">
            <v>44</v>
          </cell>
        </row>
        <row r="69">
          <cell r="B69">
            <v>5</v>
          </cell>
          <cell r="E69">
            <v>88.3</v>
          </cell>
          <cell r="K69">
            <v>45</v>
          </cell>
        </row>
        <row r="70">
          <cell r="B70">
            <v>5.09375</v>
          </cell>
          <cell r="E70">
            <v>87.8</v>
          </cell>
          <cell r="K70">
            <v>46</v>
          </cell>
        </row>
        <row r="71">
          <cell r="B71">
            <v>5.1875</v>
          </cell>
          <cell r="E71">
            <v>87.6</v>
          </cell>
          <cell r="K71">
            <v>50</v>
          </cell>
        </row>
        <row r="72">
          <cell r="B72">
            <v>5.28125</v>
          </cell>
          <cell r="E72">
            <v>87.6</v>
          </cell>
          <cell r="K72">
            <v>51</v>
          </cell>
        </row>
        <row r="73">
          <cell r="B73">
            <v>5.390625</v>
          </cell>
          <cell r="E73">
            <v>88.2</v>
          </cell>
          <cell r="K73">
            <v>53</v>
          </cell>
        </row>
        <row r="74">
          <cell r="B74">
            <v>5.484375</v>
          </cell>
          <cell r="E74">
            <v>87.5</v>
          </cell>
          <cell r="K74">
            <v>55</v>
          </cell>
        </row>
        <row r="75">
          <cell r="B75">
            <v>5.578125</v>
          </cell>
          <cell r="E75">
            <v>88.6</v>
          </cell>
          <cell r="K75">
            <v>51</v>
          </cell>
        </row>
        <row r="76">
          <cell r="B76">
            <v>5.6875</v>
          </cell>
          <cell r="E76">
            <v>86.7</v>
          </cell>
          <cell r="K76">
            <v>51</v>
          </cell>
        </row>
        <row r="77">
          <cell r="B77">
            <v>5.78125</v>
          </cell>
          <cell r="E77">
            <v>75.2</v>
          </cell>
          <cell r="K77">
            <v>40</v>
          </cell>
        </row>
        <row r="78">
          <cell r="B78">
            <v>5.84375</v>
          </cell>
          <cell r="E78">
            <v>86.7</v>
          </cell>
          <cell r="K78">
            <v>34</v>
          </cell>
        </row>
        <row r="79">
          <cell r="B79">
            <v>5.890625</v>
          </cell>
          <cell r="E79">
            <v>87.9</v>
          </cell>
          <cell r="K79">
            <v>19</v>
          </cell>
        </row>
        <row r="80">
          <cell r="B80">
            <v>5.9375</v>
          </cell>
          <cell r="E80">
            <v>88.7</v>
          </cell>
          <cell r="K80">
            <v>19</v>
          </cell>
        </row>
        <row r="81">
          <cell r="B81">
            <v>5.96875</v>
          </cell>
          <cell r="E81">
            <v>87.5</v>
          </cell>
          <cell r="K81">
            <v>20</v>
          </cell>
        </row>
        <row r="82">
          <cell r="B82">
            <v>6</v>
          </cell>
          <cell r="E82">
            <v>87.4</v>
          </cell>
          <cell r="K82">
            <v>20</v>
          </cell>
        </row>
        <row r="83">
          <cell r="B83">
            <v>6.046875</v>
          </cell>
          <cell r="E83">
            <v>86.6</v>
          </cell>
          <cell r="K83">
            <v>23</v>
          </cell>
        </row>
        <row r="84">
          <cell r="B84">
            <v>6.09375</v>
          </cell>
          <cell r="E84">
            <v>90</v>
          </cell>
          <cell r="K84">
            <v>25</v>
          </cell>
        </row>
        <row r="85">
          <cell r="B85">
            <v>6.15625</v>
          </cell>
          <cell r="E85">
            <v>87.6</v>
          </cell>
          <cell r="K85">
            <v>29</v>
          </cell>
        </row>
        <row r="86">
          <cell r="B86">
            <v>6.21875</v>
          </cell>
          <cell r="E86">
            <v>89</v>
          </cell>
          <cell r="K86">
            <v>29</v>
          </cell>
        </row>
        <row r="87">
          <cell r="B87">
            <v>6.28125</v>
          </cell>
          <cell r="E87">
            <v>89.3</v>
          </cell>
          <cell r="K87">
            <v>31</v>
          </cell>
        </row>
        <row r="88">
          <cell r="B88">
            <v>6.328125</v>
          </cell>
          <cell r="E88">
            <v>89.2</v>
          </cell>
          <cell r="K88">
            <v>32</v>
          </cell>
        </row>
        <row r="89">
          <cell r="B89">
            <v>6.40625</v>
          </cell>
          <cell r="E89">
            <v>87.1</v>
          </cell>
          <cell r="K89">
            <v>35</v>
          </cell>
        </row>
        <row r="90">
          <cell r="B90">
            <v>6.46875</v>
          </cell>
          <cell r="E90">
            <v>88.8</v>
          </cell>
          <cell r="K90">
            <v>35</v>
          </cell>
        </row>
        <row r="91">
          <cell r="B91">
            <v>6.546875</v>
          </cell>
          <cell r="E91">
            <v>88.6</v>
          </cell>
          <cell r="K91">
            <v>36</v>
          </cell>
        </row>
        <row r="92">
          <cell r="B92">
            <v>6.609375</v>
          </cell>
          <cell r="E92">
            <v>88.1</v>
          </cell>
          <cell r="K92">
            <v>37</v>
          </cell>
        </row>
        <row r="93">
          <cell r="B93">
            <v>6.6875</v>
          </cell>
          <cell r="E93">
            <v>88.3</v>
          </cell>
          <cell r="K93">
            <v>40</v>
          </cell>
        </row>
        <row r="94">
          <cell r="B94">
            <v>6.78125</v>
          </cell>
          <cell r="E94">
            <v>88.1</v>
          </cell>
          <cell r="K94">
            <v>44</v>
          </cell>
        </row>
        <row r="95">
          <cell r="B95">
            <v>6.859375</v>
          </cell>
          <cell r="E95">
            <v>89.4</v>
          </cell>
          <cell r="K95">
            <v>46</v>
          </cell>
        </row>
        <row r="96">
          <cell r="B96">
            <v>6.953125</v>
          </cell>
          <cell r="E96">
            <v>85.6</v>
          </cell>
          <cell r="K96">
            <v>48</v>
          </cell>
        </row>
        <row r="97">
          <cell r="B97">
            <v>7.0625</v>
          </cell>
          <cell r="E97">
            <v>87.2</v>
          </cell>
          <cell r="K97">
            <v>53</v>
          </cell>
        </row>
        <row r="98">
          <cell r="B98">
            <v>7.15625</v>
          </cell>
          <cell r="E98">
            <v>88.1</v>
          </cell>
          <cell r="K98">
            <v>54</v>
          </cell>
        </row>
        <row r="99">
          <cell r="B99">
            <v>7.265625</v>
          </cell>
          <cell r="E99">
            <v>89</v>
          </cell>
          <cell r="K99">
            <v>56</v>
          </cell>
        </row>
        <row r="100">
          <cell r="B100">
            <v>7.375</v>
          </cell>
          <cell r="E100">
            <v>88</v>
          </cell>
          <cell r="K100">
            <v>57</v>
          </cell>
        </row>
        <row r="101">
          <cell r="B101">
            <v>7.484375</v>
          </cell>
          <cell r="E101">
            <v>88.1</v>
          </cell>
          <cell r="K101">
            <v>49</v>
          </cell>
        </row>
        <row r="102">
          <cell r="A102">
            <v>87.583000000000041</v>
          </cell>
          <cell r="B102">
            <v>36.979999999999997</v>
          </cell>
          <cell r="C102">
            <v>0</v>
          </cell>
          <cell r="D102">
            <v>17</v>
          </cell>
        </row>
      </sheetData>
      <sheetData sheetId="5">
        <row r="103">
          <cell r="B103">
            <v>88.362000000000009</v>
          </cell>
          <cell r="C103">
            <v>87.581999999999951</v>
          </cell>
          <cell r="D103">
            <v>87.20799999999997</v>
          </cell>
          <cell r="E103">
            <v>85.703000000000046</v>
          </cell>
          <cell r="H103">
            <v>37.89</v>
          </cell>
          <cell r="J103">
            <v>25.6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7.8125E-2</v>
          </cell>
          <cell r="E2">
            <v>94.199999999999903</v>
          </cell>
        </row>
        <row r="3">
          <cell r="B3">
            <v>0.140625</v>
          </cell>
          <cell r="E3">
            <v>97</v>
          </cell>
        </row>
        <row r="4">
          <cell r="B4">
            <v>0.203125</v>
          </cell>
          <cell r="E4">
            <v>97.6</v>
          </cell>
        </row>
        <row r="5">
          <cell r="B5">
            <v>0.265625</v>
          </cell>
          <cell r="E5">
            <v>98.1</v>
          </cell>
        </row>
        <row r="6">
          <cell r="B6">
            <v>0.34375</v>
          </cell>
          <cell r="E6">
            <v>97.3</v>
          </cell>
        </row>
        <row r="7">
          <cell r="B7">
            <v>0.421875</v>
          </cell>
          <cell r="E7">
            <v>97.399999999999906</v>
          </cell>
        </row>
        <row r="8">
          <cell r="B8">
            <v>0.5</v>
          </cell>
          <cell r="E8">
            <v>97.2</v>
          </cell>
        </row>
        <row r="9">
          <cell r="B9">
            <v>0.578125</v>
          </cell>
          <cell r="E9">
            <v>97.399999999999906</v>
          </cell>
        </row>
        <row r="10">
          <cell r="B10">
            <v>0.65625</v>
          </cell>
          <cell r="E10">
            <v>95.899999999999906</v>
          </cell>
        </row>
        <row r="11">
          <cell r="B11">
            <v>0.734375</v>
          </cell>
          <cell r="E11">
            <v>96.399999999999906</v>
          </cell>
        </row>
        <row r="12">
          <cell r="B12">
            <v>0.84375</v>
          </cell>
          <cell r="E12">
            <v>95.6</v>
          </cell>
        </row>
        <row r="13">
          <cell r="B13">
            <v>0.9375</v>
          </cell>
          <cell r="E13">
            <v>96.3</v>
          </cell>
        </row>
        <row r="14">
          <cell r="B14">
            <v>1.0625</v>
          </cell>
          <cell r="E14">
            <v>95.6</v>
          </cell>
        </row>
        <row r="15">
          <cell r="B15">
            <v>1.1875</v>
          </cell>
          <cell r="E15">
            <v>95.5</v>
          </cell>
        </row>
        <row r="16">
          <cell r="B16">
            <v>1.328125</v>
          </cell>
          <cell r="E16">
            <v>96.2</v>
          </cell>
        </row>
        <row r="17">
          <cell r="B17">
            <v>1.453125</v>
          </cell>
          <cell r="E17">
            <v>96.1</v>
          </cell>
        </row>
        <row r="18">
          <cell r="B18">
            <v>1.546875</v>
          </cell>
          <cell r="E18">
            <v>98.1</v>
          </cell>
        </row>
        <row r="19">
          <cell r="B19">
            <v>1.65625</v>
          </cell>
          <cell r="E19">
            <v>95.8</v>
          </cell>
        </row>
        <row r="20">
          <cell r="B20">
            <v>1.78125</v>
          </cell>
          <cell r="E20">
            <v>95.5</v>
          </cell>
        </row>
        <row r="21">
          <cell r="B21">
            <v>1.890625</v>
          </cell>
          <cell r="E21">
            <v>95</v>
          </cell>
        </row>
        <row r="22">
          <cell r="B22">
            <v>2</v>
          </cell>
          <cell r="E22">
            <v>94.5</v>
          </cell>
        </row>
        <row r="23">
          <cell r="B23">
            <v>2.09375</v>
          </cell>
          <cell r="E23">
            <v>92.1</v>
          </cell>
        </row>
        <row r="24">
          <cell r="B24">
            <v>2.203125</v>
          </cell>
          <cell r="E24">
            <v>90</v>
          </cell>
        </row>
        <row r="25">
          <cell r="B25">
            <v>2.328125</v>
          </cell>
          <cell r="E25">
            <v>91.3</v>
          </cell>
        </row>
        <row r="26">
          <cell r="B26">
            <v>2.4375</v>
          </cell>
          <cell r="E26">
            <v>90.5</v>
          </cell>
        </row>
        <row r="27">
          <cell r="B27">
            <v>2.546875</v>
          </cell>
          <cell r="E27">
            <v>88.8</v>
          </cell>
        </row>
        <row r="28">
          <cell r="B28">
            <v>2.65625</v>
          </cell>
          <cell r="E28">
            <v>84.6</v>
          </cell>
        </row>
        <row r="29">
          <cell r="B29">
            <v>2.796875</v>
          </cell>
          <cell r="E29">
            <v>82.399999999999906</v>
          </cell>
        </row>
        <row r="30">
          <cell r="B30">
            <v>2.921875</v>
          </cell>
          <cell r="E30">
            <v>82.6</v>
          </cell>
        </row>
        <row r="31">
          <cell r="B31">
            <v>3.046875</v>
          </cell>
          <cell r="E31">
            <v>84.8</v>
          </cell>
        </row>
        <row r="32">
          <cell r="B32">
            <v>3.15625</v>
          </cell>
          <cell r="E32">
            <v>89</v>
          </cell>
        </row>
        <row r="33">
          <cell r="B33">
            <v>3.28125</v>
          </cell>
          <cell r="E33">
            <v>88.4</v>
          </cell>
        </row>
        <row r="34">
          <cell r="B34">
            <v>3.390625</v>
          </cell>
          <cell r="E34">
            <v>87.7</v>
          </cell>
        </row>
        <row r="35">
          <cell r="B35">
            <v>3.53125</v>
          </cell>
          <cell r="E35">
            <v>81.099999999999994</v>
          </cell>
        </row>
        <row r="36">
          <cell r="B36">
            <v>3.671875</v>
          </cell>
          <cell r="E36">
            <v>79.3</v>
          </cell>
        </row>
        <row r="37">
          <cell r="B37">
            <v>3.84375</v>
          </cell>
          <cell r="E37">
            <v>79.099999999999994</v>
          </cell>
        </row>
        <row r="38">
          <cell r="B38">
            <v>4</v>
          </cell>
          <cell r="E38">
            <v>80.3</v>
          </cell>
        </row>
        <row r="39">
          <cell r="B39">
            <v>4.15625</v>
          </cell>
          <cell r="E39">
            <v>86.4</v>
          </cell>
        </row>
        <row r="40">
          <cell r="B40">
            <v>4.296875</v>
          </cell>
          <cell r="E40">
            <v>89.3</v>
          </cell>
        </row>
        <row r="41">
          <cell r="B41">
            <v>4.453125</v>
          </cell>
          <cell r="E41">
            <v>92.4</v>
          </cell>
        </row>
        <row r="42">
          <cell r="B42">
            <v>4.59375</v>
          </cell>
          <cell r="E42">
            <v>94.5</v>
          </cell>
        </row>
        <row r="43">
          <cell r="B43">
            <v>4.75</v>
          </cell>
          <cell r="E43">
            <v>95.899999999999906</v>
          </cell>
        </row>
        <row r="44">
          <cell r="B44">
            <v>4.90625</v>
          </cell>
          <cell r="E44">
            <v>96.399999999999906</v>
          </cell>
        </row>
        <row r="45">
          <cell r="B45">
            <v>5.078125</v>
          </cell>
          <cell r="E45">
            <v>94.3</v>
          </cell>
        </row>
        <row r="46">
          <cell r="B46">
            <v>5.25</v>
          </cell>
          <cell r="E46">
            <v>94.6</v>
          </cell>
        </row>
        <row r="47">
          <cell r="B47">
            <v>5.421875</v>
          </cell>
          <cell r="E47">
            <v>93.5</v>
          </cell>
        </row>
        <row r="48">
          <cell r="B48">
            <v>5.609375</v>
          </cell>
          <cell r="E48">
            <v>94.199999999999903</v>
          </cell>
        </row>
        <row r="49">
          <cell r="B49">
            <v>5.8125</v>
          </cell>
          <cell r="E49">
            <v>94.399999999999906</v>
          </cell>
        </row>
        <row r="50">
          <cell r="B50">
            <v>6.015625</v>
          </cell>
          <cell r="E50">
            <v>92.9</v>
          </cell>
        </row>
        <row r="51">
          <cell r="B51">
            <v>6.203125</v>
          </cell>
          <cell r="E51">
            <v>93.1</v>
          </cell>
        </row>
        <row r="52">
          <cell r="B52">
            <v>6.421875</v>
          </cell>
          <cell r="E52">
            <v>93.6</v>
          </cell>
        </row>
        <row r="53">
          <cell r="B53">
            <v>6.640625</v>
          </cell>
          <cell r="E53">
            <v>93.2</v>
          </cell>
        </row>
        <row r="54">
          <cell r="B54">
            <v>6.859375</v>
          </cell>
          <cell r="E54">
            <v>93.7</v>
          </cell>
        </row>
        <row r="55">
          <cell r="B55">
            <v>7.078125</v>
          </cell>
          <cell r="E55">
            <v>93.6</v>
          </cell>
        </row>
        <row r="56">
          <cell r="B56">
            <v>7.296875</v>
          </cell>
          <cell r="E56">
            <v>93.3</v>
          </cell>
        </row>
        <row r="57">
          <cell r="B57">
            <v>7.53125</v>
          </cell>
          <cell r="E57">
            <v>93</v>
          </cell>
        </row>
        <row r="58">
          <cell r="B58">
            <v>7.765625</v>
          </cell>
          <cell r="E58">
            <v>91.7</v>
          </cell>
        </row>
        <row r="59">
          <cell r="B59">
            <v>8.046875</v>
          </cell>
          <cell r="E59">
            <v>90</v>
          </cell>
        </row>
        <row r="60">
          <cell r="B60">
            <v>8.359375</v>
          </cell>
          <cell r="E60">
            <v>88.6</v>
          </cell>
        </row>
        <row r="61">
          <cell r="B61">
            <v>8.546875</v>
          </cell>
          <cell r="E61">
            <v>89.5</v>
          </cell>
        </row>
        <row r="62">
          <cell r="B62">
            <v>8.671875</v>
          </cell>
          <cell r="E62">
            <v>88.3</v>
          </cell>
        </row>
        <row r="63">
          <cell r="B63">
            <v>8.78125</v>
          </cell>
          <cell r="E63">
            <v>86.5</v>
          </cell>
        </row>
        <row r="64">
          <cell r="B64">
            <v>8.890625</v>
          </cell>
          <cell r="E64">
            <v>89.3</v>
          </cell>
        </row>
        <row r="65">
          <cell r="B65">
            <v>9</v>
          </cell>
          <cell r="E65">
            <v>84.899999999999906</v>
          </cell>
        </row>
        <row r="66">
          <cell r="B66">
            <v>9.125</v>
          </cell>
          <cell r="E66">
            <v>85.399999999999906</v>
          </cell>
        </row>
        <row r="67">
          <cell r="B67">
            <v>9.25</v>
          </cell>
          <cell r="E67">
            <v>86</v>
          </cell>
        </row>
        <row r="68">
          <cell r="B68">
            <v>9.375</v>
          </cell>
          <cell r="E68">
            <v>86.2</v>
          </cell>
        </row>
        <row r="69">
          <cell r="B69">
            <v>9.515625</v>
          </cell>
          <cell r="E69">
            <v>88.3</v>
          </cell>
        </row>
        <row r="70">
          <cell r="B70">
            <v>9.671875</v>
          </cell>
          <cell r="E70">
            <v>87.4</v>
          </cell>
        </row>
        <row r="71">
          <cell r="B71">
            <v>9.828125</v>
          </cell>
          <cell r="E71">
            <v>87.2</v>
          </cell>
        </row>
        <row r="72">
          <cell r="B72">
            <v>9.984375</v>
          </cell>
          <cell r="E72">
            <v>86</v>
          </cell>
        </row>
        <row r="73">
          <cell r="B73">
            <v>10.140625</v>
          </cell>
          <cell r="E73">
            <v>84.2</v>
          </cell>
        </row>
        <row r="74">
          <cell r="B74">
            <v>10.3125</v>
          </cell>
          <cell r="E74">
            <v>85.8</v>
          </cell>
        </row>
        <row r="75">
          <cell r="B75">
            <v>10.5</v>
          </cell>
          <cell r="E75">
            <v>84.6</v>
          </cell>
        </row>
        <row r="76">
          <cell r="B76">
            <v>10.71875</v>
          </cell>
          <cell r="E76">
            <v>80.5</v>
          </cell>
        </row>
        <row r="77">
          <cell r="B77">
            <v>10.9375</v>
          </cell>
          <cell r="E77">
            <v>82.699999999999903</v>
          </cell>
        </row>
        <row r="78">
          <cell r="B78">
            <v>11.140625</v>
          </cell>
          <cell r="E78">
            <v>80.400000000000006</v>
          </cell>
        </row>
        <row r="79">
          <cell r="B79">
            <v>11.34375</v>
          </cell>
          <cell r="E79">
            <v>77.099999999999994</v>
          </cell>
        </row>
        <row r="80">
          <cell r="B80">
            <v>11.5625</v>
          </cell>
          <cell r="E80">
            <v>83.7</v>
          </cell>
        </row>
        <row r="81">
          <cell r="B81">
            <v>11.75</v>
          </cell>
          <cell r="E81">
            <v>89.8</v>
          </cell>
        </row>
        <row r="82">
          <cell r="B82">
            <v>11.90625</v>
          </cell>
          <cell r="E82">
            <v>91.7</v>
          </cell>
        </row>
        <row r="83">
          <cell r="B83">
            <v>12.078125</v>
          </cell>
          <cell r="E83">
            <v>92</v>
          </cell>
        </row>
        <row r="84">
          <cell r="B84">
            <v>12.25</v>
          </cell>
          <cell r="E84">
            <v>91.1</v>
          </cell>
        </row>
        <row r="85">
          <cell r="B85">
            <v>12.40625</v>
          </cell>
          <cell r="E85">
            <v>89.4</v>
          </cell>
        </row>
        <row r="86">
          <cell r="B86">
            <v>12.609375</v>
          </cell>
          <cell r="E86">
            <v>89.7</v>
          </cell>
        </row>
        <row r="87">
          <cell r="B87">
            <v>12.796875</v>
          </cell>
          <cell r="E87">
            <v>88.6</v>
          </cell>
        </row>
        <row r="88">
          <cell r="B88">
            <v>13.015625</v>
          </cell>
          <cell r="E88">
            <v>89</v>
          </cell>
        </row>
        <row r="89">
          <cell r="B89">
            <v>13.21875</v>
          </cell>
          <cell r="E89">
            <v>90.8</v>
          </cell>
        </row>
        <row r="90">
          <cell r="B90">
            <v>13.4375</v>
          </cell>
          <cell r="E90">
            <v>92.7</v>
          </cell>
        </row>
        <row r="91">
          <cell r="B91">
            <v>13.65625</v>
          </cell>
          <cell r="E91">
            <v>91.4</v>
          </cell>
        </row>
        <row r="92">
          <cell r="B92">
            <v>13.890625</v>
          </cell>
          <cell r="E92">
            <v>92</v>
          </cell>
        </row>
        <row r="93">
          <cell r="B93">
            <v>14.140625</v>
          </cell>
          <cell r="E93">
            <v>94.1</v>
          </cell>
        </row>
        <row r="94">
          <cell r="B94">
            <v>14.359375</v>
          </cell>
          <cell r="E94">
            <v>94.8</v>
          </cell>
        </row>
        <row r="95">
          <cell r="B95">
            <v>14.59375</v>
          </cell>
          <cell r="E95">
            <v>94.6</v>
          </cell>
        </row>
        <row r="96">
          <cell r="B96">
            <v>14.84375</v>
          </cell>
          <cell r="E96">
            <v>93</v>
          </cell>
        </row>
        <row r="97">
          <cell r="B97">
            <v>15.109375</v>
          </cell>
          <cell r="E97">
            <v>92.4</v>
          </cell>
        </row>
        <row r="98">
          <cell r="B98">
            <v>15.375</v>
          </cell>
          <cell r="E98">
            <v>91.9</v>
          </cell>
        </row>
        <row r="99">
          <cell r="B99">
            <v>15.65625</v>
          </cell>
          <cell r="E99">
            <v>90</v>
          </cell>
        </row>
        <row r="100">
          <cell r="B100">
            <v>15.9375</v>
          </cell>
          <cell r="E100">
            <v>88.3</v>
          </cell>
        </row>
        <row r="101">
          <cell r="B101">
            <v>16.25</v>
          </cell>
          <cell r="E101">
            <v>90.8</v>
          </cell>
        </row>
      </sheetData>
      <sheetData sheetId="1">
        <row r="2">
          <cell r="B2">
            <v>3.1200200000000001E-2</v>
          </cell>
          <cell r="E2">
            <v>97.5</v>
          </cell>
          <cell r="K2">
            <v>1</v>
          </cell>
        </row>
        <row r="3">
          <cell r="B3">
            <v>4.6800300000000003E-2</v>
          </cell>
          <cell r="E3">
            <v>98.1</v>
          </cell>
          <cell r="K3">
            <v>1</v>
          </cell>
        </row>
        <row r="4">
          <cell r="B4">
            <v>6.2400400000000002E-2</v>
          </cell>
          <cell r="E4">
            <v>98</v>
          </cell>
          <cell r="K4">
            <v>1</v>
          </cell>
        </row>
        <row r="5">
          <cell r="B5">
            <v>6.2400400000000002E-2</v>
          </cell>
          <cell r="E5">
            <v>98.6</v>
          </cell>
          <cell r="K5">
            <v>1</v>
          </cell>
        </row>
        <row r="6">
          <cell r="B6">
            <v>7.80005E-2</v>
          </cell>
          <cell r="E6">
            <v>97.5</v>
          </cell>
          <cell r="K6">
            <v>1</v>
          </cell>
        </row>
        <row r="7">
          <cell r="B7">
            <v>0.1092007</v>
          </cell>
          <cell r="E7">
            <v>96.2</v>
          </cell>
          <cell r="K7">
            <v>2</v>
          </cell>
        </row>
        <row r="8">
          <cell r="B8">
            <v>0.1404009</v>
          </cell>
          <cell r="E8">
            <v>97.3</v>
          </cell>
          <cell r="K8">
            <v>2</v>
          </cell>
        </row>
        <row r="9">
          <cell r="B9">
            <v>0.17160110000000001</v>
          </cell>
          <cell r="E9">
            <v>98.9</v>
          </cell>
          <cell r="K9">
            <v>3</v>
          </cell>
        </row>
        <row r="10">
          <cell r="B10">
            <v>0.2184014</v>
          </cell>
          <cell r="E10">
            <v>97.8</v>
          </cell>
          <cell r="K10">
            <v>3</v>
          </cell>
        </row>
        <row r="11">
          <cell r="B11">
            <v>0.2340015</v>
          </cell>
          <cell r="E11">
            <v>97.899999999999906</v>
          </cell>
          <cell r="K11">
            <v>3</v>
          </cell>
        </row>
        <row r="12">
          <cell r="B12">
            <v>0.26520169999999998</v>
          </cell>
          <cell r="E12">
            <v>97.8</v>
          </cell>
          <cell r="K12">
            <v>4</v>
          </cell>
        </row>
        <row r="13">
          <cell r="B13">
            <v>0.312002</v>
          </cell>
          <cell r="E13">
            <v>98.4</v>
          </cell>
          <cell r="K13">
            <v>3</v>
          </cell>
        </row>
        <row r="14">
          <cell r="B14">
            <v>0.34320220000000001</v>
          </cell>
          <cell r="E14">
            <v>98.1</v>
          </cell>
          <cell r="K14">
            <v>4</v>
          </cell>
        </row>
        <row r="15">
          <cell r="B15">
            <v>0.39000249999999997</v>
          </cell>
          <cell r="E15">
            <v>97.7</v>
          </cell>
          <cell r="K15">
            <v>4</v>
          </cell>
        </row>
        <row r="16">
          <cell r="B16">
            <v>0.42120269999999999</v>
          </cell>
          <cell r="E16">
            <v>98.1</v>
          </cell>
          <cell r="K16">
            <v>4</v>
          </cell>
        </row>
        <row r="17">
          <cell r="B17">
            <v>0.468003</v>
          </cell>
          <cell r="E17">
            <v>97.5</v>
          </cell>
          <cell r="K17">
            <v>4</v>
          </cell>
        </row>
        <row r="18">
          <cell r="B18">
            <v>0.49920320000000001</v>
          </cell>
          <cell r="E18">
            <v>97.399999999999906</v>
          </cell>
          <cell r="K18">
            <v>4</v>
          </cell>
        </row>
        <row r="19">
          <cell r="B19">
            <v>0.53040339999999997</v>
          </cell>
          <cell r="E19">
            <v>97.7</v>
          </cell>
          <cell r="K19">
            <v>3</v>
          </cell>
        </row>
        <row r="20">
          <cell r="B20">
            <v>0.57720369999999999</v>
          </cell>
          <cell r="E20">
            <v>97</v>
          </cell>
          <cell r="K20">
            <v>5</v>
          </cell>
        </row>
        <row r="21">
          <cell r="B21">
            <v>0.6084039</v>
          </cell>
          <cell r="E21">
            <v>96.7</v>
          </cell>
          <cell r="K21">
            <v>5</v>
          </cell>
        </row>
        <row r="22">
          <cell r="B22">
            <v>0.65520420000000001</v>
          </cell>
          <cell r="E22">
            <v>95.5</v>
          </cell>
          <cell r="K22">
            <v>4</v>
          </cell>
        </row>
        <row r="23">
          <cell r="B23">
            <v>0.68640440000000003</v>
          </cell>
          <cell r="E23">
            <v>93.899999999999906</v>
          </cell>
          <cell r="K23">
            <v>4</v>
          </cell>
        </row>
        <row r="24">
          <cell r="B24">
            <v>0.74880480000000005</v>
          </cell>
          <cell r="E24">
            <v>91</v>
          </cell>
          <cell r="K24">
            <v>7</v>
          </cell>
        </row>
        <row r="25">
          <cell r="B25">
            <v>0.81120519999999996</v>
          </cell>
          <cell r="E25">
            <v>91.9</v>
          </cell>
          <cell r="K25">
            <v>5</v>
          </cell>
        </row>
        <row r="26">
          <cell r="B26">
            <v>0.87360559999999998</v>
          </cell>
          <cell r="E26">
            <v>91.4</v>
          </cell>
          <cell r="K26">
            <v>7</v>
          </cell>
        </row>
        <row r="27">
          <cell r="B27">
            <v>0.95160610000000001</v>
          </cell>
          <cell r="E27">
            <v>89.6</v>
          </cell>
          <cell r="K27">
            <v>7</v>
          </cell>
        </row>
        <row r="28">
          <cell r="B28">
            <v>1.0452067</v>
          </cell>
          <cell r="E28">
            <v>85.8</v>
          </cell>
          <cell r="K28">
            <v>6</v>
          </cell>
        </row>
        <row r="29">
          <cell r="B29">
            <v>1.1232072</v>
          </cell>
          <cell r="E29">
            <v>84.399999999999906</v>
          </cell>
          <cell r="K29">
            <v>7</v>
          </cell>
        </row>
        <row r="30">
          <cell r="B30">
            <v>1.2168078</v>
          </cell>
          <cell r="E30">
            <v>87.3</v>
          </cell>
          <cell r="K30">
            <v>7</v>
          </cell>
        </row>
        <row r="31">
          <cell r="B31">
            <v>1.3260084999999999</v>
          </cell>
          <cell r="E31">
            <v>86.7</v>
          </cell>
          <cell r="K31">
            <v>11</v>
          </cell>
        </row>
        <row r="32">
          <cell r="B32">
            <v>1.4664094000000001</v>
          </cell>
          <cell r="E32">
            <v>91.1</v>
          </cell>
          <cell r="K32">
            <v>13</v>
          </cell>
        </row>
        <row r="33">
          <cell r="B33">
            <v>1.6068103</v>
          </cell>
          <cell r="E33">
            <v>90.2</v>
          </cell>
          <cell r="K33">
            <v>12</v>
          </cell>
        </row>
        <row r="34">
          <cell r="B34">
            <v>1.7472112</v>
          </cell>
          <cell r="E34">
            <v>88</v>
          </cell>
          <cell r="K34">
            <v>11</v>
          </cell>
        </row>
        <row r="35">
          <cell r="B35">
            <v>1.872012</v>
          </cell>
          <cell r="E35">
            <v>84.399999999999906</v>
          </cell>
          <cell r="K35">
            <v>14</v>
          </cell>
        </row>
        <row r="36">
          <cell r="B36">
            <v>2.0748133000000002</v>
          </cell>
          <cell r="E36">
            <v>82.199999999999903</v>
          </cell>
          <cell r="K36">
            <v>19</v>
          </cell>
        </row>
        <row r="37">
          <cell r="B37">
            <v>2.2620144999999998</v>
          </cell>
          <cell r="E37">
            <v>83.8</v>
          </cell>
          <cell r="K37">
            <v>19</v>
          </cell>
        </row>
        <row r="38">
          <cell r="B38">
            <v>2.4336156</v>
          </cell>
          <cell r="E38">
            <v>85.6</v>
          </cell>
          <cell r="K38">
            <v>13</v>
          </cell>
        </row>
        <row r="39">
          <cell r="B39">
            <v>2.5584164</v>
          </cell>
          <cell r="E39">
            <v>88.6</v>
          </cell>
          <cell r="K39">
            <v>12</v>
          </cell>
        </row>
        <row r="40">
          <cell r="B40">
            <v>2.7144173999999999</v>
          </cell>
          <cell r="E40">
            <v>93</v>
          </cell>
          <cell r="K40">
            <v>13</v>
          </cell>
        </row>
        <row r="41">
          <cell r="B41">
            <v>2.8548182999999998</v>
          </cell>
          <cell r="E41">
            <v>94.399999999999906</v>
          </cell>
          <cell r="K41">
            <v>14</v>
          </cell>
        </row>
        <row r="42">
          <cell r="B42">
            <v>3.0264194</v>
          </cell>
          <cell r="E42">
            <v>97.5</v>
          </cell>
          <cell r="K42">
            <v>15</v>
          </cell>
        </row>
        <row r="43">
          <cell r="B43">
            <v>3.1824203999999998</v>
          </cell>
          <cell r="E43">
            <v>97.899999999999906</v>
          </cell>
          <cell r="K43">
            <v>14</v>
          </cell>
        </row>
        <row r="44">
          <cell r="B44">
            <v>3.3540215</v>
          </cell>
          <cell r="E44">
            <v>97.2</v>
          </cell>
          <cell r="K44">
            <v>15</v>
          </cell>
        </row>
        <row r="45">
          <cell r="B45">
            <v>3.4944223999999999</v>
          </cell>
          <cell r="E45">
            <v>96.5</v>
          </cell>
          <cell r="K45">
            <v>12</v>
          </cell>
        </row>
        <row r="46">
          <cell r="B46">
            <v>3.6504234000000002</v>
          </cell>
          <cell r="E46">
            <v>96.3</v>
          </cell>
          <cell r="K46">
            <v>10</v>
          </cell>
        </row>
        <row r="47">
          <cell r="B47">
            <v>3.7752241999999998</v>
          </cell>
          <cell r="E47">
            <v>96.7</v>
          </cell>
          <cell r="K47">
            <v>11</v>
          </cell>
        </row>
        <row r="48">
          <cell r="B48">
            <v>3.9156251000000002</v>
          </cell>
          <cell r="E48">
            <v>97.5</v>
          </cell>
          <cell r="K48">
            <v>11</v>
          </cell>
        </row>
        <row r="49">
          <cell r="B49">
            <v>4.0404258999999998</v>
          </cell>
          <cell r="E49">
            <v>97.8</v>
          </cell>
          <cell r="K49">
            <v>9</v>
          </cell>
        </row>
        <row r="50">
          <cell r="B50">
            <v>4.1496266000000004</v>
          </cell>
          <cell r="E50">
            <v>98.7</v>
          </cell>
          <cell r="K50">
            <v>7</v>
          </cell>
        </row>
        <row r="51">
          <cell r="B51">
            <v>4.2432271999999998</v>
          </cell>
          <cell r="E51">
            <v>98.5</v>
          </cell>
          <cell r="K51">
            <v>7</v>
          </cell>
        </row>
        <row r="52">
          <cell r="B52">
            <v>4.3212276999999997</v>
          </cell>
          <cell r="E52">
            <v>98.1</v>
          </cell>
          <cell r="K52">
            <v>6</v>
          </cell>
        </row>
        <row r="53">
          <cell r="B53">
            <v>4.4148282999999999</v>
          </cell>
          <cell r="E53">
            <v>98.2</v>
          </cell>
          <cell r="K53">
            <v>6</v>
          </cell>
        </row>
        <row r="54">
          <cell r="B54">
            <v>4.4772287000000004</v>
          </cell>
          <cell r="E54">
            <v>97.8</v>
          </cell>
          <cell r="K54">
            <v>6</v>
          </cell>
        </row>
        <row r="55">
          <cell r="B55">
            <v>4.5864294000000001</v>
          </cell>
          <cell r="E55">
            <v>98.3</v>
          </cell>
          <cell r="K55">
            <v>7</v>
          </cell>
        </row>
        <row r="56">
          <cell r="B56">
            <v>4.6800300000000004</v>
          </cell>
          <cell r="E56">
            <v>96.8</v>
          </cell>
          <cell r="K56">
            <v>7</v>
          </cell>
        </row>
        <row r="57">
          <cell r="B57">
            <v>4.7736305999999997</v>
          </cell>
          <cell r="E57">
            <v>97.2</v>
          </cell>
          <cell r="K57">
            <v>7</v>
          </cell>
        </row>
        <row r="58">
          <cell r="B58">
            <v>4.8672312</v>
          </cell>
          <cell r="E58">
            <v>96.5</v>
          </cell>
          <cell r="K58">
            <v>7</v>
          </cell>
        </row>
        <row r="59">
          <cell r="B59">
            <v>4.992032</v>
          </cell>
          <cell r="E59">
            <v>92.3</v>
          </cell>
          <cell r="K59">
            <v>9</v>
          </cell>
        </row>
        <row r="60">
          <cell r="B60">
            <v>5.1168328000000001</v>
          </cell>
          <cell r="E60">
            <v>91.3</v>
          </cell>
          <cell r="K60">
            <v>10</v>
          </cell>
        </row>
        <row r="61">
          <cell r="B61">
            <v>5.2728337999999999</v>
          </cell>
          <cell r="E61">
            <v>90.5</v>
          </cell>
          <cell r="K61">
            <v>12</v>
          </cell>
        </row>
        <row r="62">
          <cell r="B62">
            <v>5.4288347999999997</v>
          </cell>
          <cell r="E62">
            <v>89.7</v>
          </cell>
          <cell r="K62">
            <v>11</v>
          </cell>
        </row>
        <row r="63">
          <cell r="B63">
            <v>5.5536355999999998</v>
          </cell>
          <cell r="E63">
            <v>87.5</v>
          </cell>
          <cell r="K63">
            <v>10</v>
          </cell>
        </row>
        <row r="64">
          <cell r="B64">
            <v>5.6784363999999998</v>
          </cell>
          <cell r="E64">
            <v>89.2</v>
          </cell>
          <cell r="K64">
            <v>11</v>
          </cell>
        </row>
        <row r="65">
          <cell r="B65">
            <v>5.8188373000000002</v>
          </cell>
          <cell r="E65">
            <v>88.4</v>
          </cell>
          <cell r="K65">
            <v>12</v>
          </cell>
        </row>
        <row r="66">
          <cell r="B66">
            <v>5.9748383</v>
          </cell>
          <cell r="E66">
            <v>88.4</v>
          </cell>
          <cell r="K66">
            <v>14</v>
          </cell>
        </row>
        <row r="67">
          <cell r="B67">
            <v>6.1464394000000002</v>
          </cell>
          <cell r="E67">
            <v>88.6</v>
          </cell>
          <cell r="K67">
            <v>17</v>
          </cell>
        </row>
        <row r="68">
          <cell r="B68">
            <v>6.3492407000000002</v>
          </cell>
          <cell r="E68">
            <v>89.1</v>
          </cell>
          <cell r="K68">
            <v>19</v>
          </cell>
        </row>
        <row r="69">
          <cell r="B69">
            <v>6.5520420000000001</v>
          </cell>
          <cell r="E69">
            <v>90.1</v>
          </cell>
          <cell r="K69">
            <v>20</v>
          </cell>
        </row>
        <row r="70">
          <cell r="B70">
            <v>6.7860434999999999</v>
          </cell>
          <cell r="E70">
            <v>89</v>
          </cell>
          <cell r="K70">
            <v>21</v>
          </cell>
        </row>
        <row r="71">
          <cell r="B71">
            <v>7.0356451</v>
          </cell>
          <cell r="E71">
            <v>89.2</v>
          </cell>
          <cell r="K71">
            <v>23</v>
          </cell>
        </row>
        <row r="72">
          <cell r="B72">
            <v>7.2852467000000001</v>
          </cell>
          <cell r="E72">
            <v>87</v>
          </cell>
          <cell r="K72">
            <v>25</v>
          </cell>
        </row>
        <row r="73">
          <cell r="B73">
            <v>7.5660485</v>
          </cell>
          <cell r="E73">
            <v>86.2</v>
          </cell>
          <cell r="K73">
            <v>27</v>
          </cell>
        </row>
        <row r="74">
          <cell r="B74">
            <v>7.8624504000000002</v>
          </cell>
          <cell r="E74">
            <v>87.2</v>
          </cell>
          <cell r="K74">
            <v>25</v>
          </cell>
        </row>
        <row r="75">
          <cell r="B75">
            <v>8.1120520000000003</v>
          </cell>
          <cell r="E75">
            <v>86</v>
          </cell>
          <cell r="K75">
            <v>24</v>
          </cell>
        </row>
        <row r="76">
          <cell r="B76">
            <v>8.4084538999999996</v>
          </cell>
          <cell r="E76">
            <v>83.2</v>
          </cell>
          <cell r="K76">
            <v>28</v>
          </cell>
        </row>
        <row r="77">
          <cell r="B77">
            <v>8.7048558000000007</v>
          </cell>
          <cell r="E77">
            <v>86.7</v>
          </cell>
          <cell r="K77">
            <v>27</v>
          </cell>
        </row>
        <row r="78">
          <cell r="B78">
            <v>8.9856575999999997</v>
          </cell>
          <cell r="E78">
            <v>82.3</v>
          </cell>
          <cell r="K78">
            <v>20</v>
          </cell>
        </row>
        <row r="79">
          <cell r="B79">
            <v>9.1572586999999999</v>
          </cell>
          <cell r="E79">
            <v>81.099999999999994</v>
          </cell>
          <cell r="K79">
            <v>17</v>
          </cell>
        </row>
        <row r="80">
          <cell r="B80">
            <v>9.3444599000000004</v>
          </cell>
          <cell r="E80">
            <v>89.5</v>
          </cell>
          <cell r="K80">
            <v>16</v>
          </cell>
        </row>
        <row r="81">
          <cell r="B81">
            <v>9.5472611999999994</v>
          </cell>
          <cell r="E81">
            <v>92.3</v>
          </cell>
          <cell r="K81">
            <v>17</v>
          </cell>
        </row>
        <row r="82">
          <cell r="B82">
            <v>9.7344624</v>
          </cell>
          <cell r="E82">
            <v>93.2</v>
          </cell>
          <cell r="K82">
            <v>18</v>
          </cell>
        </row>
        <row r="83">
          <cell r="B83">
            <v>9.9372637000000008</v>
          </cell>
          <cell r="E83">
            <v>94.399999999999906</v>
          </cell>
          <cell r="K83">
            <v>21</v>
          </cell>
        </row>
        <row r="84">
          <cell r="B84">
            <v>10.1556651</v>
          </cell>
          <cell r="E84">
            <v>94.1</v>
          </cell>
          <cell r="K84">
            <v>22</v>
          </cell>
        </row>
        <row r="85">
          <cell r="B85">
            <v>10.3740665</v>
          </cell>
          <cell r="E85">
            <v>93.1</v>
          </cell>
          <cell r="K85">
            <v>17</v>
          </cell>
        </row>
        <row r="86">
          <cell r="B86">
            <v>10.5612677</v>
          </cell>
          <cell r="E86">
            <v>93.8</v>
          </cell>
          <cell r="K86">
            <v>17</v>
          </cell>
        </row>
        <row r="87">
          <cell r="B87">
            <v>10.7016686</v>
          </cell>
          <cell r="E87">
            <v>91.6</v>
          </cell>
          <cell r="K87">
            <v>12</v>
          </cell>
        </row>
        <row r="88">
          <cell r="B88">
            <v>10.857669599999999</v>
          </cell>
          <cell r="E88">
            <v>91.7</v>
          </cell>
          <cell r="K88">
            <v>12</v>
          </cell>
        </row>
        <row r="89">
          <cell r="B89">
            <v>11.013670599999999</v>
          </cell>
          <cell r="E89">
            <v>94.3</v>
          </cell>
          <cell r="K89">
            <v>13</v>
          </cell>
        </row>
        <row r="90">
          <cell r="B90">
            <v>11.169671599999999</v>
          </cell>
          <cell r="E90">
            <v>95.1</v>
          </cell>
          <cell r="K90">
            <v>11</v>
          </cell>
        </row>
        <row r="91">
          <cell r="B91">
            <v>11.2788723</v>
          </cell>
          <cell r="E91">
            <v>94.399999999999906</v>
          </cell>
          <cell r="K91">
            <v>7</v>
          </cell>
        </row>
        <row r="92">
          <cell r="B92">
            <v>11.403673100000001</v>
          </cell>
          <cell r="E92">
            <v>95</v>
          </cell>
          <cell r="K92">
            <v>7</v>
          </cell>
        </row>
        <row r="93">
          <cell r="B93">
            <v>11.5284739</v>
          </cell>
          <cell r="E93">
            <v>96.1</v>
          </cell>
          <cell r="K93">
            <v>6</v>
          </cell>
        </row>
        <row r="94">
          <cell r="B94">
            <v>11.653274700000001</v>
          </cell>
          <cell r="E94">
            <v>97.1</v>
          </cell>
          <cell r="K94">
            <v>5</v>
          </cell>
        </row>
        <row r="95">
          <cell r="B95">
            <v>11.746875299999999</v>
          </cell>
          <cell r="E95">
            <v>97.399999999999906</v>
          </cell>
          <cell r="K95">
            <v>5</v>
          </cell>
        </row>
        <row r="96">
          <cell r="B96">
            <v>11.840475899999999</v>
          </cell>
          <cell r="E96">
            <v>95.3</v>
          </cell>
          <cell r="K96">
            <v>5</v>
          </cell>
        </row>
        <row r="97">
          <cell r="B97">
            <v>11.918476399999999</v>
          </cell>
          <cell r="E97">
            <v>94.5</v>
          </cell>
          <cell r="K97">
            <v>6</v>
          </cell>
        </row>
        <row r="98">
          <cell r="B98">
            <v>12.0276771</v>
          </cell>
          <cell r="E98">
            <v>93.6</v>
          </cell>
          <cell r="K98">
            <v>8</v>
          </cell>
        </row>
        <row r="99">
          <cell r="B99">
            <v>12.152477899999999</v>
          </cell>
          <cell r="E99">
            <v>95</v>
          </cell>
          <cell r="K99">
            <v>8</v>
          </cell>
        </row>
        <row r="100">
          <cell r="B100">
            <v>12.2772787</v>
          </cell>
          <cell r="E100">
            <v>96</v>
          </cell>
          <cell r="K100">
            <v>7</v>
          </cell>
        </row>
        <row r="101">
          <cell r="B101">
            <v>12.3708793</v>
          </cell>
          <cell r="E101">
            <v>97.8</v>
          </cell>
          <cell r="K101">
            <v>6</v>
          </cell>
        </row>
      </sheetData>
      <sheetData sheetId="2">
        <row r="2">
          <cell r="B2">
            <v>1.56001E-2</v>
          </cell>
          <cell r="E2">
            <v>97.6</v>
          </cell>
          <cell r="K2">
            <v>1</v>
          </cell>
        </row>
        <row r="3">
          <cell r="B3">
            <v>3.1200200000000001E-2</v>
          </cell>
          <cell r="E3">
            <v>98.1</v>
          </cell>
          <cell r="K3">
            <v>1</v>
          </cell>
        </row>
        <row r="4">
          <cell r="B4">
            <v>4.6800300000000003E-2</v>
          </cell>
          <cell r="E4">
            <v>98</v>
          </cell>
          <cell r="K4">
            <v>1</v>
          </cell>
        </row>
        <row r="5">
          <cell r="B5">
            <v>6.2400400000000002E-2</v>
          </cell>
          <cell r="E5">
            <v>98.6</v>
          </cell>
          <cell r="K5">
            <v>1</v>
          </cell>
        </row>
        <row r="6">
          <cell r="B6">
            <v>6.2400400000000002E-2</v>
          </cell>
          <cell r="E6">
            <v>97.5</v>
          </cell>
          <cell r="K6">
            <v>1</v>
          </cell>
        </row>
        <row r="7">
          <cell r="B7">
            <v>9.3600600000000006E-2</v>
          </cell>
          <cell r="E7">
            <v>96.3</v>
          </cell>
          <cell r="K7">
            <v>2</v>
          </cell>
        </row>
        <row r="8">
          <cell r="B8">
            <v>0.1092007</v>
          </cell>
          <cell r="E8">
            <v>97.3</v>
          </cell>
          <cell r="K8">
            <v>2</v>
          </cell>
        </row>
        <row r="9">
          <cell r="B9">
            <v>0.1248008</v>
          </cell>
          <cell r="E9">
            <v>98.9</v>
          </cell>
          <cell r="K9">
            <v>3</v>
          </cell>
        </row>
        <row r="10">
          <cell r="B10">
            <v>0.1404009</v>
          </cell>
          <cell r="E10">
            <v>97.8</v>
          </cell>
          <cell r="K10">
            <v>3</v>
          </cell>
        </row>
        <row r="11">
          <cell r="B11">
            <v>0.156001</v>
          </cell>
          <cell r="E11">
            <v>97.899999999999906</v>
          </cell>
          <cell r="K11">
            <v>3</v>
          </cell>
        </row>
        <row r="12">
          <cell r="B12">
            <v>0.18720120000000001</v>
          </cell>
          <cell r="E12">
            <v>97.8</v>
          </cell>
          <cell r="K12">
            <v>4</v>
          </cell>
        </row>
        <row r="13">
          <cell r="B13">
            <v>0.20280129999999999</v>
          </cell>
          <cell r="E13">
            <v>98.4</v>
          </cell>
          <cell r="K13">
            <v>3</v>
          </cell>
        </row>
        <row r="14">
          <cell r="B14">
            <v>0.2340015</v>
          </cell>
          <cell r="E14">
            <v>97.7</v>
          </cell>
          <cell r="K14">
            <v>4</v>
          </cell>
        </row>
        <row r="15">
          <cell r="B15">
            <v>0.24960160000000001</v>
          </cell>
          <cell r="E15">
            <v>97.1</v>
          </cell>
          <cell r="K15">
            <v>4</v>
          </cell>
        </row>
        <row r="16">
          <cell r="B16">
            <v>0.28080179999999999</v>
          </cell>
          <cell r="E16">
            <v>98.1</v>
          </cell>
          <cell r="K16">
            <v>4</v>
          </cell>
        </row>
        <row r="17">
          <cell r="B17">
            <v>0.312002</v>
          </cell>
          <cell r="E17">
            <v>98.1</v>
          </cell>
          <cell r="K17">
            <v>3</v>
          </cell>
        </row>
        <row r="18">
          <cell r="B18">
            <v>0.32760210000000001</v>
          </cell>
          <cell r="E18">
            <v>98.9</v>
          </cell>
          <cell r="K18">
            <v>3</v>
          </cell>
        </row>
        <row r="19">
          <cell r="B19">
            <v>0.34320220000000001</v>
          </cell>
          <cell r="E19">
            <v>95.8</v>
          </cell>
          <cell r="K19">
            <v>2</v>
          </cell>
        </row>
        <row r="20">
          <cell r="B20">
            <v>0.37440240000000002</v>
          </cell>
          <cell r="E20">
            <v>94.5</v>
          </cell>
          <cell r="K20">
            <v>4</v>
          </cell>
        </row>
        <row r="21">
          <cell r="B21">
            <v>0.39000249999999997</v>
          </cell>
          <cell r="E21">
            <v>96.8</v>
          </cell>
          <cell r="K21">
            <v>4</v>
          </cell>
        </row>
        <row r="22">
          <cell r="B22">
            <v>0.42120269999999999</v>
          </cell>
          <cell r="E22">
            <v>95.399999999999906</v>
          </cell>
          <cell r="K22">
            <v>3</v>
          </cell>
        </row>
        <row r="23">
          <cell r="B23">
            <v>0.4524029</v>
          </cell>
          <cell r="E23">
            <v>92.7</v>
          </cell>
          <cell r="K23">
            <v>3</v>
          </cell>
        </row>
        <row r="24">
          <cell r="B24">
            <v>0.468003</v>
          </cell>
          <cell r="E24">
            <v>90.3</v>
          </cell>
          <cell r="K24">
            <v>6</v>
          </cell>
        </row>
        <row r="25">
          <cell r="B25">
            <v>0.51480329999999996</v>
          </cell>
          <cell r="E25">
            <v>92.2</v>
          </cell>
          <cell r="K25">
            <v>7</v>
          </cell>
        </row>
        <row r="26">
          <cell r="B26">
            <v>0.56160359999999998</v>
          </cell>
          <cell r="E26">
            <v>91.3</v>
          </cell>
          <cell r="K26">
            <v>8</v>
          </cell>
        </row>
        <row r="27">
          <cell r="B27">
            <v>0.6084039</v>
          </cell>
          <cell r="E27">
            <v>89.1</v>
          </cell>
          <cell r="K27">
            <v>10</v>
          </cell>
        </row>
        <row r="28">
          <cell r="B28">
            <v>0.67080430000000002</v>
          </cell>
          <cell r="E28">
            <v>86.2</v>
          </cell>
          <cell r="K28">
            <v>10</v>
          </cell>
        </row>
        <row r="29">
          <cell r="B29">
            <v>0.73320470000000004</v>
          </cell>
          <cell r="E29">
            <v>83.399999999999906</v>
          </cell>
          <cell r="K29">
            <v>8</v>
          </cell>
        </row>
        <row r="30">
          <cell r="B30">
            <v>0.76440490000000005</v>
          </cell>
          <cell r="E30">
            <v>87.4</v>
          </cell>
          <cell r="K30">
            <v>7</v>
          </cell>
        </row>
        <row r="31">
          <cell r="B31">
            <v>0.82680529999999997</v>
          </cell>
          <cell r="E31">
            <v>86.7</v>
          </cell>
          <cell r="K31">
            <v>11</v>
          </cell>
        </row>
        <row r="32">
          <cell r="B32">
            <v>0.88920569999999999</v>
          </cell>
          <cell r="E32">
            <v>91.1</v>
          </cell>
          <cell r="K32">
            <v>13</v>
          </cell>
        </row>
        <row r="33">
          <cell r="B33">
            <v>0.96720620000000002</v>
          </cell>
          <cell r="E33">
            <v>89.7</v>
          </cell>
          <cell r="K33">
            <v>13</v>
          </cell>
        </row>
        <row r="34">
          <cell r="B34">
            <v>1.0608067999999999</v>
          </cell>
          <cell r="E34">
            <v>88.4</v>
          </cell>
          <cell r="K34">
            <v>13</v>
          </cell>
        </row>
        <row r="35">
          <cell r="B35">
            <v>1.1700075000000001</v>
          </cell>
          <cell r="E35">
            <v>83.7</v>
          </cell>
          <cell r="K35">
            <v>16</v>
          </cell>
        </row>
        <row r="36">
          <cell r="B36">
            <v>1.2948082999999999</v>
          </cell>
          <cell r="E36">
            <v>80.5</v>
          </cell>
          <cell r="K36">
            <v>21</v>
          </cell>
        </row>
        <row r="37">
          <cell r="B37">
            <v>1.4196091</v>
          </cell>
          <cell r="E37">
            <v>83</v>
          </cell>
          <cell r="K37">
            <v>20</v>
          </cell>
        </row>
        <row r="38">
          <cell r="B38">
            <v>1.5132097</v>
          </cell>
          <cell r="E38">
            <v>83.8</v>
          </cell>
          <cell r="K38">
            <v>12</v>
          </cell>
        </row>
        <row r="39">
          <cell r="B39">
            <v>1.6068103</v>
          </cell>
          <cell r="E39">
            <v>88.8</v>
          </cell>
          <cell r="K39">
            <v>14</v>
          </cell>
        </row>
        <row r="40">
          <cell r="B40">
            <v>1.716011</v>
          </cell>
          <cell r="E40">
            <v>92</v>
          </cell>
          <cell r="K40">
            <v>15</v>
          </cell>
        </row>
        <row r="41">
          <cell r="B41">
            <v>1.8252117000000001</v>
          </cell>
          <cell r="E41">
            <v>93.899999999999906</v>
          </cell>
          <cell r="K41">
            <v>15</v>
          </cell>
        </row>
        <row r="42">
          <cell r="B42">
            <v>1.9344124</v>
          </cell>
          <cell r="E42">
            <v>96.7</v>
          </cell>
          <cell r="K42">
            <v>16</v>
          </cell>
        </row>
        <row r="43">
          <cell r="B43">
            <v>2.0592131999999999</v>
          </cell>
          <cell r="E43">
            <v>97.5</v>
          </cell>
          <cell r="K43">
            <v>13</v>
          </cell>
        </row>
        <row r="44">
          <cell r="B44">
            <v>2.1684139</v>
          </cell>
          <cell r="E44">
            <v>96.5</v>
          </cell>
          <cell r="K44">
            <v>14</v>
          </cell>
        </row>
        <row r="45">
          <cell r="B45">
            <v>2.2464143999999999</v>
          </cell>
          <cell r="E45">
            <v>95.199999999999903</v>
          </cell>
          <cell r="K45">
            <v>9</v>
          </cell>
        </row>
        <row r="46">
          <cell r="B46">
            <v>2.3244148999999998</v>
          </cell>
          <cell r="E46">
            <v>95.899999999999906</v>
          </cell>
          <cell r="K46">
            <v>6</v>
          </cell>
        </row>
        <row r="47">
          <cell r="B47">
            <v>2.3868152999999999</v>
          </cell>
          <cell r="E47">
            <v>93.7</v>
          </cell>
          <cell r="K47">
            <v>6</v>
          </cell>
        </row>
        <row r="48">
          <cell r="B48">
            <v>2.4336156</v>
          </cell>
          <cell r="E48">
            <v>96.2</v>
          </cell>
          <cell r="K48">
            <v>3</v>
          </cell>
        </row>
        <row r="49">
          <cell r="B49">
            <v>2.496016</v>
          </cell>
          <cell r="E49">
            <v>98</v>
          </cell>
          <cell r="K49">
            <v>4</v>
          </cell>
        </row>
        <row r="50">
          <cell r="B50">
            <v>2.5428163000000001</v>
          </cell>
          <cell r="E50">
            <v>98.3</v>
          </cell>
          <cell r="K50">
            <v>4</v>
          </cell>
        </row>
        <row r="51">
          <cell r="B51">
            <v>2.6052167000000002</v>
          </cell>
          <cell r="E51">
            <v>98.2</v>
          </cell>
          <cell r="K51">
            <v>4</v>
          </cell>
        </row>
        <row r="52">
          <cell r="B52">
            <v>2.6364169</v>
          </cell>
          <cell r="E52">
            <v>97</v>
          </cell>
          <cell r="K52">
            <v>4</v>
          </cell>
        </row>
        <row r="53">
          <cell r="B53">
            <v>2.6988173</v>
          </cell>
          <cell r="E53">
            <v>96.399999999999906</v>
          </cell>
          <cell r="K53">
            <v>3</v>
          </cell>
        </row>
        <row r="54">
          <cell r="B54">
            <v>2.7456176000000001</v>
          </cell>
          <cell r="E54">
            <v>97.7</v>
          </cell>
          <cell r="K54">
            <v>2</v>
          </cell>
        </row>
        <row r="55">
          <cell r="B55">
            <v>2.7924178999999998</v>
          </cell>
          <cell r="E55">
            <v>97.7</v>
          </cell>
          <cell r="K55">
            <v>3</v>
          </cell>
        </row>
        <row r="56">
          <cell r="B56">
            <v>2.8392181999999999</v>
          </cell>
          <cell r="E56">
            <v>95.8</v>
          </cell>
          <cell r="K56">
            <v>3</v>
          </cell>
        </row>
        <row r="57">
          <cell r="B57">
            <v>2.8860185</v>
          </cell>
          <cell r="E57">
            <v>95.7</v>
          </cell>
          <cell r="K57">
            <v>3</v>
          </cell>
        </row>
        <row r="58">
          <cell r="B58">
            <v>2.964019</v>
          </cell>
          <cell r="E58">
            <v>96.399999999999906</v>
          </cell>
          <cell r="K58">
            <v>4</v>
          </cell>
        </row>
        <row r="59">
          <cell r="B59">
            <v>3.0264194</v>
          </cell>
          <cell r="E59">
            <v>92.7</v>
          </cell>
          <cell r="K59">
            <v>3</v>
          </cell>
        </row>
        <row r="60">
          <cell r="B60">
            <v>3.0732197000000001</v>
          </cell>
          <cell r="E60">
            <v>90.6</v>
          </cell>
          <cell r="K60">
            <v>4</v>
          </cell>
        </row>
        <row r="61">
          <cell r="B61">
            <v>3.1356201000000001</v>
          </cell>
          <cell r="E61">
            <v>88.9</v>
          </cell>
          <cell r="K61">
            <v>5</v>
          </cell>
        </row>
        <row r="62">
          <cell r="B62">
            <v>3.1980205000000002</v>
          </cell>
          <cell r="E62">
            <v>89.4</v>
          </cell>
          <cell r="K62">
            <v>6</v>
          </cell>
        </row>
        <row r="63">
          <cell r="B63">
            <v>3.2604209000000002</v>
          </cell>
          <cell r="E63">
            <v>87.3</v>
          </cell>
          <cell r="K63">
            <v>5</v>
          </cell>
        </row>
        <row r="64">
          <cell r="B64">
            <v>3.3228213000000002</v>
          </cell>
          <cell r="E64">
            <v>89.4</v>
          </cell>
          <cell r="K64">
            <v>6</v>
          </cell>
        </row>
        <row r="65">
          <cell r="B65">
            <v>3.4008218000000001</v>
          </cell>
          <cell r="E65">
            <v>83.2</v>
          </cell>
          <cell r="K65">
            <v>8</v>
          </cell>
        </row>
        <row r="66">
          <cell r="B66">
            <v>3.4788223</v>
          </cell>
          <cell r="E66">
            <v>86.6</v>
          </cell>
          <cell r="K66">
            <v>11</v>
          </cell>
        </row>
        <row r="67">
          <cell r="B67">
            <v>3.5724228999999998</v>
          </cell>
          <cell r="E67">
            <v>87.7</v>
          </cell>
          <cell r="K67">
            <v>14</v>
          </cell>
        </row>
        <row r="68">
          <cell r="B68">
            <v>3.6660235000000001</v>
          </cell>
          <cell r="E68">
            <v>88.8</v>
          </cell>
          <cell r="K68">
            <v>15</v>
          </cell>
        </row>
        <row r="69">
          <cell r="B69">
            <v>3.7752241999999998</v>
          </cell>
          <cell r="E69">
            <v>89.6</v>
          </cell>
          <cell r="K69">
            <v>15</v>
          </cell>
        </row>
        <row r="70">
          <cell r="B70">
            <v>3.9000249999999999</v>
          </cell>
          <cell r="E70">
            <v>89</v>
          </cell>
          <cell r="K70">
            <v>14</v>
          </cell>
        </row>
        <row r="71">
          <cell r="B71">
            <v>4.0248258000000003</v>
          </cell>
          <cell r="E71">
            <v>89.1</v>
          </cell>
          <cell r="K71">
            <v>17</v>
          </cell>
        </row>
        <row r="72">
          <cell r="B72">
            <v>4.1652266999999998</v>
          </cell>
          <cell r="E72">
            <v>87.8</v>
          </cell>
          <cell r="K72">
            <v>19</v>
          </cell>
        </row>
        <row r="73">
          <cell r="B73">
            <v>4.3212276999999997</v>
          </cell>
          <cell r="E73">
            <v>86.6</v>
          </cell>
          <cell r="K73">
            <v>22</v>
          </cell>
        </row>
        <row r="74">
          <cell r="B74">
            <v>4.4772287000000004</v>
          </cell>
          <cell r="E74">
            <v>87.4</v>
          </cell>
          <cell r="K74">
            <v>23</v>
          </cell>
        </row>
        <row r="75">
          <cell r="B75">
            <v>4.6332297000000002</v>
          </cell>
          <cell r="E75">
            <v>85.6</v>
          </cell>
          <cell r="K75">
            <v>22</v>
          </cell>
        </row>
        <row r="76">
          <cell r="B76">
            <v>4.8048308000000004</v>
          </cell>
          <cell r="E76">
            <v>83.2</v>
          </cell>
          <cell r="K76">
            <v>27</v>
          </cell>
        </row>
        <row r="77">
          <cell r="B77">
            <v>5.0076321000000004</v>
          </cell>
          <cell r="E77">
            <v>86.2</v>
          </cell>
          <cell r="K77">
            <v>27</v>
          </cell>
        </row>
        <row r="78">
          <cell r="B78">
            <v>5.1792331999999996</v>
          </cell>
          <cell r="E78">
            <v>83</v>
          </cell>
          <cell r="K78">
            <v>20</v>
          </cell>
        </row>
        <row r="79">
          <cell r="B79">
            <v>5.3196341</v>
          </cell>
          <cell r="E79">
            <v>78.2</v>
          </cell>
          <cell r="K79">
            <v>18</v>
          </cell>
        </row>
        <row r="80">
          <cell r="B80">
            <v>5.4600350000000004</v>
          </cell>
          <cell r="E80">
            <v>90</v>
          </cell>
          <cell r="K80">
            <v>17</v>
          </cell>
        </row>
        <row r="81">
          <cell r="B81">
            <v>5.5692357000000001</v>
          </cell>
          <cell r="E81">
            <v>92.2</v>
          </cell>
          <cell r="K81">
            <v>15</v>
          </cell>
        </row>
        <row r="82">
          <cell r="B82">
            <v>5.6784363999999998</v>
          </cell>
          <cell r="E82">
            <v>93.2</v>
          </cell>
          <cell r="K82">
            <v>15</v>
          </cell>
        </row>
        <row r="83">
          <cell r="B83">
            <v>5.8032371999999999</v>
          </cell>
          <cell r="E83">
            <v>93.3</v>
          </cell>
          <cell r="K83">
            <v>18</v>
          </cell>
        </row>
        <row r="84">
          <cell r="B84">
            <v>5.9592381999999997</v>
          </cell>
          <cell r="E84">
            <v>91.9</v>
          </cell>
          <cell r="K84">
            <v>19</v>
          </cell>
        </row>
        <row r="85">
          <cell r="B85">
            <v>6.0996391000000001</v>
          </cell>
          <cell r="E85">
            <v>90.8</v>
          </cell>
          <cell r="K85">
            <v>15</v>
          </cell>
        </row>
        <row r="86">
          <cell r="B86">
            <v>6.2244399000000001</v>
          </cell>
          <cell r="E86">
            <v>93.3</v>
          </cell>
          <cell r="K86">
            <v>16</v>
          </cell>
        </row>
        <row r="87">
          <cell r="B87">
            <v>6.3336405999999998</v>
          </cell>
          <cell r="E87">
            <v>92</v>
          </cell>
          <cell r="K87">
            <v>9</v>
          </cell>
        </row>
        <row r="88">
          <cell r="B88">
            <v>6.4272412000000001</v>
          </cell>
          <cell r="E88">
            <v>90.3</v>
          </cell>
          <cell r="K88">
            <v>6</v>
          </cell>
        </row>
        <row r="89">
          <cell r="B89">
            <v>6.5208418000000004</v>
          </cell>
          <cell r="E89">
            <v>94.3</v>
          </cell>
          <cell r="K89">
            <v>7</v>
          </cell>
        </row>
        <row r="90">
          <cell r="B90">
            <v>6.5988423000000003</v>
          </cell>
          <cell r="E90">
            <v>95.3</v>
          </cell>
          <cell r="K90">
            <v>7</v>
          </cell>
        </row>
        <row r="91">
          <cell r="B91">
            <v>6.6768428000000002</v>
          </cell>
          <cell r="E91">
            <v>94.5</v>
          </cell>
          <cell r="K91">
            <v>4</v>
          </cell>
        </row>
        <row r="92">
          <cell r="B92">
            <v>6.7548433000000001</v>
          </cell>
          <cell r="E92">
            <v>95.899999999999906</v>
          </cell>
          <cell r="K92">
            <v>4</v>
          </cell>
        </row>
        <row r="93">
          <cell r="B93">
            <v>6.8172436999999997</v>
          </cell>
          <cell r="E93">
            <v>96.399999999999906</v>
          </cell>
          <cell r="K93">
            <v>3</v>
          </cell>
        </row>
        <row r="94">
          <cell r="B94">
            <v>6.8952441999999996</v>
          </cell>
          <cell r="E94">
            <v>97.1</v>
          </cell>
          <cell r="K94">
            <v>4</v>
          </cell>
        </row>
        <row r="95">
          <cell r="B95">
            <v>6.9576446000000001</v>
          </cell>
          <cell r="E95">
            <v>97.399999999999906</v>
          </cell>
          <cell r="K95">
            <v>4</v>
          </cell>
        </row>
        <row r="96">
          <cell r="B96">
            <v>7.0200449999999996</v>
          </cell>
          <cell r="E96">
            <v>95.3</v>
          </cell>
          <cell r="K96">
            <v>4</v>
          </cell>
        </row>
        <row r="97">
          <cell r="B97">
            <v>7.0980454999999996</v>
          </cell>
          <cell r="E97">
            <v>94.8</v>
          </cell>
          <cell r="K97">
            <v>5</v>
          </cell>
        </row>
        <row r="98">
          <cell r="B98">
            <v>7.1760460000000004</v>
          </cell>
          <cell r="E98">
            <v>92.8</v>
          </cell>
          <cell r="K98">
            <v>7</v>
          </cell>
        </row>
        <row r="99">
          <cell r="B99">
            <v>7.2696465999999997</v>
          </cell>
          <cell r="E99">
            <v>96.1</v>
          </cell>
          <cell r="K99">
            <v>6</v>
          </cell>
        </row>
        <row r="100">
          <cell r="B100">
            <v>7.3476470999999997</v>
          </cell>
          <cell r="E100">
            <v>97</v>
          </cell>
          <cell r="K100">
            <v>6</v>
          </cell>
        </row>
        <row r="101">
          <cell r="B101">
            <v>7.4256475999999996</v>
          </cell>
          <cell r="E101">
            <v>97.5</v>
          </cell>
          <cell r="K101">
            <v>5</v>
          </cell>
        </row>
      </sheetData>
      <sheetData sheetId="3">
        <row r="2">
          <cell r="B2">
            <v>4.6800300000000003E-2</v>
          </cell>
          <cell r="E2">
            <v>97.7</v>
          </cell>
        </row>
        <row r="3">
          <cell r="B3">
            <v>9.3600600000000006E-2</v>
          </cell>
          <cell r="E3">
            <v>98.1</v>
          </cell>
        </row>
        <row r="4">
          <cell r="B4">
            <v>0.1248008</v>
          </cell>
          <cell r="E4">
            <v>98</v>
          </cell>
        </row>
        <row r="5">
          <cell r="B5">
            <v>0.1404009</v>
          </cell>
          <cell r="E5">
            <v>98.6</v>
          </cell>
        </row>
        <row r="6">
          <cell r="B6">
            <v>0.17160110000000001</v>
          </cell>
          <cell r="E6">
            <v>97.5</v>
          </cell>
        </row>
        <row r="7">
          <cell r="B7">
            <v>0.20280129999999999</v>
          </cell>
          <cell r="E7">
            <v>95.7</v>
          </cell>
        </row>
        <row r="8">
          <cell r="B8">
            <v>0.2340015</v>
          </cell>
          <cell r="E8">
            <v>94.5</v>
          </cell>
        </row>
        <row r="9">
          <cell r="B9">
            <v>0.26520169999999998</v>
          </cell>
          <cell r="E9">
            <v>92.6</v>
          </cell>
        </row>
        <row r="10">
          <cell r="B10">
            <v>0.2964019</v>
          </cell>
          <cell r="E10">
            <v>90.5</v>
          </cell>
        </row>
        <row r="11">
          <cell r="B11">
            <v>0.32760210000000001</v>
          </cell>
          <cell r="E11">
            <v>89.1</v>
          </cell>
        </row>
        <row r="12">
          <cell r="B12">
            <v>0.35880230000000002</v>
          </cell>
          <cell r="E12">
            <v>85.8</v>
          </cell>
        </row>
        <row r="13">
          <cell r="B13">
            <v>0.39000249999999997</v>
          </cell>
          <cell r="E13">
            <v>80.599999999999994</v>
          </cell>
        </row>
        <row r="14">
          <cell r="B14">
            <v>0.42120269999999999</v>
          </cell>
          <cell r="E14">
            <v>83.8</v>
          </cell>
        </row>
        <row r="15">
          <cell r="B15">
            <v>0.4524029</v>
          </cell>
          <cell r="E15">
            <v>97.1</v>
          </cell>
        </row>
        <row r="16">
          <cell r="B16">
            <v>0.48360310000000001</v>
          </cell>
          <cell r="E16">
            <v>98.1</v>
          </cell>
        </row>
        <row r="17">
          <cell r="B17">
            <v>0.51480329999999996</v>
          </cell>
          <cell r="E17">
            <v>97.7</v>
          </cell>
        </row>
        <row r="18">
          <cell r="B18">
            <v>0.56160359999999998</v>
          </cell>
          <cell r="E18">
            <v>98.2</v>
          </cell>
        </row>
        <row r="19">
          <cell r="B19">
            <v>0.59280379999999999</v>
          </cell>
          <cell r="E19">
            <v>96.7</v>
          </cell>
        </row>
        <row r="20">
          <cell r="B20">
            <v>0.624004</v>
          </cell>
          <cell r="E20">
            <v>95.1</v>
          </cell>
        </row>
        <row r="21">
          <cell r="B21">
            <v>0.67080430000000002</v>
          </cell>
          <cell r="E21">
            <v>92.9</v>
          </cell>
        </row>
        <row r="22">
          <cell r="B22">
            <v>0.70200450000000003</v>
          </cell>
          <cell r="E22">
            <v>91.4</v>
          </cell>
        </row>
        <row r="23">
          <cell r="B23">
            <v>0.73320470000000004</v>
          </cell>
          <cell r="E23">
            <v>92</v>
          </cell>
        </row>
        <row r="24">
          <cell r="B24">
            <v>0.76440490000000005</v>
          </cell>
          <cell r="E24">
            <v>87.6</v>
          </cell>
        </row>
        <row r="25">
          <cell r="B25">
            <v>0.81120519999999996</v>
          </cell>
          <cell r="E25">
            <v>84.8</v>
          </cell>
        </row>
        <row r="26">
          <cell r="B26">
            <v>0.85800549999999998</v>
          </cell>
          <cell r="E26">
            <v>80</v>
          </cell>
        </row>
        <row r="27">
          <cell r="B27">
            <v>0.88920569999999999</v>
          </cell>
          <cell r="E27">
            <v>75.8</v>
          </cell>
        </row>
        <row r="28">
          <cell r="B28">
            <v>0.95160610000000001</v>
          </cell>
          <cell r="E28">
            <v>74.400000000000006</v>
          </cell>
        </row>
        <row r="29">
          <cell r="B29">
            <v>1.0452067</v>
          </cell>
          <cell r="E29">
            <v>69.899999999999906</v>
          </cell>
        </row>
        <row r="30">
          <cell r="B30">
            <v>1.1076071000000001</v>
          </cell>
          <cell r="E30">
            <v>67.5</v>
          </cell>
        </row>
        <row r="31">
          <cell r="B31">
            <v>1.1700075000000001</v>
          </cell>
          <cell r="E31">
            <v>67</v>
          </cell>
        </row>
        <row r="32">
          <cell r="B32">
            <v>1.248008</v>
          </cell>
          <cell r="E32">
            <v>72.399999999999906</v>
          </cell>
        </row>
        <row r="33">
          <cell r="B33">
            <v>1.3104084</v>
          </cell>
          <cell r="E33">
            <v>77.7</v>
          </cell>
        </row>
        <row r="34">
          <cell r="B34">
            <v>1.3728088000000001</v>
          </cell>
          <cell r="E34">
            <v>72</v>
          </cell>
        </row>
        <row r="35">
          <cell r="B35">
            <v>1.4664094000000001</v>
          </cell>
          <cell r="E35">
            <v>63.8</v>
          </cell>
        </row>
        <row r="36">
          <cell r="B36">
            <v>1.5444099</v>
          </cell>
          <cell r="E36">
            <v>60.9</v>
          </cell>
        </row>
        <row r="37">
          <cell r="B37">
            <v>1.6224103999999999</v>
          </cell>
          <cell r="E37">
            <v>61.8</v>
          </cell>
        </row>
        <row r="38">
          <cell r="B38">
            <v>1.7004109000000001</v>
          </cell>
          <cell r="E38">
            <v>61.8</v>
          </cell>
        </row>
        <row r="39">
          <cell r="B39">
            <v>1.7628113000000001</v>
          </cell>
          <cell r="E39">
            <v>57.9</v>
          </cell>
        </row>
        <row r="40">
          <cell r="B40">
            <v>1.8252117000000001</v>
          </cell>
          <cell r="E40">
            <v>63.1</v>
          </cell>
        </row>
        <row r="41">
          <cell r="B41">
            <v>1.9344124</v>
          </cell>
          <cell r="E41">
            <v>70.7</v>
          </cell>
        </row>
        <row r="42">
          <cell r="B42">
            <v>2.0124129000000002</v>
          </cell>
          <cell r="E42">
            <v>75.3</v>
          </cell>
        </row>
        <row r="43">
          <cell r="B43">
            <v>2.1060135</v>
          </cell>
          <cell r="E43">
            <v>81.699999999999903</v>
          </cell>
        </row>
        <row r="44">
          <cell r="B44">
            <v>2.1684139</v>
          </cell>
          <cell r="E44">
            <v>83.399999999999906</v>
          </cell>
        </row>
        <row r="45">
          <cell r="B45">
            <v>2.2620144999999998</v>
          </cell>
          <cell r="E45">
            <v>85.5</v>
          </cell>
        </row>
        <row r="46">
          <cell r="B46">
            <v>2.3556151000000001</v>
          </cell>
          <cell r="E46">
            <v>84.2</v>
          </cell>
        </row>
        <row r="47">
          <cell r="B47">
            <v>2.4336156</v>
          </cell>
          <cell r="E47">
            <v>79.7</v>
          </cell>
        </row>
        <row r="48">
          <cell r="B48">
            <v>2.5272161999999998</v>
          </cell>
          <cell r="E48">
            <v>80.7</v>
          </cell>
        </row>
        <row r="49">
          <cell r="B49">
            <v>2.6052167000000002</v>
          </cell>
          <cell r="E49">
            <v>86.9</v>
          </cell>
        </row>
        <row r="50">
          <cell r="B50">
            <v>2.6988173</v>
          </cell>
          <cell r="E50">
            <v>83.2</v>
          </cell>
        </row>
        <row r="51">
          <cell r="B51">
            <v>2.7924178999999998</v>
          </cell>
          <cell r="E51">
            <v>86.2</v>
          </cell>
        </row>
        <row r="52">
          <cell r="B52">
            <v>2.9016185999999999</v>
          </cell>
          <cell r="E52">
            <v>87.6</v>
          </cell>
        </row>
        <row r="53">
          <cell r="B53">
            <v>3.0108193000000001</v>
          </cell>
          <cell r="E53">
            <v>90.6</v>
          </cell>
        </row>
        <row r="54">
          <cell r="B54">
            <v>3.1044198999999999</v>
          </cell>
          <cell r="E54">
            <v>91.6</v>
          </cell>
        </row>
        <row r="55">
          <cell r="B55">
            <v>3.1824203999999998</v>
          </cell>
          <cell r="E55">
            <v>92.2</v>
          </cell>
        </row>
        <row r="56">
          <cell r="B56">
            <v>3.2916211</v>
          </cell>
          <cell r="E56">
            <v>92.6</v>
          </cell>
        </row>
        <row r="57">
          <cell r="B57">
            <v>3.4008218000000001</v>
          </cell>
          <cell r="E57">
            <v>93.4</v>
          </cell>
        </row>
        <row r="58">
          <cell r="B58">
            <v>3.4944223999999999</v>
          </cell>
          <cell r="E58">
            <v>93.7</v>
          </cell>
        </row>
        <row r="59">
          <cell r="B59">
            <v>3.6192232</v>
          </cell>
          <cell r="E59">
            <v>90.7</v>
          </cell>
        </row>
        <row r="60">
          <cell r="B60">
            <v>3.7284239000000001</v>
          </cell>
          <cell r="E60">
            <v>89.1</v>
          </cell>
        </row>
        <row r="61">
          <cell r="B61">
            <v>3.8532247000000002</v>
          </cell>
          <cell r="E61">
            <v>85.6</v>
          </cell>
        </row>
        <row r="62">
          <cell r="B62">
            <v>3.9624253999999999</v>
          </cell>
          <cell r="E62">
            <v>81.599999999999994</v>
          </cell>
        </row>
        <row r="63">
          <cell r="B63">
            <v>4.0716260999999996</v>
          </cell>
          <cell r="E63">
            <v>77.5</v>
          </cell>
        </row>
        <row r="64">
          <cell r="B64">
            <v>4.1808268000000002</v>
          </cell>
          <cell r="E64">
            <v>77.900000000000006</v>
          </cell>
        </row>
        <row r="65">
          <cell r="B65">
            <v>4.3056276000000002</v>
          </cell>
          <cell r="E65">
            <v>73.2</v>
          </cell>
        </row>
        <row r="66">
          <cell r="B66">
            <v>4.4148282999999999</v>
          </cell>
          <cell r="E66">
            <v>72.7</v>
          </cell>
        </row>
        <row r="67">
          <cell r="B67">
            <v>4.5240289999999996</v>
          </cell>
          <cell r="E67">
            <v>74.099999999999994</v>
          </cell>
        </row>
        <row r="68">
          <cell r="B68">
            <v>4.6488297999999997</v>
          </cell>
          <cell r="E68">
            <v>75.3</v>
          </cell>
        </row>
        <row r="69">
          <cell r="B69">
            <v>4.7736305999999997</v>
          </cell>
          <cell r="E69">
            <v>73.900000000000006</v>
          </cell>
        </row>
        <row r="70">
          <cell r="B70">
            <v>4.8672312</v>
          </cell>
          <cell r="E70">
            <v>76.900000000000006</v>
          </cell>
        </row>
        <row r="71">
          <cell r="B71">
            <v>4.9764318999999997</v>
          </cell>
          <cell r="E71">
            <v>80.3</v>
          </cell>
        </row>
        <row r="72">
          <cell r="B72">
            <v>5.1012326999999997</v>
          </cell>
          <cell r="E72">
            <v>76.900000000000006</v>
          </cell>
        </row>
        <row r="73">
          <cell r="B73">
            <v>5.2104334000000003</v>
          </cell>
          <cell r="E73">
            <v>76.900000000000006</v>
          </cell>
        </row>
        <row r="74">
          <cell r="B74">
            <v>5.3508342999999998</v>
          </cell>
          <cell r="E74">
            <v>75.599999999999994</v>
          </cell>
        </row>
        <row r="75">
          <cell r="B75">
            <v>5.4600350000000004</v>
          </cell>
          <cell r="E75">
            <v>75.400000000000006</v>
          </cell>
        </row>
        <row r="76">
          <cell r="B76">
            <v>5.5848357999999996</v>
          </cell>
          <cell r="E76">
            <v>70.8</v>
          </cell>
        </row>
        <row r="77">
          <cell r="B77">
            <v>5.7096365999999996</v>
          </cell>
          <cell r="E77">
            <v>70.899999999999906</v>
          </cell>
        </row>
        <row r="78">
          <cell r="B78">
            <v>5.8344373999999997</v>
          </cell>
          <cell r="E78">
            <v>63.2</v>
          </cell>
        </row>
        <row r="79">
          <cell r="B79">
            <v>5.9592381999999997</v>
          </cell>
          <cell r="E79">
            <v>60.3</v>
          </cell>
        </row>
        <row r="80">
          <cell r="B80">
            <v>6.0528388</v>
          </cell>
          <cell r="E80">
            <v>57.499999999999901</v>
          </cell>
        </row>
        <row r="81">
          <cell r="B81">
            <v>6.1932397000000003</v>
          </cell>
          <cell r="E81">
            <v>63.4</v>
          </cell>
        </row>
        <row r="82">
          <cell r="B82">
            <v>6.3180405000000004</v>
          </cell>
          <cell r="E82">
            <v>63.7</v>
          </cell>
        </row>
        <row r="83">
          <cell r="B83">
            <v>6.4428413000000004</v>
          </cell>
          <cell r="E83">
            <v>61.6</v>
          </cell>
        </row>
        <row r="84">
          <cell r="B84">
            <v>6.5832421999999999</v>
          </cell>
          <cell r="E84">
            <v>61.9</v>
          </cell>
        </row>
        <row r="85">
          <cell r="B85">
            <v>6.708043</v>
          </cell>
          <cell r="E85">
            <v>63.4</v>
          </cell>
        </row>
        <row r="86">
          <cell r="B86">
            <v>6.8484439000000004</v>
          </cell>
          <cell r="E86">
            <v>62.6</v>
          </cell>
        </row>
        <row r="87">
          <cell r="B87">
            <v>6.9888447999999999</v>
          </cell>
          <cell r="E87">
            <v>67.599999999999994</v>
          </cell>
        </row>
        <row r="88">
          <cell r="B88">
            <v>7.1292457000000002</v>
          </cell>
          <cell r="E88">
            <v>65.099999999999994</v>
          </cell>
        </row>
        <row r="89">
          <cell r="B89">
            <v>7.2696465999999997</v>
          </cell>
          <cell r="E89">
            <v>73.5</v>
          </cell>
        </row>
        <row r="90">
          <cell r="B90">
            <v>7.3944473999999998</v>
          </cell>
          <cell r="E90">
            <v>75.900000000000006</v>
          </cell>
        </row>
        <row r="91">
          <cell r="B91">
            <v>7.5348483000000002</v>
          </cell>
          <cell r="E91">
            <v>69.8</v>
          </cell>
        </row>
        <row r="92">
          <cell r="B92">
            <v>7.6908493</v>
          </cell>
          <cell r="E92">
            <v>64.3</v>
          </cell>
        </row>
        <row r="93">
          <cell r="B93">
            <v>7.8156501</v>
          </cell>
          <cell r="E93">
            <v>60.5</v>
          </cell>
        </row>
        <row r="94">
          <cell r="B94">
            <v>7.9560510000000004</v>
          </cell>
          <cell r="E94">
            <v>59.9</v>
          </cell>
        </row>
        <row r="95">
          <cell r="B95">
            <v>8.1120520000000003</v>
          </cell>
          <cell r="E95">
            <v>59.8</v>
          </cell>
        </row>
        <row r="96">
          <cell r="B96">
            <v>8.2368527999999994</v>
          </cell>
          <cell r="E96">
            <v>61.3</v>
          </cell>
        </row>
        <row r="97">
          <cell r="B97">
            <v>8.3928537999999993</v>
          </cell>
          <cell r="E97">
            <v>64.900000000000006</v>
          </cell>
        </row>
        <row r="98">
          <cell r="B98">
            <v>8.5488548000000009</v>
          </cell>
          <cell r="E98">
            <v>62.7</v>
          </cell>
        </row>
        <row r="99">
          <cell r="B99">
            <v>8.7048558000000007</v>
          </cell>
          <cell r="E99">
            <v>61.199999999999903</v>
          </cell>
        </row>
        <row r="100">
          <cell r="B100">
            <v>8.8452567000000002</v>
          </cell>
          <cell r="E100">
            <v>57.199999999999903</v>
          </cell>
        </row>
        <row r="101">
          <cell r="B101">
            <v>8.9700574999999994</v>
          </cell>
          <cell r="E101">
            <v>56.699999999999903</v>
          </cell>
        </row>
      </sheetData>
      <sheetData sheetId="4">
        <row r="2">
          <cell r="B2">
            <v>7.8125E-2</v>
          </cell>
          <cell r="E2">
            <v>97.6</v>
          </cell>
          <cell r="K2">
            <v>2</v>
          </cell>
        </row>
        <row r="3">
          <cell r="B3">
            <v>9.375E-2</v>
          </cell>
          <cell r="E3">
            <v>98.1</v>
          </cell>
          <cell r="K3">
            <v>2</v>
          </cell>
        </row>
        <row r="4">
          <cell r="B4">
            <v>0.109375</v>
          </cell>
          <cell r="E4">
            <v>98</v>
          </cell>
          <cell r="K4">
            <v>2</v>
          </cell>
        </row>
        <row r="5">
          <cell r="B5">
            <v>0.125</v>
          </cell>
          <cell r="E5">
            <v>98.6</v>
          </cell>
          <cell r="K5">
            <v>2</v>
          </cell>
        </row>
        <row r="6">
          <cell r="B6">
            <v>0.140625</v>
          </cell>
          <cell r="E6">
            <v>97.5</v>
          </cell>
          <cell r="K6">
            <v>2</v>
          </cell>
        </row>
        <row r="7">
          <cell r="B7">
            <v>0.171875</v>
          </cell>
          <cell r="E7">
            <v>97.8</v>
          </cell>
          <cell r="K7">
            <v>4</v>
          </cell>
        </row>
        <row r="8">
          <cell r="B8">
            <v>0.203125</v>
          </cell>
          <cell r="E8">
            <v>97.1</v>
          </cell>
          <cell r="K8">
            <v>4</v>
          </cell>
        </row>
        <row r="9">
          <cell r="B9">
            <v>0.234375</v>
          </cell>
          <cell r="E9">
            <v>98.5</v>
          </cell>
          <cell r="K9">
            <v>6</v>
          </cell>
        </row>
        <row r="10">
          <cell r="B10">
            <v>0.265625</v>
          </cell>
          <cell r="E10">
            <v>98</v>
          </cell>
          <cell r="K10">
            <v>6</v>
          </cell>
        </row>
        <row r="11">
          <cell r="B11">
            <v>0.28125</v>
          </cell>
          <cell r="E11">
            <v>98.4</v>
          </cell>
          <cell r="K11">
            <v>6</v>
          </cell>
        </row>
        <row r="12">
          <cell r="B12">
            <v>0.3125</v>
          </cell>
          <cell r="E12">
            <v>97.5</v>
          </cell>
          <cell r="K12">
            <v>7</v>
          </cell>
        </row>
        <row r="13">
          <cell r="B13">
            <v>0.359375</v>
          </cell>
          <cell r="E13">
            <v>98.3</v>
          </cell>
          <cell r="K13">
            <v>7</v>
          </cell>
        </row>
        <row r="14">
          <cell r="B14">
            <v>0.40625</v>
          </cell>
          <cell r="E14">
            <v>97.8</v>
          </cell>
          <cell r="K14">
            <v>8</v>
          </cell>
        </row>
        <row r="15">
          <cell r="B15">
            <v>0.484375</v>
          </cell>
          <cell r="E15">
            <v>95.899999999999991</v>
          </cell>
          <cell r="K15">
            <v>11</v>
          </cell>
        </row>
        <row r="16">
          <cell r="B16">
            <v>0.53125</v>
          </cell>
          <cell r="E16">
            <v>96</v>
          </cell>
          <cell r="K16">
            <v>11</v>
          </cell>
        </row>
        <row r="17">
          <cell r="B17">
            <v>0.578125</v>
          </cell>
          <cell r="E17">
            <v>96.899999999999991</v>
          </cell>
          <cell r="K17">
            <v>11</v>
          </cell>
        </row>
        <row r="18">
          <cell r="B18">
            <v>0.609375</v>
          </cell>
          <cell r="E18">
            <v>98.7</v>
          </cell>
          <cell r="K18">
            <v>7</v>
          </cell>
        </row>
        <row r="19">
          <cell r="B19">
            <v>0.640625</v>
          </cell>
          <cell r="E19">
            <v>95.7</v>
          </cell>
          <cell r="K19">
            <v>5</v>
          </cell>
        </row>
        <row r="20">
          <cell r="B20">
            <v>0.6875</v>
          </cell>
          <cell r="E20">
            <v>94.8</v>
          </cell>
          <cell r="K20">
            <v>9</v>
          </cell>
        </row>
        <row r="21">
          <cell r="B21">
            <v>0.734375</v>
          </cell>
          <cell r="E21">
            <v>95.3</v>
          </cell>
          <cell r="K21">
            <v>12</v>
          </cell>
        </row>
        <row r="22">
          <cell r="B22">
            <v>0.78125</v>
          </cell>
          <cell r="E22">
            <v>93.899999999999991</v>
          </cell>
          <cell r="K22">
            <v>13</v>
          </cell>
        </row>
        <row r="23">
          <cell r="B23">
            <v>0.84375</v>
          </cell>
          <cell r="E23">
            <v>92.7</v>
          </cell>
          <cell r="K23">
            <v>16</v>
          </cell>
        </row>
        <row r="24">
          <cell r="B24">
            <v>0.90625</v>
          </cell>
          <cell r="E24">
            <v>90</v>
          </cell>
          <cell r="K24">
            <v>21</v>
          </cell>
        </row>
        <row r="25">
          <cell r="B25">
            <v>0.984375</v>
          </cell>
          <cell r="E25">
            <v>90.9</v>
          </cell>
          <cell r="K25">
            <v>23</v>
          </cell>
        </row>
        <row r="26">
          <cell r="B26">
            <v>1.078125</v>
          </cell>
          <cell r="E26">
            <v>91.7</v>
          </cell>
          <cell r="K26">
            <v>20</v>
          </cell>
        </row>
        <row r="27">
          <cell r="B27">
            <v>1.15625</v>
          </cell>
          <cell r="E27">
            <v>89</v>
          </cell>
          <cell r="K27">
            <v>18</v>
          </cell>
        </row>
        <row r="28">
          <cell r="B28">
            <v>1.25</v>
          </cell>
          <cell r="E28">
            <v>85.5</v>
          </cell>
          <cell r="K28">
            <v>16</v>
          </cell>
        </row>
        <row r="29">
          <cell r="B29">
            <v>1.34375</v>
          </cell>
          <cell r="E29">
            <v>83.899999999999991</v>
          </cell>
          <cell r="K29">
            <v>13</v>
          </cell>
        </row>
        <row r="30">
          <cell r="B30">
            <v>1.4375</v>
          </cell>
          <cell r="E30">
            <v>87.1</v>
          </cell>
          <cell r="K30">
            <v>13</v>
          </cell>
        </row>
        <row r="31">
          <cell r="B31">
            <v>1.546875</v>
          </cell>
          <cell r="E31">
            <v>86.4</v>
          </cell>
          <cell r="K31">
            <v>17</v>
          </cell>
        </row>
        <row r="32">
          <cell r="B32">
            <v>1.640625</v>
          </cell>
          <cell r="E32">
            <v>90.9</v>
          </cell>
          <cell r="K32">
            <v>19</v>
          </cell>
        </row>
        <row r="33">
          <cell r="B33">
            <v>1.765625</v>
          </cell>
          <cell r="E33">
            <v>90.100000000000009</v>
          </cell>
          <cell r="K33">
            <v>17</v>
          </cell>
        </row>
        <row r="34">
          <cell r="B34">
            <v>1.828125</v>
          </cell>
          <cell r="E34">
            <v>88</v>
          </cell>
          <cell r="K34">
            <v>15</v>
          </cell>
        </row>
        <row r="35">
          <cell r="B35">
            <v>1.890625</v>
          </cell>
          <cell r="E35">
            <v>85.5</v>
          </cell>
          <cell r="K35">
            <v>19</v>
          </cell>
        </row>
        <row r="36">
          <cell r="B36">
            <v>1.984375</v>
          </cell>
          <cell r="E36">
            <v>82.3</v>
          </cell>
          <cell r="K36">
            <v>23</v>
          </cell>
        </row>
        <row r="37">
          <cell r="B37">
            <v>2.078125</v>
          </cell>
          <cell r="E37">
            <v>83.1</v>
          </cell>
          <cell r="K37">
            <v>22</v>
          </cell>
        </row>
        <row r="38">
          <cell r="B38">
            <v>2.140625</v>
          </cell>
          <cell r="E38">
            <v>86.5</v>
          </cell>
          <cell r="K38">
            <v>16</v>
          </cell>
        </row>
        <row r="39">
          <cell r="B39">
            <v>2.203125</v>
          </cell>
          <cell r="E39">
            <v>88.6</v>
          </cell>
          <cell r="K39">
            <v>15</v>
          </cell>
        </row>
        <row r="40">
          <cell r="B40">
            <v>2.265625</v>
          </cell>
          <cell r="E40">
            <v>92.800000000000011</v>
          </cell>
          <cell r="K40">
            <v>16</v>
          </cell>
        </row>
        <row r="41">
          <cell r="B41">
            <v>2.328125</v>
          </cell>
          <cell r="E41">
            <v>94.3</v>
          </cell>
          <cell r="K41">
            <v>17</v>
          </cell>
        </row>
        <row r="42">
          <cell r="B42">
            <v>2.40625</v>
          </cell>
          <cell r="E42">
            <v>97.399999999999991</v>
          </cell>
          <cell r="K42">
            <v>18</v>
          </cell>
        </row>
        <row r="43">
          <cell r="B43">
            <v>2.46875</v>
          </cell>
          <cell r="E43">
            <v>98</v>
          </cell>
          <cell r="K43">
            <v>17</v>
          </cell>
        </row>
        <row r="44">
          <cell r="B44">
            <v>2.53125</v>
          </cell>
          <cell r="E44">
            <v>97.3</v>
          </cell>
          <cell r="K44">
            <v>18</v>
          </cell>
        </row>
        <row r="45">
          <cell r="B45">
            <v>2.609375</v>
          </cell>
          <cell r="E45">
            <v>96.8</v>
          </cell>
          <cell r="K45">
            <v>15</v>
          </cell>
        </row>
        <row r="46">
          <cell r="B46">
            <v>2.671875</v>
          </cell>
          <cell r="E46">
            <v>96.1</v>
          </cell>
          <cell r="K46">
            <v>13</v>
          </cell>
        </row>
        <row r="47">
          <cell r="B47">
            <v>2.734375</v>
          </cell>
          <cell r="E47">
            <v>96.399999999999991</v>
          </cell>
          <cell r="K47">
            <v>14</v>
          </cell>
        </row>
        <row r="48">
          <cell r="B48">
            <v>2.78125</v>
          </cell>
          <cell r="E48">
            <v>97.8</v>
          </cell>
          <cell r="K48">
            <v>14</v>
          </cell>
        </row>
        <row r="49">
          <cell r="B49">
            <v>2.828125</v>
          </cell>
          <cell r="E49">
            <v>97.899999999999991</v>
          </cell>
          <cell r="K49">
            <v>12</v>
          </cell>
        </row>
        <row r="50">
          <cell r="B50">
            <v>2.875</v>
          </cell>
          <cell r="E50">
            <v>98.8</v>
          </cell>
          <cell r="K50">
            <v>10</v>
          </cell>
        </row>
        <row r="51">
          <cell r="B51">
            <v>2.921875</v>
          </cell>
          <cell r="E51">
            <v>98.6</v>
          </cell>
          <cell r="K51">
            <v>10</v>
          </cell>
        </row>
        <row r="52">
          <cell r="B52">
            <v>2.953125</v>
          </cell>
          <cell r="E52">
            <v>98</v>
          </cell>
          <cell r="K52">
            <v>9</v>
          </cell>
        </row>
        <row r="53">
          <cell r="B53">
            <v>3</v>
          </cell>
          <cell r="E53">
            <v>97.899999999999991</v>
          </cell>
          <cell r="K53">
            <v>9</v>
          </cell>
        </row>
        <row r="54">
          <cell r="B54">
            <v>3.03125</v>
          </cell>
          <cell r="E54">
            <v>97.8</v>
          </cell>
          <cell r="K54">
            <v>9</v>
          </cell>
        </row>
        <row r="55">
          <cell r="B55">
            <v>3.0625</v>
          </cell>
          <cell r="E55">
            <v>98.3</v>
          </cell>
          <cell r="K55">
            <v>10</v>
          </cell>
        </row>
        <row r="56">
          <cell r="B56">
            <v>3.109375</v>
          </cell>
          <cell r="E56">
            <v>97.5</v>
          </cell>
          <cell r="K56">
            <v>10</v>
          </cell>
        </row>
        <row r="57">
          <cell r="B57">
            <v>3.140625</v>
          </cell>
          <cell r="E57">
            <v>97.5</v>
          </cell>
          <cell r="K57">
            <v>10</v>
          </cell>
        </row>
        <row r="58">
          <cell r="B58">
            <v>3.1875</v>
          </cell>
          <cell r="E58">
            <v>96.7</v>
          </cell>
          <cell r="K58">
            <v>10</v>
          </cell>
        </row>
        <row r="59">
          <cell r="B59">
            <v>3.234375</v>
          </cell>
          <cell r="E59">
            <v>92</v>
          </cell>
          <cell r="K59">
            <v>12</v>
          </cell>
        </row>
        <row r="60">
          <cell r="B60">
            <v>3.296875</v>
          </cell>
          <cell r="E60">
            <v>90.7</v>
          </cell>
          <cell r="K60">
            <v>16</v>
          </cell>
        </row>
        <row r="61">
          <cell r="B61">
            <v>3.359375</v>
          </cell>
          <cell r="E61">
            <v>88</v>
          </cell>
          <cell r="K61">
            <v>17</v>
          </cell>
        </row>
        <row r="62">
          <cell r="B62">
            <v>3.4375</v>
          </cell>
          <cell r="E62">
            <v>87.5</v>
          </cell>
          <cell r="K62">
            <v>21</v>
          </cell>
        </row>
        <row r="63">
          <cell r="B63">
            <v>3.515625</v>
          </cell>
          <cell r="E63">
            <v>87.4</v>
          </cell>
          <cell r="K63">
            <v>20</v>
          </cell>
        </row>
        <row r="64">
          <cell r="B64">
            <v>3.609375</v>
          </cell>
          <cell r="E64">
            <v>90.3</v>
          </cell>
          <cell r="K64">
            <v>20</v>
          </cell>
        </row>
        <row r="65">
          <cell r="B65">
            <v>3.6875</v>
          </cell>
          <cell r="E65">
            <v>87.3</v>
          </cell>
          <cell r="K65">
            <v>21</v>
          </cell>
        </row>
        <row r="66">
          <cell r="B66">
            <v>3.765625</v>
          </cell>
          <cell r="E66">
            <v>88.7</v>
          </cell>
          <cell r="K66">
            <v>22</v>
          </cell>
        </row>
        <row r="67">
          <cell r="B67">
            <v>3.859375</v>
          </cell>
          <cell r="E67">
            <v>88.1</v>
          </cell>
          <cell r="K67">
            <v>26</v>
          </cell>
        </row>
        <row r="68">
          <cell r="B68">
            <v>3.984375</v>
          </cell>
          <cell r="E68">
            <v>89.2</v>
          </cell>
          <cell r="K68">
            <v>29</v>
          </cell>
        </row>
        <row r="69">
          <cell r="B69">
            <v>4.09375</v>
          </cell>
          <cell r="E69">
            <v>89.8</v>
          </cell>
          <cell r="K69">
            <v>30</v>
          </cell>
        </row>
        <row r="70">
          <cell r="B70">
            <v>4.1875</v>
          </cell>
          <cell r="E70">
            <v>88.8</v>
          </cell>
          <cell r="K70">
            <v>24</v>
          </cell>
        </row>
        <row r="71">
          <cell r="B71">
            <v>4.296875</v>
          </cell>
          <cell r="E71">
            <v>89.2</v>
          </cell>
          <cell r="K71">
            <v>26</v>
          </cell>
        </row>
        <row r="72">
          <cell r="B72">
            <v>4.40625</v>
          </cell>
          <cell r="E72">
            <v>87.5</v>
          </cell>
          <cell r="K72">
            <v>28</v>
          </cell>
        </row>
        <row r="73">
          <cell r="B73">
            <v>4.53125</v>
          </cell>
          <cell r="E73">
            <v>86.7</v>
          </cell>
          <cell r="K73">
            <v>33</v>
          </cell>
        </row>
        <row r="74">
          <cell r="B74">
            <v>4.6875</v>
          </cell>
          <cell r="E74">
            <v>87.8</v>
          </cell>
          <cell r="K74">
            <v>31</v>
          </cell>
        </row>
        <row r="75">
          <cell r="B75">
            <v>4.8125</v>
          </cell>
          <cell r="E75">
            <v>86.6</v>
          </cell>
          <cell r="K75">
            <v>31</v>
          </cell>
        </row>
        <row r="76">
          <cell r="B76">
            <v>4.953125</v>
          </cell>
          <cell r="E76">
            <v>84</v>
          </cell>
          <cell r="K76">
            <v>35</v>
          </cell>
        </row>
        <row r="77">
          <cell r="B77">
            <v>5.09375</v>
          </cell>
          <cell r="E77">
            <v>86.8</v>
          </cell>
          <cell r="K77">
            <v>34</v>
          </cell>
        </row>
        <row r="78">
          <cell r="B78">
            <v>5.21875</v>
          </cell>
          <cell r="E78">
            <v>82.1</v>
          </cell>
          <cell r="K78">
            <v>29</v>
          </cell>
        </row>
        <row r="79">
          <cell r="B79">
            <v>5.296875</v>
          </cell>
          <cell r="E79">
            <v>81.599999999999994</v>
          </cell>
          <cell r="K79">
            <v>23</v>
          </cell>
        </row>
        <row r="80">
          <cell r="B80">
            <v>5.375</v>
          </cell>
          <cell r="E80">
            <v>89.5</v>
          </cell>
          <cell r="K80">
            <v>19</v>
          </cell>
        </row>
        <row r="81">
          <cell r="B81">
            <v>5.453125</v>
          </cell>
          <cell r="E81">
            <v>92.300000000000011</v>
          </cell>
          <cell r="K81">
            <v>20</v>
          </cell>
        </row>
        <row r="82">
          <cell r="B82">
            <v>5.53125</v>
          </cell>
          <cell r="E82">
            <v>93.300000000000011</v>
          </cell>
          <cell r="K82">
            <v>21</v>
          </cell>
        </row>
        <row r="83">
          <cell r="B83">
            <v>5.609375</v>
          </cell>
          <cell r="E83">
            <v>94.3</v>
          </cell>
          <cell r="K83">
            <v>24</v>
          </cell>
        </row>
        <row r="84">
          <cell r="B84">
            <v>5.71875</v>
          </cell>
          <cell r="E84">
            <v>93.8</v>
          </cell>
          <cell r="K84">
            <v>25</v>
          </cell>
        </row>
        <row r="85">
          <cell r="B85">
            <v>5.796875</v>
          </cell>
          <cell r="E85">
            <v>92.7</v>
          </cell>
          <cell r="K85">
            <v>20</v>
          </cell>
        </row>
        <row r="86">
          <cell r="B86">
            <v>5.875</v>
          </cell>
          <cell r="E86">
            <v>93.5</v>
          </cell>
          <cell r="K86">
            <v>20</v>
          </cell>
        </row>
        <row r="87">
          <cell r="B87">
            <v>5.921875</v>
          </cell>
          <cell r="E87">
            <v>91.8</v>
          </cell>
          <cell r="K87">
            <v>15</v>
          </cell>
        </row>
        <row r="88">
          <cell r="B88">
            <v>5.984375</v>
          </cell>
          <cell r="E88">
            <v>92.2</v>
          </cell>
          <cell r="K88">
            <v>15</v>
          </cell>
        </row>
        <row r="89">
          <cell r="B89">
            <v>6.03125</v>
          </cell>
          <cell r="E89">
            <v>94.5</v>
          </cell>
          <cell r="K89">
            <v>16</v>
          </cell>
        </row>
        <row r="90">
          <cell r="B90">
            <v>6.078125</v>
          </cell>
          <cell r="E90">
            <v>95.3</v>
          </cell>
          <cell r="K90">
            <v>14</v>
          </cell>
        </row>
        <row r="91">
          <cell r="B91">
            <v>6.125</v>
          </cell>
          <cell r="E91">
            <v>94.399999999999991</v>
          </cell>
          <cell r="K91">
            <v>10</v>
          </cell>
        </row>
        <row r="92">
          <cell r="B92">
            <v>6.15625</v>
          </cell>
          <cell r="E92">
            <v>95.6</v>
          </cell>
          <cell r="K92">
            <v>10</v>
          </cell>
        </row>
        <row r="93">
          <cell r="B93">
            <v>6.203125</v>
          </cell>
          <cell r="E93">
            <v>96.7</v>
          </cell>
          <cell r="K93">
            <v>9</v>
          </cell>
        </row>
        <row r="94">
          <cell r="B94">
            <v>6.234375</v>
          </cell>
          <cell r="E94">
            <v>97.2</v>
          </cell>
          <cell r="K94">
            <v>8</v>
          </cell>
        </row>
        <row r="95">
          <cell r="B95">
            <v>6.265625</v>
          </cell>
          <cell r="E95">
            <v>97.3</v>
          </cell>
          <cell r="K95">
            <v>8</v>
          </cell>
        </row>
        <row r="96">
          <cell r="B96">
            <v>6.296875</v>
          </cell>
          <cell r="E96">
            <v>95.1</v>
          </cell>
          <cell r="K96">
            <v>8</v>
          </cell>
        </row>
        <row r="97">
          <cell r="B97">
            <v>6.34375</v>
          </cell>
          <cell r="E97">
            <v>94.5</v>
          </cell>
          <cell r="K97">
            <v>9</v>
          </cell>
        </row>
        <row r="98">
          <cell r="B98">
            <v>6.390625</v>
          </cell>
          <cell r="E98">
            <v>93.7</v>
          </cell>
          <cell r="K98">
            <v>11</v>
          </cell>
        </row>
        <row r="99">
          <cell r="B99">
            <v>6.4375</v>
          </cell>
          <cell r="E99">
            <v>95.199999999999989</v>
          </cell>
          <cell r="K99">
            <v>11</v>
          </cell>
        </row>
        <row r="100">
          <cell r="B100">
            <v>6.484375</v>
          </cell>
          <cell r="E100">
            <v>96.3</v>
          </cell>
          <cell r="K100">
            <v>10</v>
          </cell>
        </row>
        <row r="101">
          <cell r="B101">
            <v>6.53125</v>
          </cell>
          <cell r="E101">
            <v>97.6</v>
          </cell>
          <cell r="K101">
            <v>9</v>
          </cell>
        </row>
        <row r="102">
          <cell r="A102">
            <v>92.95400000000005</v>
          </cell>
          <cell r="B102">
            <v>15.21</v>
          </cell>
          <cell r="C102">
            <v>0</v>
          </cell>
          <cell r="D102">
            <v>37</v>
          </cell>
        </row>
      </sheetData>
      <sheetData sheetId="5">
        <row r="103">
          <cell r="B103">
            <v>90.59399999999998</v>
          </cell>
          <cell r="C103">
            <v>92.65399999999994</v>
          </cell>
          <cell r="D103">
            <v>93.088000000000008</v>
          </cell>
          <cell r="E103">
            <v>77.925999999999988</v>
          </cell>
          <cell r="H103">
            <v>8.76</v>
          </cell>
          <cell r="J103">
            <v>10.48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F"/>
      <sheetName val="DWM-HT"/>
      <sheetName val="DWM-NB"/>
      <sheetName val="WMA"/>
      <sheetName val="Lite"/>
      <sheetName val="Graphs"/>
    </sheetNames>
    <sheetDataSet>
      <sheetData sheetId="0">
        <row r="2">
          <cell r="B2">
            <v>6.25E-2</v>
          </cell>
          <cell r="E2">
            <v>84.399999999999906</v>
          </cell>
        </row>
        <row r="3">
          <cell r="B3">
            <v>0.140625</v>
          </cell>
          <cell r="E3">
            <v>85.399999999999906</v>
          </cell>
        </row>
        <row r="4">
          <cell r="B4">
            <v>0.203125</v>
          </cell>
          <cell r="E4">
            <v>88.8</v>
          </cell>
        </row>
        <row r="5">
          <cell r="B5">
            <v>0.296875</v>
          </cell>
          <cell r="E5">
            <v>90.7</v>
          </cell>
        </row>
        <row r="6">
          <cell r="B6">
            <v>0.390625</v>
          </cell>
          <cell r="E6">
            <v>88.7</v>
          </cell>
        </row>
        <row r="7">
          <cell r="B7">
            <v>0.46875</v>
          </cell>
          <cell r="E7">
            <v>90.7</v>
          </cell>
        </row>
        <row r="8">
          <cell r="B8">
            <v>0.546875</v>
          </cell>
          <cell r="E8">
            <v>92.9</v>
          </cell>
        </row>
        <row r="9">
          <cell r="B9">
            <v>0.609375</v>
          </cell>
          <cell r="E9">
            <v>92.4</v>
          </cell>
        </row>
        <row r="10">
          <cell r="B10">
            <v>0.703125</v>
          </cell>
          <cell r="E10">
            <v>90.9</v>
          </cell>
        </row>
        <row r="11">
          <cell r="B11">
            <v>0.796875</v>
          </cell>
          <cell r="E11">
            <v>89.6</v>
          </cell>
        </row>
        <row r="12">
          <cell r="B12">
            <v>0.890625</v>
          </cell>
          <cell r="E12">
            <v>89.6</v>
          </cell>
        </row>
        <row r="13">
          <cell r="B13">
            <v>0.984375</v>
          </cell>
          <cell r="E13">
            <v>89.8</v>
          </cell>
        </row>
        <row r="14">
          <cell r="B14">
            <v>1.078125</v>
          </cell>
          <cell r="E14">
            <v>91</v>
          </cell>
        </row>
        <row r="15">
          <cell r="B15">
            <v>1.1875</v>
          </cell>
          <cell r="E15">
            <v>89.4</v>
          </cell>
        </row>
        <row r="16">
          <cell r="B16">
            <v>1.3125</v>
          </cell>
          <cell r="E16">
            <v>86.5</v>
          </cell>
        </row>
        <row r="17">
          <cell r="B17">
            <v>1.40625</v>
          </cell>
          <cell r="E17">
            <v>86.7</v>
          </cell>
        </row>
        <row r="18">
          <cell r="B18">
            <v>1.484375</v>
          </cell>
          <cell r="E18">
            <v>90.3</v>
          </cell>
        </row>
        <row r="19">
          <cell r="B19">
            <v>1.5625</v>
          </cell>
          <cell r="E19">
            <v>93.2</v>
          </cell>
        </row>
        <row r="20">
          <cell r="B20">
            <v>1.640625</v>
          </cell>
          <cell r="E20">
            <v>90.3</v>
          </cell>
        </row>
        <row r="21">
          <cell r="B21">
            <v>1.71875</v>
          </cell>
          <cell r="E21">
            <v>89.5</v>
          </cell>
        </row>
        <row r="22">
          <cell r="B22">
            <v>1.8125</v>
          </cell>
          <cell r="E22">
            <v>92.5</v>
          </cell>
        </row>
        <row r="23">
          <cell r="B23">
            <v>1.890625</v>
          </cell>
          <cell r="E23">
            <v>92.9</v>
          </cell>
        </row>
        <row r="24">
          <cell r="B24">
            <v>1.96875</v>
          </cell>
          <cell r="E24">
            <v>92.4</v>
          </cell>
        </row>
        <row r="25">
          <cell r="B25">
            <v>2.078125</v>
          </cell>
          <cell r="E25">
            <v>88.8</v>
          </cell>
        </row>
        <row r="26">
          <cell r="B26">
            <v>2.1875</v>
          </cell>
          <cell r="E26">
            <v>87.3</v>
          </cell>
        </row>
        <row r="27">
          <cell r="B27">
            <v>2.296875</v>
          </cell>
          <cell r="E27">
            <v>88.5</v>
          </cell>
        </row>
        <row r="28">
          <cell r="B28">
            <v>2.390625</v>
          </cell>
          <cell r="E28">
            <v>89.8</v>
          </cell>
        </row>
        <row r="29">
          <cell r="B29">
            <v>2.5</v>
          </cell>
          <cell r="E29">
            <v>92.7</v>
          </cell>
        </row>
        <row r="30">
          <cell r="B30">
            <v>2.609375</v>
          </cell>
          <cell r="E30">
            <v>89.7</v>
          </cell>
        </row>
        <row r="31">
          <cell r="B31">
            <v>2.734375</v>
          </cell>
          <cell r="E31">
            <v>86.7</v>
          </cell>
        </row>
        <row r="32">
          <cell r="B32">
            <v>2.859375</v>
          </cell>
          <cell r="E32">
            <v>88.3</v>
          </cell>
        </row>
        <row r="33">
          <cell r="B33">
            <v>2.984375</v>
          </cell>
          <cell r="E33">
            <v>88.4</v>
          </cell>
        </row>
        <row r="34">
          <cell r="B34">
            <v>3.078125</v>
          </cell>
          <cell r="E34">
            <v>88.4</v>
          </cell>
        </row>
        <row r="35">
          <cell r="B35">
            <v>3.1875</v>
          </cell>
          <cell r="E35">
            <v>89</v>
          </cell>
        </row>
        <row r="36">
          <cell r="B36">
            <v>3.265625</v>
          </cell>
          <cell r="E36">
            <v>89.5</v>
          </cell>
        </row>
        <row r="37">
          <cell r="B37">
            <v>3.375</v>
          </cell>
          <cell r="E37">
            <v>89.7</v>
          </cell>
        </row>
        <row r="38">
          <cell r="B38">
            <v>3.453125</v>
          </cell>
          <cell r="E38">
            <v>89.2</v>
          </cell>
        </row>
        <row r="39">
          <cell r="B39">
            <v>3.546875</v>
          </cell>
          <cell r="E39">
            <v>92.1</v>
          </cell>
        </row>
        <row r="40">
          <cell r="B40">
            <v>3.671875</v>
          </cell>
          <cell r="E40">
            <v>92.2</v>
          </cell>
        </row>
        <row r="41">
          <cell r="B41">
            <v>3.75</v>
          </cell>
          <cell r="E41">
            <v>90.9</v>
          </cell>
        </row>
        <row r="42">
          <cell r="B42">
            <v>3.859375</v>
          </cell>
          <cell r="E42">
            <v>88.9</v>
          </cell>
        </row>
        <row r="43">
          <cell r="B43">
            <v>3.9375</v>
          </cell>
          <cell r="E43">
            <v>86.2</v>
          </cell>
        </row>
        <row r="44">
          <cell r="B44">
            <v>4</v>
          </cell>
          <cell r="E44">
            <v>89.2</v>
          </cell>
        </row>
        <row r="45">
          <cell r="B45">
            <v>4.09375</v>
          </cell>
          <cell r="E45">
            <v>88.6</v>
          </cell>
        </row>
        <row r="46">
          <cell r="B46">
            <v>4.171875</v>
          </cell>
          <cell r="E46">
            <v>86.8</v>
          </cell>
        </row>
        <row r="47">
          <cell r="B47">
            <v>4.28125</v>
          </cell>
          <cell r="E47">
            <v>85.3</v>
          </cell>
        </row>
        <row r="48">
          <cell r="B48">
            <v>4.375</v>
          </cell>
          <cell r="E48">
            <v>84.2</v>
          </cell>
        </row>
        <row r="49">
          <cell r="B49">
            <v>4.46875</v>
          </cell>
          <cell r="E49">
            <v>85.5</v>
          </cell>
        </row>
        <row r="50">
          <cell r="B50">
            <v>4.5625</v>
          </cell>
          <cell r="E50">
            <v>86.9</v>
          </cell>
        </row>
        <row r="51">
          <cell r="B51">
            <v>4.65625</v>
          </cell>
          <cell r="E51">
            <v>85.1</v>
          </cell>
        </row>
        <row r="52">
          <cell r="B52">
            <v>4.734375</v>
          </cell>
          <cell r="E52">
            <v>86</v>
          </cell>
        </row>
        <row r="53">
          <cell r="B53">
            <v>4.8125</v>
          </cell>
          <cell r="E53">
            <v>89.5</v>
          </cell>
        </row>
        <row r="54">
          <cell r="B54">
            <v>4.890625</v>
          </cell>
          <cell r="E54">
            <v>90.5</v>
          </cell>
        </row>
        <row r="55">
          <cell r="B55">
            <v>4.984375</v>
          </cell>
          <cell r="E55">
            <v>91.8</v>
          </cell>
        </row>
        <row r="56">
          <cell r="B56">
            <v>5.078125</v>
          </cell>
          <cell r="E56">
            <v>88.8</v>
          </cell>
        </row>
        <row r="57">
          <cell r="B57">
            <v>5.171875</v>
          </cell>
          <cell r="E57">
            <v>85.6</v>
          </cell>
        </row>
        <row r="58">
          <cell r="B58">
            <v>5.265625</v>
          </cell>
          <cell r="E58">
            <v>85.1</v>
          </cell>
        </row>
        <row r="59">
          <cell r="B59">
            <v>5.390625</v>
          </cell>
          <cell r="E59">
            <v>85.3</v>
          </cell>
        </row>
        <row r="60">
          <cell r="B60">
            <v>5.484375</v>
          </cell>
          <cell r="E60">
            <v>88.4</v>
          </cell>
        </row>
        <row r="61">
          <cell r="B61">
            <v>5.59375</v>
          </cell>
          <cell r="E61">
            <v>88.8</v>
          </cell>
        </row>
        <row r="62">
          <cell r="B62">
            <v>5.6875</v>
          </cell>
          <cell r="E62">
            <v>87.2</v>
          </cell>
        </row>
        <row r="63">
          <cell r="B63">
            <v>5.796875</v>
          </cell>
          <cell r="E63">
            <v>86.9</v>
          </cell>
        </row>
        <row r="64">
          <cell r="B64">
            <v>5.9375</v>
          </cell>
          <cell r="E64">
            <v>85.7</v>
          </cell>
        </row>
        <row r="65">
          <cell r="B65">
            <v>6.015625</v>
          </cell>
          <cell r="E65">
            <v>87</v>
          </cell>
        </row>
        <row r="66">
          <cell r="B66">
            <v>6.109375</v>
          </cell>
          <cell r="E66">
            <v>87.9</v>
          </cell>
        </row>
        <row r="67">
          <cell r="B67">
            <v>6.1875</v>
          </cell>
          <cell r="E67">
            <v>87.8</v>
          </cell>
        </row>
        <row r="68">
          <cell r="B68">
            <v>6.28125</v>
          </cell>
          <cell r="E68">
            <v>89.1</v>
          </cell>
        </row>
        <row r="69">
          <cell r="B69">
            <v>6.375</v>
          </cell>
          <cell r="E69">
            <v>90.4</v>
          </cell>
        </row>
        <row r="70">
          <cell r="B70">
            <v>6.484375</v>
          </cell>
          <cell r="E70">
            <v>87.4</v>
          </cell>
        </row>
        <row r="71">
          <cell r="B71">
            <v>6.578125</v>
          </cell>
          <cell r="E71">
            <v>83.8</v>
          </cell>
        </row>
        <row r="72">
          <cell r="B72">
            <v>6.671875</v>
          </cell>
          <cell r="E72">
            <v>85.399999999999906</v>
          </cell>
        </row>
        <row r="73">
          <cell r="B73">
            <v>6.78125</v>
          </cell>
          <cell r="E73">
            <v>86.2</v>
          </cell>
        </row>
        <row r="74">
          <cell r="B74">
            <v>6.875</v>
          </cell>
          <cell r="E74">
            <v>84</v>
          </cell>
        </row>
        <row r="75">
          <cell r="B75">
            <v>7.015625</v>
          </cell>
          <cell r="E75">
            <v>85.1</v>
          </cell>
        </row>
        <row r="76">
          <cell r="B76">
            <v>7.125</v>
          </cell>
          <cell r="E76">
            <v>87.3</v>
          </cell>
        </row>
        <row r="77">
          <cell r="B77">
            <v>7.25</v>
          </cell>
          <cell r="E77">
            <v>87.6</v>
          </cell>
        </row>
        <row r="78">
          <cell r="B78">
            <v>7.375</v>
          </cell>
          <cell r="E78">
            <v>87.6</v>
          </cell>
        </row>
        <row r="79">
          <cell r="B79">
            <v>7.484375</v>
          </cell>
          <cell r="E79">
            <v>88.3</v>
          </cell>
        </row>
        <row r="80">
          <cell r="B80">
            <v>7.609375</v>
          </cell>
          <cell r="E80">
            <v>88.2</v>
          </cell>
        </row>
        <row r="81">
          <cell r="B81">
            <v>7.734375</v>
          </cell>
          <cell r="E81">
            <v>88.6</v>
          </cell>
        </row>
        <row r="82">
          <cell r="B82">
            <v>7.859375</v>
          </cell>
          <cell r="E82">
            <v>88.8</v>
          </cell>
        </row>
        <row r="83">
          <cell r="B83">
            <v>8</v>
          </cell>
          <cell r="E83">
            <v>89.7</v>
          </cell>
        </row>
        <row r="84">
          <cell r="B84">
            <v>8.140625</v>
          </cell>
          <cell r="E84">
            <v>90.7</v>
          </cell>
        </row>
        <row r="85">
          <cell r="B85">
            <v>8.265625</v>
          </cell>
          <cell r="E85">
            <v>88.9</v>
          </cell>
        </row>
        <row r="86">
          <cell r="B86">
            <v>8.40625</v>
          </cell>
          <cell r="E86">
            <v>89.7</v>
          </cell>
        </row>
        <row r="87">
          <cell r="B87">
            <v>8.546875</v>
          </cell>
          <cell r="E87">
            <v>89</v>
          </cell>
        </row>
        <row r="88">
          <cell r="B88">
            <v>8.6875</v>
          </cell>
          <cell r="E88">
            <v>87.2</v>
          </cell>
        </row>
        <row r="89">
          <cell r="B89">
            <v>8.8125</v>
          </cell>
          <cell r="E89">
            <v>86.1</v>
          </cell>
        </row>
        <row r="90">
          <cell r="B90">
            <v>8.953125</v>
          </cell>
          <cell r="E90">
            <v>88.3</v>
          </cell>
        </row>
        <row r="91">
          <cell r="B91">
            <v>9.09375</v>
          </cell>
          <cell r="E91">
            <v>91.6</v>
          </cell>
        </row>
        <row r="92">
          <cell r="B92">
            <v>9.203125</v>
          </cell>
          <cell r="E92">
            <v>92.1</v>
          </cell>
        </row>
      </sheetData>
      <sheetData sheetId="1">
        <row r="2">
          <cell r="B2">
            <v>0.109375</v>
          </cell>
          <cell r="E2">
            <v>87.8</v>
          </cell>
          <cell r="K2">
            <v>13</v>
          </cell>
        </row>
        <row r="3">
          <cell r="B3">
            <v>0.203125</v>
          </cell>
          <cell r="E3">
            <v>87.6</v>
          </cell>
          <cell r="K3">
            <v>10</v>
          </cell>
        </row>
        <row r="4">
          <cell r="B4">
            <v>0.25</v>
          </cell>
          <cell r="E4">
            <v>92</v>
          </cell>
          <cell r="K4">
            <v>7</v>
          </cell>
        </row>
        <row r="5">
          <cell r="B5">
            <v>0.328125</v>
          </cell>
          <cell r="E5">
            <v>93.4</v>
          </cell>
          <cell r="K5">
            <v>16</v>
          </cell>
        </row>
        <row r="6">
          <cell r="B6">
            <v>0.40625</v>
          </cell>
          <cell r="E6">
            <v>88.9</v>
          </cell>
          <cell r="K6">
            <v>13</v>
          </cell>
        </row>
        <row r="7">
          <cell r="B7">
            <v>0.484375</v>
          </cell>
          <cell r="E7">
            <v>89.3</v>
          </cell>
          <cell r="K7">
            <v>11</v>
          </cell>
        </row>
        <row r="8">
          <cell r="B8">
            <v>0.5625</v>
          </cell>
          <cell r="E8">
            <v>90.100000000000009</v>
          </cell>
          <cell r="K8">
            <v>13</v>
          </cell>
        </row>
        <row r="9">
          <cell r="B9">
            <v>0.625</v>
          </cell>
          <cell r="E9">
            <v>93.300000000000011</v>
          </cell>
          <cell r="K9">
            <v>7</v>
          </cell>
        </row>
        <row r="10">
          <cell r="B10">
            <v>0.65625</v>
          </cell>
          <cell r="E10">
            <v>95.899999999999991</v>
          </cell>
          <cell r="K10">
            <v>4</v>
          </cell>
        </row>
        <row r="11">
          <cell r="B11">
            <v>0.734375</v>
          </cell>
          <cell r="E11">
            <v>91.5</v>
          </cell>
          <cell r="K11">
            <v>15</v>
          </cell>
        </row>
        <row r="12">
          <cell r="B12">
            <v>0.796875</v>
          </cell>
          <cell r="E12">
            <v>88.6</v>
          </cell>
          <cell r="K12">
            <v>12</v>
          </cell>
        </row>
        <row r="13">
          <cell r="B13">
            <v>0.859375</v>
          </cell>
          <cell r="E13">
            <v>88.7</v>
          </cell>
          <cell r="K13">
            <v>9</v>
          </cell>
        </row>
        <row r="14">
          <cell r="B14">
            <v>0.90625</v>
          </cell>
          <cell r="E14">
            <v>88.8</v>
          </cell>
          <cell r="K14">
            <v>21</v>
          </cell>
        </row>
        <row r="15">
          <cell r="B15">
            <v>0.984375</v>
          </cell>
          <cell r="E15">
            <v>88.1</v>
          </cell>
          <cell r="K15">
            <v>12</v>
          </cell>
        </row>
        <row r="16">
          <cell r="B16">
            <v>1.109375</v>
          </cell>
          <cell r="E16">
            <v>86.8</v>
          </cell>
          <cell r="K16">
            <v>13</v>
          </cell>
        </row>
        <row r="17">
          <cell r="B17">
            <v>1.15625</v>
          </cell>
          <cell r="E17">
            <v>88</v>
          </cell>
          <cell r="K17">
            <v>9</v>
          </cell>
        </row>
        <row r="18">
          <cell r="B18">
            <v>1.21875</v>
          </cell>
          <cell r="E18">
            <v>89.5</v>
          </cell>
          <cell r="K18">
            <v>10</v>
          </cell>
        </row>
        <row r="19">
          <cell r="B19">
            <v>1.25</v>
          </cell>
          <cell r="E19">
            <v>90</v>
          </cell>
          <cell r="K19">
            <v>11</v>
          </cell>
        </row>
        <row r="20">
          <cell r="B20">
            <v>1.28125</v>
          </cell>
          <cell r="E20">
            <v>89.8</v>
          </cell>
          <cell r="K20">
            <v>8</v>
          </cell>
        </row>
        <row r="21">
          <cell r="B21">
            <v>1.3125</v>
          </cell>
          <cell r="E21">
            <v>89.7</v>
          </cell>
          <cell r="K21">
            <v>6</v>
          </cell>
        </row>
        <row r="22">
          <cell r="B22">
            <v>1.34375</v>
          </cell>
          <cell r="E22">
            <v>92.5</v>
          </cell>
          <cell r="K22">
            <v>12</v>
          </cell>
        </row>
        <row r="23">
          <cell r="B23">
            <v>1.375</v>
          </cell>
          <cell r="E23">
            <v>91.4</v>
          </cell>
          <cell r="K23">
            <v>11</v>
          </cell>
        </row>
        <row r="24">
          <cell r="B24">
            <v>1.421875</v>
          </cell>
          <cell r="E24">
            <v>88</v>
          </cell>
          <cell r="K24">
            <v>17</v>
          </cell>
        </row>
        <row r="25">
          <cell r="B25">
            <v>1.484375</v>
          </cell>
          <cell r="E25">
            <v>87.8</v>
          </cell>
          <cell r="K25">
            <v>12</v>
          </cell>
        </row>
        <row r="26">
          <cell r="B26">
            <v>1.53125</v>
          </cell>
          <cell r="E26">
            <v>87.8</v>
          </cell>
          <cell r="K26">
            <v>14</v>
          </cell>
        </row>
        <row r="27">
          <cell r="B27">
            <v>1.578125</v>
          </cell>
          <cell r="E27">
            <v>88.6</v>
          </cell>
          <cell r="K27">
            <v>7</v>
          </cell>
        </row>
        <row r="28">
          <cell r="B28">
            <v>1.625</v>
          </cell>
          <cell r="E28">
            <v>89.1</v>
          </cell>
          <cell r="K28">
            <v>11</v>
          </cell>
        </row>
        <row r="29">
          <cell r="B29">
            <v>1.65625</v>
          </cell>
          <cell r="E29">
            <v>90.4</v>
          </cell>
          <cell r="K29">
            <v>9</v>
          </cell>
        </row>
        <row r="30">
          <cell r="B30">
            <v>1.703125</v>
          </cell>
          <cell r="E30">
            <v>88.5</v>
          </cell>
          <cell r="K30">
            <v>15</v>
          </cell>
        </row>
        <row r="31">
          <cell r="B31">
            <v>1.75</v>
          </cell>
          <cell r="E31">
            <v>88.7</v>
          </cell>
          <cell r="K31">
            <v>24</v>
          </cell>
        </row>
        <row r="32">
          <cell r="B32">
            <v>1.796875</v>
          </cell>
          <cell r="E32">
            <v>90.8</v>
          </cell>
          <cell r="K32">
            <v>10</v>
          </cell>
        </row>
        <row r="33">
          <cell r="B33">
            <v>1.84375</v>
          </cell>
          <cell r="E33">
            <v>87.9</v>
          </cell>
          <cell r="K33">
            <v>16</v>
          </cell>
        </row>
        <row r="34">
          <cell r="B34">
            <v>1.875</v>
          </cell>
          <cell r="E34">
            <v>87</v>
          </cell>
          <cell r="K34">
            <v>7</v>
          </cell>
        </row>
        <row r="35">
          <cell r="B35">
            <v>1.9375</v>
          </cell>
          <cell r="E35">
            <v>87.8</v>
          </cell>
          <cell r="K35">
            <v>6</v>
          </cell>
        </row>
        <row r="36">
          <cell r="B36">
            <v>1.984375</v>
          </cell>
          <cell r="E36">
            <v>86.4</v>
          </cell>
          <cell r="K36">
            <v>14</v>
          </cell>
        </row>
        <row r="37">
          <cell r="B37">
            <v>2.046875</v>
          </cell>
          <cell r="E37">
            <v>86.6</v>
          </cell>
          <cell r="K37">
            <v>12</v>
          </cell>
        </row>
        <row r="38">
          <cell r="B38">
            <v>2.078125</v>
          </cell>
          <cell r="E38">
            <v>88.8</v>
          </cell>
          <cell r="K38">
            <v>5</v>
          </cell>
        </row>
        <row r="39">
          <cell r="B39">
            <v>2.125</v>
          </cell>
          <cell r="E39">
            <v>89.600000000000009</v>
          </cell>
          <cell r="K39">
            <v>13</v>
          </cell>
        </row>
        <row r="40">
          <cell r="B40">
            <v>2.1875</v>
          </cell>
          <cell r="E40">
            <v>88.3</v>
          </cell>
          <cell r="K40">
            <v>10</v>
          </cell>
        </row>
        <row r="41">
          <cell r="B41">
            <v>2.234375</v>
          </cell>
          <cell r="E41">
            <v>87.2</v>
          </cell>
          <cell r="K41">
            <v>6</v>
          </cell>
        </row>
        <row r="42">
          <cell r="B42">
            <v>2.28125</v>
          </cell>
          <cell r="E42">
            <v>87</v>
          </cell>
          <cell r="K42">
            <v>7</v>
          </cell>
        </row>
        <row r="43">
          <cell r="B43">
            <v>2.328125</v>
          </cell>
          <cell r="E43">
            <v>85</v>
          </cell>
          <cell r="K43">
            <v>7</v>
          </cell>
        </row>
        <row r="44">
          <cell r="B44">
            <v>2.375</v>
          </cell>
          <cell r="E44">
            <v>87.4</v>
          </cell>
          <cell r="K44">
            <v>12</v>
          </cell>
        </row>
        <row r="45">
          <cell r="B45">
            <v>2.40625</v>
          </cell>
          <cell r="E45">
            <v>90.9</v>
          </cell>
          <cell r="K45">
            <v>9</v>
          </cell>
        </row>
        <row r="46">
          <cell r="B46">
            <v>2.453125</v>
          </cell>
          <cell r="E46">
            <v>89.8</v>
          </cell>
          <cell r="K46">
            <v>12</v>
          </cell>
        </row>
        <row r="47">
          <cell r="B47">
            <v>2.5</v>
          </cell>
          <cell r="E47">
            <v>86.6</v>
          </cell>
          <cell r="K47">
            <v>9</v>
          </cell>
        </row>
        <row r="48">
          <cell r="B48">
            <v>2.5625</v>
          </cell>
          <cell r="E48">
            <v>85</v>
          </cell>
          <cell r="K48">
            <v>8</v>
          </cell>
        </row>
        <row r="49">
          <cell r="B49">
            <v>2.625</v>
          </cell>
          <cell r="E49">
            <v>85.8</v>
          </cell>
          <cell r="K49">
            <v>9</v>
          </cell>
        </row>
        <row r="50">
          <cell r="B50">
            <v>2.671875</v>
          </cell>
          <cell r="E50">
            <v>87.8</v>
          </cell>
          <cell r="K50">
            <v>7</v>
          </cell>
        </row>
        <row r="51">
          <cell r="B51">
            <v>2.71875</v>
          </cell>
          <cell r="E51">
            <v>87.8</v>
          </cell>
          <cell r="K51">
            <v>6</v>
          </cell>
        </row>
        <row r="52">
          <cell r="B52">
            <v>2.765625</v>
          </cell>
          <cell r="E52">
            <v>86.7</v>
          </cell>
          <cell r="K52">
            <v>17</v>
          </cell>
        </row>
        <row r="53">
          <cell r="B53">
            <v>2.8125</v>
          </cell>
          <cell r="E53">
            <v>88.1</v>
          </cell>
          <cell r="K53">
            <v>17</v>
          </cell>
        </row>
        <row r="54">
          <cell r="B54">
            <v>2.859375</v>
          </cell>
          <cell r="E54">
            <v>89.9</v>
          </cell>
          <cell r="K54">
            <v>15</v>
          </cell>
        </row>
        <row r="55">
          <cell r="B55">
            <v>2.90625</v>
          </cell>
          <cell r="E55">
            <v>89.9</v>
          </cell>
          <cell r="K55">
            <v>13</v>
          </cell>
        </row>
        <row r="56">
          <cell r="B56">
            <v>2.9375</v>
          </cell>
          <cell r="E56">
            <v>89.8</v>
          </cell>
          <cell r="K56">
            <v>10</v>
          </cell>
        </row>
        <row r="57">
          <cell r="B57">
            <v>2.984375</v>
          </cell>
          <cell r="E57">
            <v>90</v>
          </cell>
          <cell r="K57">
            <v>10</v>
          </cell>
        </row>
        <row r="58">
          <cell r="B58">
            <v>3.03125</v>
          </cell>
          <cell r="E58">
            <v>87.8</v>
          </cell>
          <cell r="K58">
            <v>7</v>
          </cell>
        </row>
        <row r="59">
          <cell r="B59">
            <v>3.078125</v>
          </cell>
          <cell r="E59">
            <v>87</v>
          </cell>
          <cell r="K59">
            <v>6</v>
          </cell>
        </row>
        <row r="60">
          <cell r="B60">
            <v>3.125</v>
          </cell>
          <cell r="E60">
            <v>87.7</v>
          </cell>
          <cell r="K60">
            <v>14</v>
          </cell>
        </row>
        <row r="61">
          <cell r="B61">
            <v>3.171875</v>
          </cell>
          <cell r="E61">
            <v>86.8</v>
          </cell>
          <cell r="K61">
            <v>9</v>
          </cell>
        </row>
        <row r="62">
          <cell r="B62">
            <v>3.21875</v>
          </cell>
          <cell r="E62">
            <v>86.4</v>
          </cell>
          <cell r="K62">
            <v>9</v>
          </cell>
        </row>
        <row r="63">
          <cell r="B63">
            <v>3.28125</v>
          </cell>
          <cell r="E63">
            <v>85.9</v>
          </cell>
          <cell r="K63">
            <v>14</v>
          </cell>
        </row>
        <row r="64">
          <cell r="B64">
            <v>3.328125</v>
          </cell>
          <cell r="E64">
            <v>85.6</v>
          </cell>
          <cell r="K64">
            <v>14</v>
          </cell>
        </row>
        <row r="65">
          <cell r="B65">
            <v>3.375</v>
          </cell>
          <cell r="E65">
            <v>86.1</v>
          </cell>
          <cell r="K65">
            <v>10</v>
          </cell>
        </row>
        <row r="66">
          <cell r="B66">
            <v>3.4375</v>
          </cell>
          <cell r="E66">
            <v>85.6</v>
          </cell>
          <cell r="K66">
            <v>15</v>
          </cell>
        </row>
        <row r="67">
          <cell r="B67">
            <v>3.484375</v>
          </cell>
          <cell r="E67">
            <v>86.1</v>
          </cell>
          <cell r="K67">
            <v>8</v>
          </cell>
        </row>
        <row r="68">
          <cell r="B68">
            <v>3.546875</v>
          </cell>
          <cell r="E68">
            <v>86.9</v>
          </cell>
          <cell r="K68">
            <v>21</v>
          </cell>
        </row>
        <row r="69">
          <cell r="B69">
            <v>3.59375</v>
          </cell>
          <cell r="E69">
            <v>88.7</v>
          </cell>
          <cell r="K69">
            <v>11</v>
          </cell>
        </row>
        <row r="70">
          <cell r="B70">
            <v>3.640625</v>
          </cell>
          <cell r="E70">
            <v>89.600000000000009</v>
          </cell>
          <cell r="K70">
            <v>9</v>
          </cell>
        </row>
        <row r="71">
          <cell r="B71">
            <v>3.6875</v>
          </cell>
          <cell r="E71">
            <v>87.9</v>
          </cell>
          <cell r="K71">
            <v>9</v>
          </cell>
        </row>
        <row r="72">
          <cell r="B72">
            <v>3.71875</v>
          </cell>
          <cell r="E72">
            <v>89.5</v>
          </cell>
          <cell r="K72">
            <v>5</v>
          </cell>
        </row>
        <row r="73">
          <cell r="B73">
            <v>3.765625</v>
          </cell>
          <cell r="E73">
            <v>89.5</v>
          </cell>
          <cell r="K73">
            <v>11</v>
          </cell>
        </row>
        <row r="74">
          <cell r="B74">
            <v>3.8125</v>
          </cell>
          <cell r="E74">
            <v>88.3</v>
          </cell>
          <cell r="K74">
            <v>7</v>
          </cell>
        </row>
        <row r="75">
          <cell r="B75">
            <v>3.84375</v>
          </cell>
          <cell r="E75">
            <v>88.9</v>
          </cell>
          <cell r="K75">
            <v>7</v>
          </cell>
        </row>
        <row r="76">
          <cell r="B76">
            <v>3.890625</v>
          </cell>
          <cell r="E76">
            <v>88.7</v>
          </cell>
          <cell r="K76">
            <v>15</v>
          </cell>
        </row>
        <row r="77">
          <cell r="B77">
            <v>3.9375</v>
          </cell>
          <cell r="E77">
            <v>88.2</v>
          </cell>
          <cell r="K77">
            <v>8</v>
          </cell>
        </row>
        <row r="78">
          <cell r="B78">
            <v>3.984375</v>
          </cell>
          <cell r="E78">
            <v>86.1</v>
          </cell>
          <cell r="K78">
            <v>12</v>
          </cell>
        </row>
        <row r="79">
          <cell r="B79">
            <v>4.03125</v>
          </cell>
          <cell r="E79">
            <v>84.899999999999991</v>
          </cell>
          <cell r="K79">
            <v>12</v>
          </cell>
        </row>
        <row r="80">
          <cell r="B80">
            <v>4.078125</v>
          </cell>
          <cell r="E80">
            <v>88</v>
          </cell>
          <cell r="K80">
            <v>4</v>
          </cell>
        </row>
        <row r="81">
          <cell r="B81">
            <v>4.125</v>
          </cell>
          <cell r="E81">
            <v>91.8</v>
          </cell>
          <cell r="K81">
            <v>8</v>
          </cell>
        </row>
        <row r="82">
          <cell r="B82">
            <v>4.1875</v>
          </cell>
          <cell r="E82">
            <v>89.8</v>
          </cell>
          <cell r="K82">
            <v>13</v>
          </cell>
        </row>
        <row r="83">
          <cell r="B83">
            <v>4.21875</v>
          </cell>
          <cell r="E83">
            <v>87.6</v>
          </cell>
          <cell r="K83">
            <v>8</v>
          </cell>
        </row>
        <row r="84">
          <cell r="B84">
            <v>4.265625</v>
          </cell>
          <cell r="E84">
            <v>89.1</v>
          </cell>
          <cell r="K84">
            <v>13</v>
          </cell>
        </row>
        <row r="85">
          <cell r="B85">
            <v>4.3125</v>
          </cell>
          <cell r="E85">
            <v>91.100000000000009</v>
          </cell>
          <cell r="K85">
            <v>7</v>
          </cell>
        </row>
        <row r="86">
          <cell r="B86">
            <v>4.359375</v>
          </cell>
          <cell r="E86">
            <v>89.9</v>
          </cell>
          <cell r="K86">
            <v>9</v>
          </cell>
        </row>
        <row r="87">
          <cell r="B87">
            <v>4.390625</v>
          </cell>
          <cell r="E87">
            <v>87.7</v>
          </cell>
          <cell r="K87">
            <v>10</v>
          </cell>
        </row>
        <row r="88">
          <cell r="B88">
            <v>4.421875</v>
          </cell>
          <cell r="E88">
            <v>88</v>
          </cell>
          <cell r="K88">
            <v>10</v>
          </cell>
        </row>
        <row r="89">
          <cell r="B89">
            <v>4.46875</v>
          </cell>
          <cell r="E89">
            <v>87.5</v>
          </cell>
          <cell r="K89">
            <v>11</v>
          </cell>
        </row>
        <row r="90">
          <cell r="B90">
            <v>4.53125</v>
          </cell>
          <cell r="E90">
            <v>86.5</v>
          </cell>
          <cell r="K90">
            <v>12</v>
          </cell>
        </row>
        <row r="91">
          <cell r="B91">
            <v>4.5625</v>
          </cell>
          <cell r="E91">
            <v>89</v>
          </cell>
          <cell r="K91">
            <v>4</v>
          </cell>
        </row>
        <row r="92">
          <cell r="B92">
            <v>4.59375</v>
          </cell>
          <cell r="E92">
            <v>90.100000000000009</v>
          </cell>
          <cell r="K92">
            <v>10</v>
          </cell>
        </row>
        <row r="93">
          <cell r="A93">
            <v>88.536263736263763</v>
          </cell>
        </row>
      </sheetData>
      <sheetData sheetId="2">
        <row r="2">
          <cell r="B2">
            <v>6.25E-2</v>
          </cell>
          <cell r="E2">
            <v>88.2</v>
          </cell>
          <cell r="K2">
            <v>14</v>
          </cell>
        </row>
        <row r="3">
          <cell r="B3">
            <v>7.8125E-2</v>
          </cell>
          <cell r="E3">
            <v>87.7</v>
          </cell>
          <cell r="K3">
            <v>13</v>
          </cell>
        </row>
        <row r="4">
          <cell r="B4">
            <v>0.109375</v>
          </cell>
          <cell r="E4">
            <v>91.2</v>
          </cell>
          <cell r="K4">
            <v>17</v>
          </cell>
        </row>
        <row r="5">
          <cell r="B5">
            <v>0.125</v>
          </cell>
          <cell r="E5">
            <v>92</v>
          </cell>
          <cell r="K5">
            <v>13</v>
          </cell>
        </row>
        <row r="6">
          <cell r="B6">
            <v>0.15625</v>
          </cell>
          <cell r="E6">
            <v>88.1</v>
          </cell>
          <cell r="K6">
            <v>18</v>
          </cell>
        </row>
        <row r="7">
          <cell r="B7">
            <v>0.171875</v>
          </cell>
          <cell r="E7">
            <v>89</v>
          </cell>
          <cell r="K7">
            <v>14</v>
          </cell>
        </row>
        <row r="8">
          <cell r="B8">
            <v>0.1875</v>
          </cell>
          <cell r="E8">
            <v>89.8</v>
          </cell>
          <cell r="K8">
            <v>12</v>
          </cell>
        </row>
        <row r="9">
          <cell r="B9">
            <v>0.21875</v>
          </cell>
          <cell r="E9">
            <v>92.5</v>
          </cell>
          <cell r="K9">
            <v>5</v>
          </cell>
        </row>
        <row r="10">
          <cell r="B10">
            <v>0.234375</v>
          </cell>
          <cell r="E10">
            <v>94.399999999999991</v>
          </cell>
          <cell r="K10">
            <v>7</v>
          </cell>
        </row>
        <row r="11">
          <cell r="B11">
            <v>0.25</v>
          </cell>
          <cell r="E11">
            <v>90.7</v>
          </cell>
          <cell r="K11">
            <v>11</v>
          </cell>
        </row>
        <row r="12">
          <cell r="B12">
            <v>0.265625</v>
          </cell>
          <cell r="E12">
            <v>88.7</v>
          </cell>
          <cell r="K12">
            <v>14</v>
          </cell>
        </row>
        <row r="13">
          <cell r="B13">
            <v>0.28125</v>
          </cell>
          <cell r="E13">
            <v>88.5</v>
          </cell>
          <cell r="K13">
            <v>10</v>
          </cell>
        </row>
        <row r="14">
          <cell r="B14">
            <v>0.296875</v>
          </cell>
          <cell r="E14">
            <v>88.3</v>
          </cell>
          <cell r="K14">
            <v>20</v>
          </cell>
        </row>
        <row r="15">
          <cell r="B15">
            <v>0.3125</v>
          </cell>
          <cell r="E15">
            <v>88.1</v>
          </cell>
          <cell r="K15">
            <v>10</v>
          </cell>
        </row>
        <row r="16">
          <cell r="B16">
            <v>0.328125</v>
          </cell>
          <cell r="E16">
            <v>86.7</v>
          </cell>
          <cell r="K16">
            <v>16</v>
          </cell>
        </row>
        <row r="17">
          <cell r="B17">
            <v>0.34375</v>
          </cell>
          <cell r="E17">
            <v>86.7</v>
          </cell>
          <cell r="K17">
            <v>12</v>
          </cell>
        </row>
        <row r="18">
          <cell r="B18">
            <v>0.359375</v>
          </cell>
          <cell r="E18">
            <v>87.9</v>
          </cell>
          <cell r="K18">
            <v>13</v>
          </cell>
        </row>
        <row r="19">
          <cell r="B19">
            <v>0.375</v>
          </cell>
          <cell r="E19">
            <v>89.3</v>
          </cell>
          <cell r="K19">
            <v>12</v>
          </cell>
        </row>
        <row r="20">
          <cell r="B20">
            <v>0.390625</v>
          </cell>
          <cell r="E20">
            <v>89.600000000000009</v>
          </cell>
          <cell r="K20">
            <v>9</v>
          </cell>
        </row>
        <row r="21">
          <cell r="B21">
            <v>0.390625</v>
          </cell>
          <cell r="E21">
            <v>89.4</v>
          </cell>
          <cell r="K21">
            <v>12</v>
          </cell>
        </row>
        <row r="22">
          <cell r="B22">
            <v>0.40625</v>
          </cell>
          <cell r="E22">
            <v>90.600000000000009</v>
          </cell>
          <cell r="K22">
            <v>12</v>
          </cell>
        </row>
        <row r="23">
          <cell r="B23">
            <v>0.4375</v>
          </cell>
          <cell r="E23">
            <v>89.8</v>
          </cell>
          <cell r="K23">
            <v>12</v>
          </cell>
        </row>
        <row r="24">
          <cell r="B24">
            <v>0.46875</v>
          </cell>
          <cell r="E24">
            <v>88.5</v>
          </cell>
          <cell r="K24">
            <v>17</v>
          </cell>
        </row>
        <row r="25">
          <cell r="B25">
            <v>0.46875</v>
          </cell>
          <cell r="E25">
            <v>87.6</v>
          </cell>
          <cell r="K25">
            <v>12</v>
          </cell>
        </row>
        <row r="26">
          <cell r="B26">
            <v>0.484375</v>
          </cell>
          <cell r="E26">
            <v>86.8</v>
          </cell>
          <cell r="K26">
            <v>18</v>
          </cell>
        </row>
        <row r="27">
          <cell r="B27">
            <v>0.515625</v>
          </cell>
          <cell r="E27">
            <v>88.4</v>
          </cell>
          <cell r="K27">
            <v>7</v>
          </cell>
        </row>
        <row r="28">
          <cell r="B28">
            <v>0.53125</v>
          </cell>
          <cell r="E28">
            <v>88.4</v>
          </cell>
          <cell r="K28">
            <v>18</v>
          </cell>
        </row>
        <row r="29">
          <cell r="B29">
            <v>0.546875</v>
          </cell>
          <cell r="E29">
            <v>88.4</v>
          </cell>
          <cell r="K29">
            <v>8</v>
          </cell>
        </row>
        <row r="30">
          <cell r="B30">
            <v>0.5625</v>
          </cell>
          <cell r="E30">
            <v>87.2</v>
          </cell>
          <cell r="K30">
            <v>16</v>
          </cell>
        </row>
        <row r="31">
          <cell r="B31">
            <v>0.59375</v>
          </cell>
          <cell r="E31">
            <v>88.5</v>
          </cell>
          <cell r="K31">
            <v>20</v>
          </cell>
        </row>
        <row r="32">
          <cell r="B32">
            <v>0.609375</v>
          </cell>
          <cell r="E32">
            <v>90.600000000000009</v>
          </cell>
          <cell r="K32">
            <v>10</v>
          </cell>
        </row>
        <row r="33">
          <cell r="B33">
            <v>0.625</v>
          </cell>
          <cell r="E33">
            <v>87.7</v>
          </cell>
          <cell r="K33">
            <v>18</v>
          </cell>
        </row>
        <row r="34">
          <cell r="B34">
            <v>0.640625</v>
          </cell>
          <cell r="E34">
            <v>87.1</v>
          </cell>
          <cell r="K34">
            <v>8</v>
          </cell>
        </row>
        <row r="35">
          <cell r="B35">
            <v>0.65625</v>
          </cell>
          <cell r="E35">
            <v>87.5</v>
          </cell>
          <cell r="K35">
            <v>15</v>
          </cell>
        </row>
        <row r="36">
          <cell r="B36">
            <v>0.671875</v>
          </cell>
          <cell r="E36">
            <v>86.4</v>
          </cell>
          <cell r="K36">
            <v>16</v>
          </cell>
        </row>
        <row r="37">
          <cell r="B37">
            <v>0.703125</v>
          </cell>
          <cell r="E37">
            <v>86.4</v>
          </cell>
          <cell r="K37">
            <v>10</v>
          </cell>
        </row>
        <row r="38">
          <cell r="B38">
            <v>0.71875</v>
          </cell>
          <cell r="E38">
            <v>88.1</v>
          </cell>
          <cell r="K38">
            <v>8</v>
          </cell>
        </row>
        <row r="39">
          <cell r="B39">
            <v>0.734375</v>
          </cell>
          <cell r="E39">
            <v>89.4</v>
          </cell>
          <cell r="K39">
            <v>13</v>
          </cell>
        </row>
        <row r="40">
          <cell r="B40">
            <v>0.75</v>
          </cell>
          <cell r="E40">
            <v>87.5</v>
          </cell>
          <cell r="K40">
            <v>10</v>
          </cell>
        </row>
        <row r="41">
          <cell r="B41">
            <v>0.765625</v>
          </cell>
          <cell r="E41">
            <v>87.3</v>
          </cell>
          <cell r="K41">
            <v>7</v>
          </cell>
        </row>
        <row r="42">
          <cell r="B42">
            <v>0.78125</v>
          </cell>
          <cell r="E42">
            <v>87.6</v>
          </cell>
          <cell r="K42">
            <v>7</v>
          </cell>
        </row>
        <row r="43">
          <cell r="B43">
            <v>0.796875</v>
          </cell>
          <cell r="E43">
            <v>84.5</v>
          </cell>
          <cell r="K43">
            <v>9</v>
          </cell>
        </row>
        <row r="44">
          <cell r="B44">
            <v>0.8125</v>
          </cell>
          <cell r="E44">
            <v>87.1</v>
          </cell>
          <cell r="K44">
            <v>15</v>
          </cell>
        </row>
        <row r="45">
          <cell r="B45">
            <v>0.828125</v>
          </cell>
          <cell r="E45">
            <v>90.9</v>
          </cell>
          <cell r="K45">
            <v>12</v>
          </cell>
        </row>
        <row r="46">
          <cell r="B46">
            <v>0.84375</v>
          </cell>
          <cell r="E46">
            <v>89.5</v>
          </cell>
          <cell r="K46">
            <v>11</v>
          </cell>
        </row>
        <row r="47">
          <cell r="B47">
            <v>0.859375</v>
          </cell>
          <cell r="E47">
            <v>86.4</v>
          </cell>
          <cell r="K47">
            <v>10</v>
          </cell>
        </row>
        <row r="48">
          <cell r="B48">
            <v>0.890625</v>
          </cell>
          <cell r="E48">
            <v>85.3</v>
          </cell>
          <cell r="K48">
            <v>11</v>
          </cell>
        </row>
        <row r="49">
          <cell r="B49">
            <v>0.90625</v>
          </cell>
          <cell r="E49">
            <v>86.1</v>
          </cell>
          <cell r="K49">
            <v>21</v>
          </cell>
        </row>
        <row r="50">
          <cell r="B50">
            <v>0.921875</v>
          </cell>
          <cell r="E50">
            <v>87.6</v>
          </cell>
          <cell r="K50">
            <v>8</v>
          </cell>
        </row>
        <row r="51">
          <cell r="B51">
            <v>0.9375</v>
          </cell>
          <cell r="E51">
            <v>87.8</v>
          </cell>
          <cell r="K51">
            <v>8</v>
          </cell>
        </row>
        <row r="52">
          <cell r="B52">
            <v>0.953125</v>
          </cell>
          <cell r="E52">
            <v>86.8</v>
          </cell>
          <cell r="K52">
            <v>19</v>
          </cell>
        </row>
        <row r="53">
          <cell r="B53">
            <v>0.96875</v>
          </cell>
          <cell r="E53">
            <v>87.9</v>
          </cell>
          <cell r="K53">
            <v>16</v>
          </cell>
        </row>
        <row r="54">
          <cell r="B54">
            <v>1.015625</v>
          </cell>
          <cell r="E54">
            <v>89.8</v>
          </cell>
          <cell r="K54">
            <v>14</v>
          </cell>
        </row>
        <row r="55">
          <cell r="B55">
            <v>1.046875</v>
          </cell>
          <cell r="E55">
            <v>89.5</v>
          </cell>
          <cell r="K55">
            <v>11</v>
          </cell>
        </row>
        <row r="56">
          <cell r="B56">
            <v>1.0625</v>
          </cell>
          <cell r="E56">
            <v>89.4</v>
          </cell>
          <cell r="K56">
            <v>10</v>
          </cell>
        </row>
        <row r="57">
          <cell r="B57">
            <v>1.078125</v>
          </cell>
          <cell r="E57">
            <v>90.100000000000009</v>
          </cell>
          <cell r="K57">
            <v>11</v>
          </cell>
        </row>
        <row r="58">
          <cell r="B58">
            <v>1.09375</v>
          </cell>
          <cell r="E58">
            <v>88.3</v>
          </cell>
          <cell r="K58">
            <v>4</v>
          </cell>
        </row>
        <row r="59">
          <cell r="B59">
            <v>1.109375</v>
          </cell>
          <cell r="E59">
            <v>87.1</v>
          </cell>
          <cell r="K59">
            <v>6</v>
          </cell>
        </row>
        <row r="60">
          <cell r="B60">
            <v>1.125</v>
          </cell>
          <cell r="E60">
            <v>87.5</v>
          </cell>
          <cell r="K60">
            <v>10</v>
          </cell>
        </row>
        <row r="61">
          <cell r="B61">
            <v>1.140625</v>
          </cell>
          <cell r="E61">
            <v>86.9</v>
          </cell>
          <cell r="K61">
            <v>15</v>
          </cell>
        </row>
        <row r="62">
          <cell r="B62">
            <v>1.171875</v>
          </cell>
          <cell r="E62">
            <v>86.4</v>
          </cell>
          <cell r="K62">
            <v>10</v>
          </cell>
        </row>
        <row r="63">
          <cell r="B63">
            <v>1.1875</v>
          </cell>
          <cell r="E63">
            <v>86.1</v>
          </cell>
          <cell r="K63">
            <v>17</v>
          </cell>
        </row>
        <row r="64">
          <cell r="B64">
            <v>1.203125</v>
          </cell>
          <cell r="E64">
            <v>85.6</v>
          </cell>
          <cell r="K64">
            <v>13</v>
          </cell>
        </row>
        <row r="65">
          <cell r="B65">
            <v>1.21875</v>
          </cell>
          <cell r="E65">
            <v>85.7</v>
          </cell>
          <cell r="K65">
            <v>11</v>
          </cell>
        </row>
        <row r="66">
          <cell r="B66">
            <v>1.25</v>
          </cell>
          <cell r="E66">
            <v>85.8</v>
          </cell>
          <cell r="K66">
            <v>20</v>
          </cell>
        </row>
        <row r="67">
          <cell r="B67">
            <v>1.265625</v>
          </cell>
          <cell r="E67">
            <v>86</v>
          </cell>
          <cell r="K67">
            <v>11</v>
          </cell>
        </row>
        <row r="68">
          <cell r="B68">
            <v>1.28125</v>
          </cell>
          <cell r="E68">
            <v>86.4</v>
          </cell>
          <cell r="K68">
            <v>18</v>
          </cell>
        </row>
        <row r="69">
          <cell r="B69">
            <v>1.28125</v>
          </cell>
          <cell r="E69">
            <v>88.4</v>
          </cell>
          <cell r="K69">
            <v>12</v>
          </cell>
        </row>
        <row r="70">
          <cell r="B70">
            <v>1.296875</v>
          </cell>
          <cell r="E70">
            <v>89.600000000000009</v>
          </cell>
          <cell r="K70">
            <v>8</v>
          </cell>
        </row>
        <row r="71">
          <cell r="B71">
            <v>1.3125</v>
          </cell>
          <cell r="E71">
            <v>88.1</v>
          </cell>
          <cell r="K71">
            <v>10</v>
          </cell>
        </row>
        <row r="72">
          <cell r="B72">
            <v>1.328125</v>
          </cell>
          <cell r="E72">
            <v>89.1</v>
          </cell>
          <cell r="K72">
            <v>6</v>
          </cell>
        </row>
        <row r="73">
          <cell r="B73">
            <v>1.34375</v>
          </cell>
          <cell r="E73">
            <v>89.2</v>
          </cell>
          <cell r="K73">
            <v>12</v>
          </cell>
        </row>
        <row r="74">
          <cell r="B74">
            <v>1.359375</v>
          </cell>
          <cell r="E74">
            <v>88.1</v>
          </cell>
          <cell r="K74">
            <v>9</v>
          </cell>
        </row>
        <row r="75">
          <cell r="B75">
            <v>1.375</v>
          </cell>
          <cell r="E75">
            <v>88.7</v>
          </cell>
          <cell r="K75">
            <v>7</v>
          </cell>
        </row>
        <row r="76">
          <cell r="B76">
            <v>1.390625</v>
          </cell>
          <cell r="E76">
            <v>88.2</v>
          </cell>
          <cell r="K76">
            <v>17</v>
          </cell>
        </row>
        <row r="77">
          <cell r="B77">
            <v>1.40625</v>
          </cell>
          <cell r="E77">
            <v>87.8</v>
          </cell>
          <cell r="K77">
            <v>12</v>
          </cell>
        </row>
        <row r="78">
          <cell r="B78">
            <v>1.421875</v>
          </cell>
          <cell r="E78">
            <v>86.1</v>
          </cell>
          <cell r="K78">
            <v>15</v>
          </cell>
        </row>
        <row r="79">
          <cell r="B79">
            <v>1.453125</v>
          </cell>
          <cell r="E79">
            <v>84.899999999999991</v>
          </cell>
          <cell r="K79">
            <v>13</v>
          </cell>
        </row>
        <row r="80">
          <cell r="B80">
            <v>1.46875</v>
          </cell>
          <cell r="E80">
            <v>86.6</v>
          </cell>
          <cell r="K80">
            <v>22</v>
          </cell>
        </row>
        <row r="81">
          <cell r="B81">
            <v>1.484375</v>
          </cell>
          <cell r="E81">
            <v>90.100000000000009</v>
          </cell>
          <cell r="K81">
            <v>10</v>
          </cell>
        </row>
        <row r="82">
          <cell r="B82">
            <v>1.5</v>
          </cell>
          <cell r="E82">
            <v>89.600000000000009</v>
          </cell>
          <cell r="K82">
            <v>12</v>
          </cell>
        </row>
        <row r="83">
          <cell r="B83">
            <v>1.515625</v>
          </cell>
          <cell r="E83">
            <v>87.3</v>
          </cell>
          <cell r="K83">
            <v>9</v>
          </cell>
        </row>
        <row r="84">
          <cell r="B84">
            <v>1.53125</v>
          </cell>
          <cell r="E84">
            <v>89</v>
          </cell>
          <cell r="K84">
            <v>13</v>
          </cell>
        </row>
        <row r="85">
          <cell r="B85">
            <v>1.5625</v>
          </cell>
          <cell r="E85">
            <v>91.2</v>
          </cell>
          <cell r="K85">
            <v>8</v>
          </cell>
        </row>
        <row r="86">
          <cell r="B86">
            <v>1.578125</v>
          </cell>
          <cell r="E86">
            <v>90</v>
          </cell>
          <cell r="K86">
            <v>13</v>
          </cell>
        </row>
        <row r="87">
          <cell r="B87">
            <v>1.59375</v>
          </cell>
          <cell r="E87">
            <v>87.9</v>
          </cell>
          <cell r="K87">
            <v>10</v>
          </cell>
        </row>
        <row r="88">
          <cell r="B88">
            <v>1.609375</v>
          </cell>
          <cell r="E88">
            <v>88.2</v>
          </cell>
          <cell r="K88">
            <v>11</v>
          </cell>
        </row>
        <row r="89">
          <cell r="B89">
            <v>1.625</v>
          </cell>
          <cell r="E89">
            <v>87.6</v>
          </cell>
          <cell r="K89">
            <v>13</v>
          </cell>
        </row>
        <row r="90">
          <cell r="B90">
            <v>1.65625</v>
          </cell>
          <cell r="E90">
            <v>86.4</v>
          </cell>
          <cell r="K90">
            <v>17</v>
          </cell>
        </row>
        <row r="91">
          <cell r="B91">
            <v>1.671875</v>
          </cell>
          <cell r="E91">
            <v>88.6</v>
          </cell>
          <cell r="K91">
            <v>4</v>
          </cell>
        </row>
        <row r="92">
          <cell r="B92">
            <v>1.671875</v>
          </cell>
          <cell r="E92">
            <v>89.9</v>
          </cell>
          <cell r="K92">
            <v>12</v>
          </cell>
        </row>
        <row r="93">
          <cell r="A93">
            <v>88.216483516483549</v>
          </cell>
          <cell r="B93">
            <v>12.197802197802197</v>
          </cell>
        </row>
      </sheetData>
      <sheetData sheetId="3">
        <row r="2">
          <cell r="B2">
            <v>1.5625E-2</v>
          </cell>
          <cell r="E2">
            <v>82.6</v>
          </cell>
        </row>
        <row r="3">
          <cell r="B3">
            <v>3.125E-2</v>
          </cell>
          <cell r="E3">
            <v>87.4</v>
          </cell>
        </row>
        <row r="4">
          <cell r="B4">
            <v>3.125E-2</v>
          </cell>
          <cell r="E4">
            <v>93.7</v>
          </cell>
        </row>
        <row r="5">
          <cell r="B5">
            <v>3.125E-2</v>
          </cell>
          <cell r="E5">
            <v>91.9</v>
          </cell>
        </row>
        <row r="6">
          <cell r="B6">
            <v>4.6875E-2</v>
          </cell>
          <cell r="E6">
            <v>85.1</v>
          </cell>
        </row>
        <row r="7">
          <cell r="B7">
            <v>6.25E-2</v>
          </cell>
          <cell r="E7">
            <v>87.3</v>
          </cell>
        </row>
        <row r="8">
          <cell r="B8">
            <v>6.25E-2</v>
          </cell>
          <cell r="E8">
            <v>91.8</v>
          </cell>
        </row>
        <row r="9">
          <cell r="B9">
            <v>7.8125E-2</v>
          </cell>
          <cell r="E9">
            <v>89.8</v>
          </cell>
        </row>
        <row r="10">
          <cell r="B10">
            <v>7.8125E-2</v>
          </cell>
          <cell r="E10">
            <v>87.7</v>
          </cell>
        </row>
        <row r="11">
          <cell r="B11">
            <v>9.375E-2</v>
          </cell>
          <cell r="E11">
            <v>87.8</v>
          </cell>
        </row>
        <row r="12">
          <cell r="B12">
            <v>9.375E-2</v>
          </cell>
          <cell r="E12">
            <v>85.8</v>
          </cell>
        </row>
        <row r="13">
          <cell r="B13">
            <v>0.109375</v>
          </cell>
          <cell r="E13">
            <v>84.8</v>
          </cell>
        </row>
        <row r="14">
          <cell r="B14">
            <v>0.109375</v>
          </cell>
          <cell r="E14">
            <v>85.399999999999906</v>
          </cell>
        </row>
        <row r="15">
          <cell r="B15">
            <v>0.125</v>
          </cell>
          <cell r="E15">
            <v>85.2</v>
          </cell>
        </row>
        <row r="16">
          <cell r="B16">
            <v>0.125</v>
          </cell>
          <cell r="E16">
            <v>82.8</v>
          </cell>
        </row>
        <row r="17">
          <cell r="B17">
            <v>0.140625</v>
          </cell>
          <cell r="E17">
            <v>78.099999999999994</v>
          </cell>
        </row>
        <row r="18">
          <cell r="B18">
            <v>0.140625</v>
          </cell>
          <cell r="E18">
            <v>82.899999999999906</v>
          </cell>
        </row>
        <row r="19">
          <cell r="B19">
            <v>0.140625</v>
          </cell>
          <cell r="E19">
            <v>90.4</v>
          </cell>
        </row>
        <row r="20">
          <cell r="B20">
            <v>0.15625</v>
          </cell>
          <cell r="E20">
            <v>87</v>
          </cell>
        </row>
        <row r="21">
          <cell r="B21">
            <v>0.15625</v>
          </cell>
          <cell r="E21">
            <v>84.6</v>
          </cell>
        </row>
        <row r="22">
          <cell r="B22">
            <v>0.171875</v>
          </cell>
          <cell r="E22">
            <v>89.6</v>
          </cell>
        </row>
        <row r="23">
          <cell r="B23">
            <v>0.171875</v>
          </cell>
          <cell r="E23">
            <v>90.5</v>
          </cell>
        </row>
        <row r="24">
          <cell r="B24">
            <v>0.1875</v>
          </cell>
          <cell r="E24">
            <v>86</v>
          </cell>
        </row>
        <row r="25">
          <cell r="B25">
            <v>0.1875</v>
          </cell>
          <cell r="E25">
            <v>79.3</v>
          </cell>
        </row>
        <row r="26">
          <cell r="B26">
            <v>0.203125</v>
          </cell>
          <cell r="E26">
            <v>80</v>
          </cell>
        </row>
        <row r="27">
          <cell r="B27">
            <v>0.203125</v>
          </cell>
          <cell r="E27">
            <v>80.900000000000006</v>
          </cell>
        </row>
        <row r="28">
          <cell r="B28">
            <v>0.21875</v>
          </cell>
          <cell r="E28">
            <v>81.899999999999906</v>
          </cell>
        </row>
        <row r="29">
          <cell r="B29">
            <v>0.21875</v>
          </cell>
          <cell r="E29">
            <v>89.6</v>
          </cell>
        </row>
        <row r="30">
          <cell r="B30">
            <v>0.234375</v>
          </cell>
          <cell r="E30">
            <v>86.2</v>
          </cell>
        </row>
        <row r="31">
          <cell r="B31">
            <v>0.234375</v>
          </cell>
          <cell r="E31">
            <v>77.900000000000006</v>
          </cell>
        </row>
        <row r="32">
          <cell r="B32">
            <v>0.234375</v>
          </cell>
          <cell r="E32">
            <v>75.900000000000006</v>
          </cell>
        </row>
        <row r="33">
          <cell r="B33">
            <v>0.25</v>
          </cell>
          <cell r="E33">
            <v>68.3</v>
          </cell>
        </row>
        <row r="34">
          <cell r="B34">
            <v>0.25</v>
          </cell>
          <cell r="E34">
            <v>70.599999999999994</v>
          </cell>
        </row>
        <row r="35">
          <cell r="B35">
            <v>0.265625</v>
          </cell>
          <cell r="E35">
            <v>77.400000000000006</v>
          </cell>
        </row>
        <row r="36">
          <cell r="B36">
            <v>0.28125</v>
          </cell>
          <cell r="E36">
            <v>76</v>
          </cell>
        </row>
        <row r="37">
          <cell r="B37">
            <v>0.28125</v>
          </cell>
          <cell r="E37">
            <v>83.6</v>
          </cell>
        </row>
        <row r="38">
          <cell r="B38">
            <v>0.3125</v>
          </cell>
          <cell r="E38">
            <v>88.5</v>
          </cell>
        </row>
        <row r="39">
          <cell r="B39">
            <v>0.3125</v>
          </cell>
          <cell r="E39">
            <v>90.2</v>
          </cell>
        </row>
        <row r="40">
          <cell r="B40">
            <v>0.328125</v>
          </cell>
          <cell r="E40">
            <v>85.8</v>
          </cell>
        </row>
        <row r="41">
          <cell r="B41">
            <v>0.34375</v>
          </cell>
          <cell r="E41">
            <v>82.399999999999906</v>
          </cell>
        </row>
        <row r="42">
          <cell r="B42">
            <v>0.359375</v>
          </cell>
          <cell r="E42">
            <v>81.599999999999994</v>
          </cell>
        </row>
        <row r="43">
          <cell r="B43">
            <v>0.359375</v>
          </cell>
          <cell r="E43">
            <v>74.3</v>
          </cell>
        </row>
        <row r="44">
          <cell r="B44">
            <v>0.375</v>
          </cell>
          <cell r="E44">
            <v>78.900000000000006</v>
          </cell>
        </row>
        <row r="45">
          <cell r="B45">
            <v>0.390625</v>
          </cell>
          <cell r="E45">
            <v>82.899999999999906</v>
          </cell>
        </row>
        <row r="46">
          <cell r="B46">
            <v>0.40625</v>
          </cell>
          <cell r="E46">
            <v>80.3</v>
          </cell>
        </row>
        <row r="47">
          <cell r="B47">
            <v>0.40625</v>
          </cell>
          <cell r="E47">
            <v>73.900000000000006</v>
          </cell>
        </row>
        <row r="48">
          <cell r="B48">
            <v>0.421875</v>
          </cell>
          <cell r="E48">
            <v>71.399999999999906</v>
          </cell>
        </row>
        <row r="49">
          <cell r="B49">
            <v>0.421875</v>
          </cell>
          <cell r="E49">
            <v>73.599999999999994</v>
          </cell>
        </row>
        <row r="50">
          <cell r="B50">
            <v>0.4375</v>
          </cell>
          <cell r="E50">
            <v>77.599999999999994</v>
          </cell>
        </row>
        <row r="51">
          <cell r="B51">
            <v>0.4375</v>
          </cell>
          <cell r="E51">
            <v>77.400000000000006</v>
          </cell>
        </row>
        <row r="52">
          <cell r="B52">
            <v>0.453125</v>
          </cell>
          <cell r="E52">
            <v>74.599999999999994</v>
          </cell>
        </row>
        <row r="53">
          <cell r="B53">
            <v>0.46875</v>
          </cell>
          <cell r="E53">
            <v>79.7</v>
          </cell>
        </row>
        <row r="54">
          <cell r="B54">
            <v>0.484375</v>
          </cell>
          <cell r="E54">
            <v>82.5</v>
          </cell>
        </row>
        <row r="55">
          <cell r="B55">
            <v>0.484375</v>
          </cell>
          <cell r="E55">
            <v>85.8</v>
          </cell>
        </row>
        <row r="56">
          <cell r="B56">
            <v>0.5</v>
          </cell>
          <cell r="E56">
            <v>83.2</v>
          </cell>
        </row>
        <row r="57">
          <cell r="B57">
            <v>0.515625</v>
          </cell>
          <cell r="E57">
            <v>79.099999999999994</v>
          </cell>
        </row>
        <row r="58">
          <cell r="B58">
            <v>0.53125</v>
          </cell>
          <cell r="E58">
            <v>78.900000000000006</v>
          </cell>
        </row>
        <row r="59">
          <cell r="B59">
            <v>0.53125</v>
          </cell>
          <cell r="E59">
            <v>74.900000000000006</v>
          </cell>
        </row>
        <row r="60">
          <cell r="B60">
            <v>0.546875</v>
          </cell>
          <cell r="E60">
            <v>69.3</v>
          </cell>
        </row>
        <row r="61">
          <cell r="B61">
            <v>0.5625</v>
          </cell>
          <cell r="E61">
            <v>67.599999999999994</v>
          </cell>
        </row>
        <row r="62">
          <cell r="B62">
            <v>0.5625</v>
          </cell>
          <cell r="E62">
            <v>68.3</v>
          </cell>
        </row>
        <row r="63">
          <cell r="B63">
            <v>0.578125</v>
          </cell>
          <cell r="E63">
            <v>71.7</v>
          </cell>
        </row>
        <row r="64">
          <cell r="B64">
            <v>0.59375</v>
          </cell>
          <cell r="E64">
            <v>74.3</v>
          </cell>
        </row>
        <row r="65">
          <cell r="B65">
            <v>0.609375</v>
          </cell>
          <cell r="E65">
            <v>71.099999999999994</v>
          </cell>
        </row>
        <row r="66">
          <cell r="B66">
            <v>0.609375</v>
          </cell>
          <cell r="E66">
            <v>69.3</v>
          </cell>
        </row>
        <row r="67">
          <cell r="B67">
            <v>0.625</v>
          </cell>
          <cell r="E67">
            <v>74.099999999999994</v>
          </cell>
        </row>
        <row r="68">
          <cell r="B68">
            <v>0.640625</v>
          </cell>
          <cell r="E68">
            <v>73.8</v>
          </cell>
        </row>
        <row r="69">
          <cell r="B69">
            <v>0.65625</v>
          </cell>
          <cell r="E69">
            <v>70.3</v>
          </cell>
        </row>
        <row r="70">
          <cell r="B70">
            <v>0.65625</v>
          </cell>
          <cell r="E70">
            <v>64.400000000000006</v>
          </cell>
        </row>
        <row r="71">
          <cell r="B71">
            <v>0.671875</v>
          </cell>
          <cell r="E71">
            <v>61.4</v>
          </cell>
        </row>
        <row r="72">
          <cell r="B72">
            <v>0.671875</v>
          </cell>
          <cell r="E72">
            <v>74</v>
          </cell>
        </row>
        <row r="73">
          <cell r="B73">
            <v>0.6875</v>
          </cell>
          <cell r="E73">
            <v>84.8</v>
          </cell>
        </row>
        <row r="74">
          <cell r="B74">
            <v>0.703125</v>
          </cell>
          <cell r="E74">
            <v>80.599999999999994</v>
          </cell>
        </row>
        <row r="75">
          <cell r="B75">
            <v>0.703125</v>
          </cell>
          <cell r="E75">
            <v>73.099999999999994</v>
          </cell>
        </row>
        <row r="76">
          <cell r="B76">
            <v>0.71875</v>
          </cell>
          <cell r="E76">
            <v>76.2</v>
          </cell>
        </row>
        <row r="77">
          <cell r="B77">
            <v>0.734375</v>
          </cell>
          <cell r="E77">
            <v>81.099999999999994</v>
          </cell>
        </row>
        <row r="78">
          <cell r="B78">
            <v>0.75</v>
          </cell>
          <cell r="E78">
            <v>81.399999999999906</v>
          </cell>
        </row>
        <row r="79">
          <cell r="B79">
            <v>0.765625</v>
          </cell>
          <cell r="E79">
            <v>84.3</v>
          </cell>
        </row>
        <row r="80">
          <cell r="B80">
            <v>0.765625</v>
          </cell>
          <cell r="E80">
            <v>82.8</v>
          </cell>
        </row>
        <row r="81">
          <cell r="B81">
            <v>0.796875</v>
          </cell>
          <cell r="E81">
            <v>84.2</v>
          </cell>
        </row>
        <row r="82">
          <cell r="B82">
            <v>0.796875</v>
          </cell>
          <cell r="E82">
            <v>88.5</v>
          </cell>
        </row>
        <row r="83">
          <cell r="B83">
            <v>0.8125</v>
          </cell>
          <cell r="E83">
            <v>88.5</v>
          </cell>
        </row>
        <row r="84">
          <cell r="B84">
            <v>0.828125</v>
          </cell>
          <cell r="E84">
            <v>88.2</v>
          </cell>
        </row>
        <row r="85">
          <cell r="B85">
            <v>0.84375</v>
          </cell>
          <cell r="E85">
            <v>88.1</v>
          </cell>
        </row>
        <row r="86">
          <cell r="B86">
            <v>0.859375</v>
          </cell>
          <cell r="E86">
            <v>87.5</v>
          </cell>
        </row>
        <row r="87">
          <cell r="B87">
            <v>0.875</v>
          </cell>
          <cell r="E87">
            <v>84.399999999999906</v>
          </cell>
        </row>
        <row r="88">
          <cell r="B88">
            <v>0.890625</v>
          </cell>
          <cell r="E88">
            <v>85</v>
          </cell>
        </row>
        <row r="89">
          <cell r="B89">
            <v>0.90625</v>
          </cell>
          <cell r="E89">
            <v>81</v>
          </cell>
        </row>
        <row r="90">
          <cell r="B90">
            <v>0.921875</v>
          </cell>
          <cell r="E90">
            <v>78.599999999999994</v>
          </cell>
        </row>
        <row r="91">
          <cell r="B91">
            <v>0.9375</v>
          </cell>
          <cell r="E91">
            <v>85</v>
          </cell>
        </row>
        <row r="92">
          <cell r="B92">
            <v>0.953125</v>
          </cell>
          <cell r="E92">
            <v>87.5</v>
          </cell>
        </row>
      </sheetData>
      <sheetData sheetId="4">
        <row r="2">
          <cell r="B2">
            <v>0.21875</v>
          </cell>
          <cell r="E2">
            <v>89.4</v>
          </cell>
          <cell r="K2">
            <v>16</v>
          </cell>
        </row>
        <row r="3">
          <cell r="B3">
            <v>0.421875</v>
          </cell>
          <cell r="E3">
            <v>90.4</v>
          </cell>
          <cell r="K3">
            <v>13</v>
          </cell>
        </row>
        <row r="4">
          <cell r="B4">
            <v>0.515625</v>
          </cell>
          <cell r="E4">
            <v>93.8</v>
          </cell>
          <cell r="K4">
            <v>12</v>
          </cell>
        </row>
        <row r="5">
          <cell r="B5">
            <v>0.640625</v>
          </cell>
          <cell r="E5">
            <v>93.100000000000009</v>
          </cell>
          <cell r="K5">
            <v>20</v>
          </cell>
        </row>
        <row r="6">
          <cell r="B6">
            <v>0.78125</v>
          </cell>
          <cell r="E6">
            <v>88.8</v>
          </cell>
          <cell r="K6">
            <v>17</v>
          </cell>
        </row>
        <row r="7">
          <cell r="B7">
            <v>0.890625</v>
          </cell>
          <cell r="E7">
            <v>90.100000000000009</v>
          </cell>
          <cell r="K7">
            <v>10</v>
          </cell>
        </row>
        <row r="8">
          <cell r="B8">
            <v>1.015625</v>
          </cell>
          <cell r="E8">
            <v>91</v>
          </cell>
          <cell r="K8">
            <v>13</v>
          </cell>
        </row>
        <row r="9">
          <cell r="B9">
            <v>1.109375</v>
          </cell>
          <cell r="E9">
            <v>93.4</v>
          </cell>
          <cell r="K9">
            <v>9</v>
          </cell>
        </row>
        <row r="10">
          <cell r="B10">
            <v>1.171875</v>
          </cell>
          <cell r="E10">
            <v>95.7</v>
          </cell>
          <cell r="K10">
            <v>8</v>
          </cell>
        </row>
        <row r="11">
          <cell r="B11">
            <v>1.28125</v>
          </cell>
          <cell r="E11">
            <v>92.4</v>
          </cell>
          <cell r="K11">
            <v>12</v>
          </cell>
        </row>
        <row r="12">
          <cell r="B12">
            <v>1.375</v>
          </cell>
          <cell r="E12">
            <v>90</v>
          </cell>
          <cell r="K12">
            <v>9</v>
          </cell>
        </row>
        <row r="13">
          <cell r="B13">
            <v>1.453125</v>
          </cell>
          <cell r="E13">
            <v>90.2</v>
          </cell>
          <cell r="K13">
            <v>10</v>
          </cell>
        </row>
        <row r="14">
          <cell r="B14">
            <v>1.578125</v>
          </cell>
          <cell r="E14">
            <v>91.2</v>
          </cell>
          <cell r="K14">
            <v>25</v>
          </cell>
        </row>
        <row r="15">
          <cell r="B15">
            <v>1.703125</v>
          </cell>
          <cell r="E15">
            <v>90.100000000000009</v>
          </cell>
          <cell r="K15">
            <v>15</v>
          </cell>
        </row>
        <row r="16">
          <cell r="B16">
            <v>1.8125</v>
          </cell>
          <cell r="E16">
            <v>88.3</v>
          </cell>
          <cell r="K16">
            <v>15</v>
          </cell>
        </row>
        <row r="17">
          <cell r="B17">
            <v>1.890625</v>
          </cell>
          <cell r="E17">
            <v>89.600000000000009</v>
          </cell>
          <cell r="K17">
            <v>20</v>
          </cell>
        </row>
        <row r="18">
          <cell r="B18">
            <v>1.984375</v>
          </cell>
          <cell r="E18">
            <v>90.8</v>
          </cell>
          <cell r="K18">
            <v>19</v>
          </cell>
        </row>
        <row r="19">
          <cell r="B19">
            <v>2.046875</v>
          </cell>
          <cell r="E19">
            <v>91.600000000000009</v>
          </cell>
          <cell r="K19">
            <v>6</v>
          </cell>
        </row>
        <row r="20">
          <cell r="B20">
            <v>2.109375</v>
          </cell>
          <cell r="E20">
            <v>91.2</v>
          </cell>
          <cell r="K20">
            <v>11</v>
          </cell>
        </row>
        <row r="21">
          <cell r="B21">
            <v>2.171875</v>
          </cell>
          <cell r="E21">
            <v>90.100000000000009</v>
          </cell>
          <cell r="K21">
            <v>10</v>
          </cell>
        </row>
        <row r="22">
          <cell r="B22">
            <v>2.203125</v>
          </cell>
          <cell r="E22">
            <v>93.100000000000009</v>
          </cell>
          <cell r="K22">
            <v>13</v>
          </cell>
        </row>
        <row r="23">
          <cell r="B23">
            <v>2.25</v>
          </cell>
          <cell r="E23">
            <v>93</v>
          </cell>
          <cell r="K23">
            <v>9</v>
          </cell>
        </row>
        <row r="24">
          <cell r="B24">
            <v>2.3125</v>
          </cell>
          <cell r="E24">
            <v>90</v>
          </cell>
          <cell r="K24">
            <v>20</v>
          </cell>
        </row>
        <row r="25">
          <cell r="B25">
            <v>2.390625</v>
          </cell>
          <cell r="E25">
            <v>88.5</v>
          </cell>
          <cell r="K25">
            <v>14</v>
          </cell>
        </row>
        <row r="26">
          <cell r="B26">
            <v>2.46875</v>
          </cell>
          <cell r="E26">
            <v>88.5</v>
          </cell>
          <cell r="K26">
            <v>18</v>
          </cell>
        </row>
        <row r="27">
          <cell r="B27">
            <v>2.53125</v>
          </cell>
          <cell r="E27">
            <v>89.5</v>
          </cell>
          <cell r="K27">
            <v>10</v>
          </cell>
        </row>
        <row r="28">
          <cell r="B28">
            <v>2.609375</v>
          </cell>
          <cell r="E28">
            <v>89.5</v>
          </cell>
          <cell r="K28">
            <v>16</v>
          </cell>
        </row>
        <row r="29">
          <cell r="B29">
            <v>2.65625</v>
          </cell>
          <cell r="E29">
            <v>92.100000000000009</v>
          </cell>
          <cell r="K29">
            <v>6</v>
          </cell>
        </row>
        <row r="30">
          <cell r="B30">
            <v>2.734375</v>
          </cell>
          <cell r="E30">
            <v>91.9</v>
          </cell>
          <cell r="K30">
            <v>14</v>
          </cell>
        </row>
        <row r="31">
          <cell r="B31">
            <v>2.796875</v>
          </cell>
          <cell r="E31">
            <v>91</v>
          </cell>
          <cell r="K31">
            <v>26</v>
          </cell>
        </row>
        <row r="32">
          <cell r="B32">
            <v>2.875</v>
          </cell>
          <cell r="E32">
            <v>92.600000000000009</v>
          </cell>
          <cell r="K32">
            <v>8</v>
          </cell>
        </row>
        <row r="33">
          <cell r="B33">
            <v>2.953125</v>
          </cell>
          <cell r="E33">
            <v>90.9</v>
          </cell>
          <cell r="K33">
            <v>14</v>
          </cell>
        </row>
        <row r="34">
          <cell r="B34">
            <v>3.015625</v>
          </cell>
          <cell r="E34">
            <v>88.2</v>
          </cell>
          <cell r="K34">
            <v>11</v>
          </cell>
        </row>
        <row r="35">
          <cell r="B35">
            <v>3.09375</v>
          </cell>
          <cell r="E35">
            <v>87.7</v>
          </cell>
          <cell r="K35">
            <v>15</v>
          </cell>
        </row>
        <row r="36">
          <cell r="B36">
            <v>3.171875</v>
          </cell>
          <cell r="E36">
            <v>88.6</v>
          </cell>
          <cell r="K36">
            <v>14</v>
          </cell>
        </row>
        <row r="37">
          <cell r="B37">
            <v>3.25</v>
          </cell>
          <cell r="E37">
            <v>88.4</v>
          </cell>
          <cell r="K37">
            <v>14</v>
          </cell>
        </row>
        <row r="38">
          <cell r="B38">
            <v>3.3125</v>
          </cell>
          <cell r="E38">
            <v>88.3</v>
          </cell>
          <cell r="K38">
            <v>10</v>
          </cell>
        </row>
        <row r="39">
          <cell r="B39">
            <v>3.390625</v>
          </cell>
          <cell r="E39">
            <v>89.9</v>
          </cell>
          <cell r="K39">
            <v>17</v>
          </cell>
        </row>
        <row r="40">
          <cell r="B40">
            <v>3.46875</v>
          </cell>
          <cell r="E40">
            <v>90.100000000000009</v>
          </cell>
          <cell r="K40">
            <v>14</v>
          </cell>
        </row>
        <row r="41">
          <cell r="B41">
            <v>3.546875</v>
          </cell>
          <cell r="E41">
            <v>89</v>
          </cell>
          <cell r="K41">
            <v>9</v>
          </cell>
        </row>
        <row r="42">
          <cell r="B42">
            <v>3.625</v>
          </cell>
          <cell r="E42">
            <v>87.5</v>
          </cell>
          <cell r="K42">
            <v>10</v>
          </cell>
        </row>
        <row r="43">
          <cell r="B43">
            <v>3.71875</v>
          </cell>
          <cell r="E43">
            <v>84.8</v>
          </cell>
          <cell r="K43">
            <v>11</v>
          </cell>
        </row>
        <row r="44">
          <cell r="B44">
            <v>3.765625</v>
          </cell>
          <cell r="E44">
            <v>87.5</v>
          </cell>
          <cell r="K44">
            <v>16</v>
          </cell>
        </row>
        <row r="45">
          <cell r="B45">
            <v>3.828125</v>
          </cell>
          <cell r="E45">
            <v>91.4</v>
          </cell>
          <cell r="K45">
            <v>12</v>
          </cell>
        </row>
        <row r="46">
          <cell r="B46">
            <v>3.890625</v>
          </cell>
          <cell r="E46">
            <v>89.9</v>
          </cell>
          <cell r="K46">
            <v>16</v>
          </cell>
        </row>
        <row r="47">
          <cell r="B47">
            <v>3.984375</v>
          </cell>
          <cell r="E47">
            <v>86.8</v>
          </cell>
          <cell r="K47">
            <v>13</v>
          </cell>
        </row>
        <row r="48">
          <cell r="B48">
            <v>4.0625</v>
          </cell>
          <cell r="E48">
            <v>85.7</v>
          </cell>
          <cell r="K48">
            <v>11</v>
          </cell>
        </row>
        <row r="49">
          <cell r="B49">
            <v>4.15625</v>
          </cell>
          <cell r="E49">
            <v>86.4</v>
          </cell>
          <cell r="K49">
            <v>15</v>
          </cell>
        </row>
        <row r="50">
          <cell r="B50">
            <v>4.21875</v>
          </cell>
          <cell r="E50">
            <v>88.5</v>
          </cell>
          <cell r="K50">
            <v>10</v>
          </cell>
        </row>
        <row r="51">
          <cell r="B51">
            <v>4.28125</v>
          </cell>
          <cell r="E51">
            <v>89.3</v>
          </cell>
          <cell r="K51">
            <v>11</v>
          </cell>
        </row>
        <row r="52">
          <cell r="B52">
            <v>4.359375</v>
          </cell>
          <cell r="E52">
            <v>87.2</v>
          </cell>
          <cell r="K52">
            <v>20</v>
          </cell>
        </row>
        <row r="53">
          <cell r="B53">
            <v>4.421875</v>
          </cell>
          <cell r="E53">
            <v>87</v>
          </cell>
          <cell r="K53">
            <v>22</v>
          </cell>
        </row>
        <row r="54">
          <cell r="B54">
            <v>4.484375</v>
          </cell>
          <cell r="E54">
            <v>90.100000000000009</v>
          </cell>
          <cell r="K54">
            <v>18</v>
          </cell>
        </row>
        <row r="55">
          <cell r="B55">
            <v>4.546875</v>
          </cell>
          <cell r="E55">
            <v>90.7</v>
          </cell>
          <cell r="K55">
            <v>14</v>
          </cell>
        </row>
        <row r="56">
          <cell r="B56">
            <v>4.609375</v>
          </cell>
          <cell r="E56">
            <v>90</v>
          </cell>
          <cell r="K56">
            <v>13</v>
          </cell>
        </row>
        <row r="57">
          <cell r="B57">
            <v>4.671875</v>
          </cell>
          <cell r="E57">
            <v>90.600000000000009</v>
          </cell>
          <cell r="K57">
            <v>15</v>
          </cell>
        </row>
        <row r="58">
          <cell r="B58">
            <v>4.734375</v>
          </cell>
          <cell r="E58">
            <v>89</v>
          </cell>
          <cell r="K58">
            <v>8</v>
          </cell>
        </row>
        <row r="59">
          <cell r="B59">
            <v>4.8125</v>
          </cell>
          <cell r="E59">
            <v>87.8</v>
          </cell>
          <cell r="K59">
            <v>9</v>
          </cell>
        </row>
        <row r="60">
          <cell r="B60">
            <v>4.859375</v>
          </cell>
          <cell r="E60">
            <v>88</v>
          </cell>
          <cell r="K60">
            <v>17</v>
          </cell>
        </row>
        <row r="61">
          <cell r="B61">
            <v>4.9375</v>
          </cell>
          <cell r="E61">
            <v>87</v>
          </cell>
          <cell r="K61">
            <v>12</v>
          </cell>
        </row>
        <row r="62">
          <cell r="B62">
            <v>5.015625</v>
          </cell>
          <cell r="E62">
            <v>87</v>
          </cell>
          <cell r="K62">
            <v>12</v>
          </cell>
        </row>
        <row r="63">
          <cell r="B63">
            <v>5.09375</v>
          </cell>
          <cell r="E63">
            <v>86.8</v>
          </cell>
          <cell r="K63">
            <v>17</v>
          </cell>
        </row>
        <row r="64">
          <cell r="B64">
            <v>5.171875</v>
          </cell>
          <cell r="E64">
            <v>87</v>
          </cell>
          <cell r="K64">
            <v>12</v>
          </cell>
        </row>
        <row r="65">
          <cell r="B65">
            <v>5.25</v>
          </cell>
          <cell r="E65">
            <v>88.5</v>
          </cell>
          <cell r="K65">
            <v>15</v>
          </cell>
        </row>
        <row r="66">
          <cell r="B66">
            <v>5.34375</v>
          </cell>
          <cell r="E66">
            <v>87.5</v>
          </cell>
          <cell r="K66">
            <v>15</v>
          </cell>
        </row>
        <row r="67">
          <cell r="B67">
            <v>5.40625</v>
          </cell>
          <cell r="E67">
            <v>86.7</v>
          </cell>
          <cell r="K67">
            <v>10</v>
          </cell>
        </row>
        <row r="68">
          <cell r="B68">
            <v>5.484375</v>
          </cell>
          <cell r="E68">
            <v>87.2</v>
          </cell>
          <cell r="K68">
            <v>23</v>
          </cell>
        </row>
        <row r="69">
          <cell r="B69">
            <v>5.546875</v>
          </cell>
          <cell r="E69">
            <v>88.9</v>
          </cell>
          <cell r="K69">
            <v>13</v>
          </cell>
        </row>
        <row r="70">
          <cell r="B70">
            <v>5.609375</v>
          </cell>
          <cell r="E70">
            <v>89.8</v>
          </cell>
          <cell r="K70">
            <v>13</v>
          </cell>
        </row>
        <row r="71">
          <cell r="B71">
            <v>5.6875</v>
          </cell>
          <cell r="E71">
            <v>87.6</v>
          </cell>
          <cell r="K71">
            <v>20</v>
          </cell>
        </row>
        <row r="72">
          <cell r="B72">
            <v>5.75</v>
          </cell>
          <cell r="E72">
            <v>88.9</v>
          </cell>
          <cell r="K72">
            <v>9</v>
          </cell>
        </row>
        <row r="73">
          <cell r="B73">
            <v>5.8125</v>
          </cell>
          <cell r="E73">
            <v>89.600000000000009</v>
          </cell>
          <cell r="K73">
            <v>16</v>
          </cell>
        </row>
        <row r="74">
          <cell r="B74">
            <v>5.890625</v>
          </cell>
          <cell r="E74">
            <v>87.9</v>
          </cell>
          <cell r="K74">
            <v>10</v>
          </cell>
        </row>
        <row r="75">
          <cell r="B75">
            <v>5.953125</v>
          </cell>
          <cell r="E75">
            <v>88.6</v>
          </cell>
          <cell r="K75">
            <v>10</v>
          </cell>
        </row>
        <row r="76">
          <cell r="B76">
            <v>6.03125</v>
          </cell>
          <cell r="E76">
            <v>88.5</v>
          </cell>
          <cell r="K76">
            <v>19</v>
          </cell>
        </row>
        <row r="77">
          <cell r="B77">
            <v>6.09375</v>
          </cell>
          <cell r="E77">
            <v>88.9</v>
          </cell>
          <cell r="K77">
            <v>13</v>
          </cell>
        </row>
        <row r="78">
          <cell r="B78">
            <v>6.15625</v>
          </cell>
          <cell r="E78">
            <v>87.9</v>
          </cell>
          <cell r="K78">
            <v>18</v>
          </cell>
        </row>
        <row r="79">
          <cell r="B79">
            <v>6.25</v>
          </cell>
          <cell r="E79">
            <v>86.5</v>
          </cell>
          <cell r="K79">
            <v>15</v>
          </cell>
        </row>
        <row r="80">
          <cell r="B80">
            <v>6.296875</v>
          </cell>
          <cell r="E80">
            <v>89.2</v>
          </cell>
          <cell r="K80">
            <v>8</v>
          </cell>
        </row>
        <row r="81">
          <cell r="B81">
            <v>6.359375</v>
          </cell>
          <cell r="E81">
            <v>91.8</v>
          </cell>
          <cell r="K81">
            <v>11</v>
          </cell>
        </row>
        <row r="82">
          <cell r="B82">
            <v>6.4375</v>
          </cell>
          <cell r="E82">
            <v>90.100000000000009</v>
          </cell>
          <cell r="K82">
            <v>13</v>
          </cell>
        </row>
        <row r="83">
          <cell r="B83">
            <v>6.5</v>
          </cell>
          <cell r="E83">
            <v>89.2</v>
          </cell>
          <cell r="K83">
            <v>9</v>
          </cell>
        </row>
        <row r="84">
          <cell r="B84">
            <v>6.5625</v>
          </cell>
          <cell r="E84">
            <v>90.3</v>
          </cell>
          <cell r="K84">
            <v>16</v>
          </cell>
        </row>
        <row r="85">
          <cell r="B85">
            <v>6.625</v>
          </cell>
          <cell r="E85">
            <v>91.4</v>
          </cell>
          <cell r="K85">
            <v>11</v>
          </cell>
        </row>
        <row r="86">
          <cell r="B86">
            <v>6.703125</v>
          </cell>
          <cell r="E86">
            <v>90.3</v>
          </cell>
          <cell r="K86">
            <v>13</v>
          </cell>
        </row>
        <row r="87">
          <cell r="B87">
            <v>6.765625</v>
          </cell>
          <cell r="E87">
            <v>88.1</v>
          </cell>
          <cell r="K87">
            <v>15</v>
          </cell>
        </row>
        <row r="88">
          <cell r="B88">
            <v>6.828125</v>
          </cell>
          <cell r="E88">
            <v>88.2</v>
          </cell>
          <cell r="K88">
            <v>14</v>
          </cell>
        </row>
        <row r="89">
          <cell r="B89">
            <v>6.90625</v>
          </cell>
          <cell r="E89">
            <v>87.7</v>
          </cell>
          <cell r="K89">
            <v>14</v>
          </cell>
        </row>
        <row r="90">
          <cell r="B90">
            <v>6.984375</v>
          </cell>
          <cell r="E90">
            <v>86.7</v>
          </cell>
          <cell r="K90">
            <v>16</v>
          </cell>
        </row>
        <row r="91">
          <cell r="B91">
            <v>7.046875</v>
          </cell>
          <cell r="E91">
            <v>88.7</v>
          </cell>
          <cell r="K91">
            <v>7</v>
          </cell>
        </row>
        <row r="92">
          <cell r="B92">
            <v>7.078125</v>
          </cell>
          <cell r="E92">
            <v>90</v>
          </cell>
          <cell r="K92">
            <v>15</v>
          </cell>
        </row>
        <row r="93">
          <cell r="A93">
            <v>89.370329670329653</v>
          </cell>
          <cell r="B93">
            <v>13.593406593406593</v>
          </cell>
          <cell r="C93">
            <v>45</v>
          </cell>
          <cell r="D93">
            <v>347</v>
          </cell>
        </row>
      </sheetData>
      <sheetData sheetId="5">
        <row r="103">
          <cell r="B103">
            <v>88.57032967032967</v>
          </cell>
          <cell r="E103">
            <v>80.91978021978025</v>
          </cell>
          <cell r="J103">
            <v>11.32967032967033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8C71-BE1C-4888-ABE0-6BB0D75943FB}">
  <sheetPr codeName="Sheet1"/>
  <dimension ref="A1:AE103"/>
  <sheetViews>
    <sheetView zoomScale="60" zoomScaleNormal="60" workbookViewId="0">
      <selection activeCell="D10" sqref="D10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1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1" x14ac:dyDescent="0.25">
      <c r="A2" t="s">
        <v>13</v>
      </c>
      <c r="B2" s="7" t="str">
        <f>CONCATENATE("ARF","(",ROUND(B103,2),"%",")")</f>
        <v>ARF(89%)</v>
      </c>
      <c r="C2" s="7" t="str">
        <f>CONCATENATE("DWM-NB","(",ROUND(C103,2),"%",")")</f>
        <v>DWM-NB(88.03%)</v>
      </c>
      <c r="D2" s="7" t="str">
        <f>CONCATENATE("DWM-HT","(",ROUND(D103,2),"%",")")</f>
        <v>DWM-HT(86.88%)</v>
      </c>
      <c r="E2" s="7" t="str">
        <f>CONCATENATE("WMA","(",ROUND(E103,2),"%",")")</f>
        <v>WMA(85.81%)</v>
      </c>
      <c r="F2" s="7" t="str">
        <f>CONCATENATE("HDWM","(",ROUND(F103,2),"%",")")</f>
        <v>HDWM(87.91%)</v>
      </c>
      <c r="H2" s="7" t="str">
        <f>CONCATENATE("DWM-NB","(",ROUND(H103,2),"",")")</f>
        <v>DWM-NB(35.72)</v>
      </c>
      <c r="I2" s="7" t="str">
        <f>CONCATENATE("HDWM","(",ROUND(I103,2),"",")")</f>
        <v>HDWM(40.47)</v>
      </c>
      <c r="J2" s="7" t="str">
        <f>CONCATENATE("DWM-HT","(",ROUND(J103,2),"",")")</f>
        <v>DWM-HT(25.38)</v>
      </c>
      <c r="N2" t="str">
        <f>CONCATENATE("ARF","(",ROUND(N102,2),"",")")</f>
        <v>ARF(15.08)</v>
      </c>
      <c r="O2" t="str">
        <f>CONCATENATE("DWM-NB","(",ROUND(O102,2),"",")")</f>
        <v>DWM-NB(3.59)</v>
      </c>
      <c r="P2" t="str">
        <f>CONCATENATE("DWM-HT","(",ROUND(P102,2),"",")")</f>
        <v>DWM-HT(4.92)</v>
      </c>
      <c r="Q2" t="str">
        <f>CONCATENATE("WMA","(",ROUND(Q102,2),"",")")</f>
        <v>WMA(0.84)</v>
      </c>
      <c r="R2" t="str">
        <f>CONCATENATE("HDWM","(",ROUND(R102,2),"",")")</f>
        <v>HDWM(7.7)</v>
      </c>
    </row>
    <row r="3" spans="1:31" x14ac:dyDescent="0.25">
      <c r="A3">
        <v>1000</v>
      </c>
      <c r="H3">
        <f>'[1]DWM-NB'!K2</f>
        <v>2</v>
      </c>
      <c r="I3">
        <f>[1]Lite!K2</f>
        <v>4</v>
      </c>
      <c r="J3">
        <f>'[1]DWM-HT'!K2</f>
        <v>2</v>
      </c>
      <c r="N3">
        <f>[1]ARF!B2</f>
        <v>9.375E-2</v>
      </c>
      <c r="O3">
        <f>'[1]DWM-NB'!B2</f>
        <v>1.5625E-2</v>
      </c>
      <c r="P3">
        <f>'[1]DWM-HT'!B2</f>
        <v>3.125E-2</v>
      </c>
      <c r="Q3">
        <f>[1]WMA!B2</f>
        <v>0</v>
      </c>
      <c r="R3">
        <f>[1]Lite!B2</f>
        <v>4.6875E-2</v>
      </c>
    </row>
    <row r="4" spans="1:31" x14ac:dyDescent="0.25">
      <c r="A4">
        <v>2000</v>
      </c>
      <c r="B4">
        <f>[1]ARF!E3</f>
        <v>87.6</v>
      </c>
      <c r="C4">
        <f>'[1]DWM-NB'!E3</f>
        <v>89.1</v>
      </c>
      <c r="D4">
        <f>'[1]DWM-HT'!E3</f>
        <v>89</v>
      </c>
      <c r="E4">
        <f>[1]WMA!E3</f>
        <v>89.1</v>
      </c>
      <c r="F4">
        <f>[1]Lite!E3</f>
        <v>89</v>
      </c>
      <c r="H4">
        <f>'[1]DWM-NB'!K3</f>
        <v>3</v>
      </c>
      <c r="I4">
        <f>[1]Lite!K3</f>
        <v>5</v>
      </c>
      <c r="J4">
        <f>'[1]DWM-HT'!K3</f>
        <v>3</v>
      </c>
      <c r="N4">
        <f>[1]ARF!B3</f>
        <v>0.171875</v>
      </c>
      <c r="O4">
        <f>'[1]DWM-NB'!B3</f>
        <v>1.5625E-2</v>
      </c>
      <c r="P4">
        <f>'[1]DWM-HT'!B3</f>
        <v>4.6875E-2</v>
      </c>
      <c r="Q4">
        <f>[1]WMA!B3</f>
        <v>0</v>
      </c>
      <c r="R4">
        <f>[1]Lite!B3</f>
        <v>7.8125E-2</v>
      </c>
    </row>
    <row r="5" spans="1:31" x14ac:dyDescent="0.25">
      <c r="A5">
        <v>3000</v>
      </c>
      <c r="B5">
        <f>[1]ARF!E4</f>
        <v>87.2</v>
      </c>
      <c r="C5">
        <f>'[1]DWM-NB'!E4</f>
        <v>88.4</v>
      </c>
      <c r="D5">
        <f>'[1]DWM-HT'!E4</f>
        <v>88.4</v>
      </c>
      <c r="E5">
        <f>[1]WMA!E4</f>
        <v>88.7</v>
      </c>
      <c r="F5">
        <f>[1]Lite!E4</f>
        <v>86.6</v>
      </c>
      <c r="H5">
        <f>'[1]DWM-NB'!K4</f>
        <v>3</v>
      </c>
      <c r="I5">
        <f>[1]Lite!K4</f>
        <v>7</v>
      </c>
      <c r="J5">
        <f>'[1]DWM-HT'!K4</f>
        <v>3</v>
      </c>
      <c r="N5">
        <f>[1]ARF!B4</f>
        <v>0.265625</v>
      </c>
      <c r="O5">
        <f>'[1]DWM-NB'!B4</f>
        <v>3.125E-2</v>
      </c>
      <c r="P5">
        <f>'[1]DWM-HT'!B4</f>
        <v>6.25E-2</v>
      </c>
      <c r="Q5">
        <f>[1]WMA!B4</f>
        <v>1.5625E-2</v>
      </c>
      <c r="R5">
        <f>[1]Lite!B4</f>
        <v>0.125</v>
      </c>
    </row>
    <row r="6" spans="1:31" x14ac:dyDescent="0.25">
      <c r="A6">
        <v>4000</v>
      </c>
      <c r="B6">
        <f>[1]ARF!E5</f>
        <v>88.8</v>
      </c>
      <c r="C6">
        <f>'[1]DWM-NB'!E5</f>
        <v>89.6</v>
      </c>
      <c r="D6">
        <f>'[1]DWM-HT'!E5</f>
        <v>0</v>
      </c>
      <c r="E6">
        <f>[1]WMA!E5</f>
        <v>88.2</v>
      </c>
      <c r="F6">
        <f>[1]Lite!E5</f>
        <v>89.2</v>
      </c>
      <c r="H6">
        <f>'[1]DWM-NB'!K5</f>
        <v>3</v>
      </c>
      <c r="I6">
        <f>[1]Lite!K5</f>
        <v>7</v>
      </c>
      <c r="J6">
        <f>'[1]DWM-HT'!K5</f>
        <v>3</v>
      </c>
      <c r="N6">
        <f>[1]ARF!B5</f>
        <v>0.34375</v>
      </c>
      <c r="O6">
        <f>'[1]DWM-NB'!B5</f>
        <v>3.125E-2</v>
      </c>
      <c r="P6">
        <f>'[1]DWM-HT'!B5</f>
        <v>9.375E-2</v>
      </c>
      <c r="Q6">
        <f>[1]WMA!B5</f>
        <v>1.5625E-2</v>
      </c>
      <c r="R6">
        <f>[1]Lite!B5</f>
        <v>0.171875</v>
      </c>
    </row>
    <row r="7" spans="1:31" x14ac:dyDescent="0.25">
      <c r="A7">
        <v>5000</v>
      </c>
      <c r="B7">
        <f>[1]ARF!E6</f>
        <v>88.2</v>
      </c>
      <c r="C7">
        <f>'[1]DWM-NB'!E6</f>
        <v>89.3</v>
      </c>
      <c r="D7">
        <f>'[1]DWM-HT'!E6</f>
        <v>88</v>
      </c>
      <c r="E7">
        <f>[1]WMA!E6</f>
        <v>89.2</v>
      </c>
      <c r="F7">
        <f>[1]Lite!E6</f>
        <v>89.2</v>
      </c>
      <c r="H7">
        <f>'[1]DWM-NB'!K6</f>
        <v>4</v>
      </c>
      <c r="I7">
        <f>[1]Lite!K6</f>
        <v>8</v>
      </c>
      <c r="J7">
        <f>'[1]DWM-HT'!K6</f>
        <v>4</v>
      </c>
      <c r="N7">
        <f>[1]ARF!B6</f>
        <v>0.4375</v>
      </c>
      <c r="O7">
        <f>'[1]DWM-NB'!B6</f>
        <v>3.125E-2</v>
      </c>
      <c r="P7">
        <f>'[1]DWM-HT'!B6</f>
        <v>0.125</v>
      </c>
      <c r="Q7">
        <f>[1]WMA!B6</f>
        <v>3.125E-2</v>
      </c>
      <c r="R7">
        <f>[1]Lite!B6</f>
        <v>0.1875</v>
      </c>
    </row>
    <row r="8" spans="1:31" x14ac:dyDescent="0.25">
      <c r="A8">
        <v>6000</v>
      </c>
      <c r="B8">
        <f>[1]ARF!E7</f>
        <v>88.8</v>
      </c>
      <c r="C8">
        <f>'[1]DWM-NB'!E7</f>
        <v>86.6</v>
      </c>
      <c r="D8">
        <f>'[1]DWM-HT'!E7</f>
        <v>85.8</v>
      </c>
      <c r="E8">
        <f>[1]WMA!E7</f>
        <v>88.2</v>
      </c>
      <c r="F8">
        <f>[1]Lite!E7</f>
        <v>87.1</v>
      </c>
      <c r="H8">
        <f>'[1]DWM-NB'!K7</f>
        <v>6</v>
      </c>
      <c r="I8">
        <f>[1]Lite!K7</f>
        <v>11</v>
      </c>
      <c r="J8">
        <f>'[1]DWM-HT'!K7</f>
        <v>5</v>
      </c>
      <c r="N8">
        <f>[1]ARF!B7</f>
        <v>0.53125</v>
      </c>
      <c r="O8">
        <f>'[1]DWM-NB'!B7</f>
        <v>4.6875E-2</v>
      </c>
      <c r="P8">
        <f>'[1]DWM-HT'!B7</f>
        <v>0.171875</v>
      </c>
      <c r="Q8">
        <f>[1]WMA!B7</f>
        <v>3.125E-2</v>
      </c>
      <c r="R8">
        <f>[1]Lite!B7</f>
        <v>0.21875</v>
      </c>
      <c r="AD8" s="33" t="s">
        <v>17</v>
      </c>
    </row>
    <row r="9" spans="1:31" x14ac:dyDescent="0.25">
      <c r="A9">
        <v>7000</v>
      </c>
      <c r="B9">
        <f>[1]ARF!E8</f>
        <v>88.6</v>
      </c>
      <c r="C9">
        <f>'[1]DWM-NB'!E8</f>
        <v>87.8</v>
      </c>
      <c r="D9">
        <f>'[1]DWM-HT'!E8</f>
        <v>86.9</v>
      </c>
      <c r="E9">
        <f>[1]WMA!E8</f>
        <v>88</v>
      </c>
      <c r="F9">
        <f>[1]Lite!E8</f>
        <v>87</v>
      </c>
      <c r="H9">
        <f>'[1]DWM-NB'!K8</f>
        <v>11</v>
      </c>
      <c r="I9">
        <f>[1]Lite!K8</f>
        <v>12</v>
      </c>
      <c r="J9">
        <f>'[1]DWM-HT'!K8</f>
        <v>9</v>
      </c>
      <c r="N9">
        <f>[1]ARF!B8</f>
        <v>0.625</v>
      </c>
      <c r="O9">
        <f>'[1]DWM-NB'!B8</f>
        <v>6.25E-2</v>
      </c>
      <c r="P9">
        <f>'[1]DWM-HT'!B8</f>
        <v>0.203125</v>
      </c>
      <c r="Q9">
        <f>[1]WMA!B8</f>
        <v>3.125E-2</v>
      </c>
      <c r="R9">
        <f>[1]Lite!B8</f>
        <v>0.234375</v>
      </c>
      <c r="AE9">
        <v>1</v>
      </c>
    </row>
    <row r="10" spans="1:31" x14ac:dyDescent="0.25">
      <c r="A10">
        <v>8000</v>
      </c>
      <c r="B10">
        <f>[1]ARF!E9</f>
        <v>89.2</v>
      </c>
      <c r="C10">
        <f>'[1]DWM-NB'!E9</f>
        <v>88.3</v>
      </c>
      <c r="D10">
        <f>'[1]DWM-HT'!E9</f>
        <v>88.7</v>
      </c>
      <c r="E10">
        <f>[1]WMA!E9</f>
        <v>89.6</v>
      </c>
      <c r="F10">
        <f>[1]Lite!E9</f>
        <v>88.8</v>
      </c>
      <c r="H10">
        <f>'[1]DWM-NB'!K9</f>
        <v>12</v>
      </c>
      <c r="I10">
        <f>[1]Lite!K9</f>
        <v>12</v>
      </c>
      <c r="J10">
        <f>'[1]DWM-HT'!K9</f>
        <v>10</v>
      </c>
      <c r="N10">
        <f>[1]ARF!B9</f>
        <v>0.734375</v>
      </c>
      <c r="O10">
        <f>'[1]DWM-NB'!B9</f>
        <v>6.25E-2</v>
      </c>
      <c r="P10">
        <f>'[1]DWM-HT'!B9</f>
        <v>0.21875</v>
      </c>
      <c r="Q10">
        <f>[1]WMA!B9</f>
        <v>4.6875E-2</v>
      </c>
      <c r="R10">
        <f>[1]Lite!B9</f>
        <v>0.265625</v>
      </c>
      <c r="AE10">
        <v>110</v>
      </c>
    </row>
    <row r="11" spans="1:31" x14ac:dyDescent="0.25">
      <c r="A11">
        <v>9000</v>
      </c>
      <c r="B11">
        <f>[1]ARF!E10</f>
        <v>88</v>
      </c>
      <c r="C11">
        <f>'[1]DWM-NB'!E10</f>
        <v>87.3</v>
      </c>
      <c r="D11">
        <f>'[1]DWM-HT'!E10</f>
        <v>87.5</v>
      </c>
      <c r="E11">
        <f>[1]WMA!E10</f>
        <v>88.1</v>
      </c>
      <c r="F11">
        <f>[1]Lite!E10</f>
        <v>86.7</v>
      </c>
      <c r="H11">
        <f>'[1]DWM-NB'!K10</f>
        <v>17</v>
      </c>
      <c r="I11">
        <f>[1]Lite!K10</f>
        <v>19</v>
      </c>
      <c r="J11">
        <f>'[1]DWM-HT'!K10</f>
        <v>15</v>
      </c>
      <c r="N11">
        <f>[1]ARF!B10</f>
        <v>0.828125</v>
      </c>
      <c r="O11">
        <f>'[1]DWM-NB'!B10</f>
        <v>9.375E-2</v>
      </c>
      <c r="P11">
        <f>'[1]DWM-HT'!B10</f>
        <v>0.25</v>
      </c>
      <c r="Q11">
        <f>[1]WMA!B10</f>
        <v>4.6875E-2</v>
      </c>
      <c r="R11">
        <f>[1]Lite!B10</f>
        <v>0.296875</v>
      </c>
    </row>
    <row r="12" spans="1:31" x14ac:dyDescent="0.25">
      <c r="A12">
        <v>10000</v>
      </c>
      <c r="B12">
        <f>[1]ARF!E11</f>
        <v>88.8</v>
      </c>
      <c r="C12">
        <f>'[1]DWM-NB'!E11</f>
        <v>89.1</v>
      </c>
      <c r="D12">
        <f>'[1]DWM-HT'!E11</f>
        <v>89.3</v>
      </c>
      <c r="E12">
        <f>[1]WMA!E11</f>
        <v>89.4</v>
      </c>
      <c r="F12">
        <f>[1]Lite!E11</f>
        <v>88.4</v>
      </c>
      <c r="H12">
        <f>'[1]DWM-NB'!K11</f>
        <v>18</v>
      </c>
      <c r="I12">
        <f>[1]Lite!K11</f>
        <v>23</v>
      </c>
      <c r="J12">
        <f>'[1]DWM-HT'!K11</f>
        <v>16</v>
      </c>
      <c r="N12">
        <f>[1]ARF!B11</f>
        <v>0.9375</v>
      </c>
      <c r="O12">
        <f>'[1]DWM-NB'!B11</f>
        <v>0.109375</v>
      </c>
      <c r="P12">
        <f>'[1]DWM-HT'!B11</f>
        <v>0.296875</v>
      </c>
      <c r="Q12">
        <f>[1]WMA!B11</f>
        <v>4.6875E-2</v>
      </c>
      <c r="R12">
        <f>[1]Lite!B11</f>
        <v>0.34375</v>
      </c>
    </row>
    <row r="13" spans="1:31" x14ac:dyDescent="0.25">
      <c r="A13">
        <v>11000</v>
      </c>
      <c r="B13">
        <f>[1]ARF!E12</f>
        <v>89.4</v>
      </c>
      <c r="C13">
        <f>'[1]DWM-NB'!E12</f>
        <v>89</v>
      </c>
      <c r="D13">
        <f>'[1]DWM-HT'!E12</f>
        <v>88.5</v>
      </c>
      <c r="E13">
        <f>[1]WMA!E12</f>
        <v>89.1</v>
      </c>
      <c r="F13">
        <f>[1]Lite!E12</f>
        <v>88.8</v>
      </c>
      <c r="H13">
        <f>'[1]DWM-NB'!K12</f>
        <v>20</v>
      </c>
      <c r="I13">
        <f>[1]Lite!K12</f>
        <v>25</v>
      </c>
      <c r="J13">
        <f>'[1]DWM-HT'!K12</f>
        <v>18</v>
      </c>
      <c r="N13">
        <f>[1]ARF!B12</f>
        <v>1.0625</v>
      </c>
      <c r="O13">
        <f>'[1]DWM-NB'!B12</f>
        <v>0.125</v>
      </c>
      <c r="P13">
        <f>'[1]DWM-HT'!B12</f>
        <v>0.34375</v>
      </c>
      <c r="Q13">
        <f>[1]WMA!B12</f>
        <v>6.25E-2</v>
      </c>
      <c r="R13">
        <f>[1]Lite!B12</f>
        <v>0.390625</v>
      </c>
      <c r="AD13">
        <v>25000</v>
      </c>
    </row>
    <row r="14" spans="1:31" x14ac:dyDescent="0.25">
      <c r="A14">
        <v>12000</v>
      </c>
      <c r="B14">
        <f>[1]ARF!E13</f>
        <v>89.3</v>
      </c>
      <c r="C14">
        <f>'[1]DWM-NB'!E13</f>
        <v>89</v>
      </c>
      <c r="D14">
        <f>'[1]DWM-HT'!E13</f>
        <v>88.6</v>
      </c>
      <c r="E14">
        <f>[1]WMA!E13</f>
        <v>89.4</v>
      </c>
      <c r="F14">
        <f>[1]Lite!E13</f>
        <v>89.1</v>
      </c>
      <c r="H14">
        <f>'[1]DWM-NB'!K13</f>
        <v>20</v>
      </c>
      <c r="I14">
        <f>[1]Lite!K13</f>
        <v>26</v>
      </c>
      <c r="J14">
        <f>'[1]DWM-HT'!K13</f>
        <v>17</v>
      </c>
      <c r="N14">
        <f>[1]ARF!B13</f>
        <v>1.1875</v>
      </c>
      <c r="O14">
        <f>'[1]DWM-NB'!B13</f>
        <v>0.15625</v>
      </c>
      <c r="P14">
        <f>'[1]DWM-HT'!B13</f>
        <v>0.40625</v>
      </c>
      <c r="Q14">
        <f>[1]WMA!B13</f>
        <v>6.25E-2</v>
      </c>
      <c r="R14">
        <f>[1]Lite!B13</f>
        <v>0.4375</v>
      </c>
      <c r="AD14">
        <v>25000</v>
      </c>
    </row>
    <row r="15" spans="1:31" x14ac:dyDescent="0.25">
      <c r="A15">
        <v>13000</v>
      </c>
      <c r="B15">
        <f>[1]ARF!E14</f>
        <v>88</v>
      </c>
      <c r="C15">
        <f>'[1]DWM-NB'!E14</f>
        <v>87.3</v>
      </c>
      <c r="D15">
        <f>'[1]DWM-HT'!E14</f>
        <v>87.1</v>
      </c>
      <c r="E15">
        <f>[1]WMA!E14</f>
        <v>87.5</v>
      </c>
      <c r="F15">
        <f>[1]Lite!E14</f>
        <v>86.9</v>
      </c>
      <c r="H15">
        <f>'[1]DWM-NB'!K14</f>
        <v>22</v>
      </c>
      <c r="I15">
        <f>[1]Lite!K14</f>
        <v>34</v>
      </c>
      <c r="J15">
        <f>'[1]DWM-HT'!K14</f>
        <v>18</v>
      </c>
      <c r="N15">
        <f>[1]ARF!B14</f>
        <v>1.3125</v>
      </c>
      <c r="O15">
        <f>'[1]DWM-NB'!B14</f>
        <v>0.171875</v>
      </c>
      <c r="P15">
        <f>'[1]DWM-HT'!B14</f>
        <v>0.4375</v>
      </c>
      <c r="Q15">
        <f>[1]WMA!B14</f>
        <v>7.8125E-2</v>
      </c>
      <c r="R15">
        <f>[1]Lite!B14</f>
        <v>0.5</v>
      </c>
    </row>
    <row r="16" spans="1:31" x14ac:dyDescent="0.25">
      <c r="A16">
        <v>14000</v>
      </c>
      <c r="B16">
        <f>[1]ARF!E15</f>
        <v>89.4</v>
      </c>
      <c r="C16">
        <f>'[1]DWM-NB'!E15</f>
        <v>89</v>
      </c>
      <c r="D16">
        <f>'[1]DWM-HT'!E15</f>
        <v>88.9</v>
      </c>
      <c r="E16">
        <f>[1]WMA!E15</f>
        <v>89.5</v>
      </c>
      <c r="F16">
        <f>[1]Lite!E15</f>
        <v>89</v>
      </c>
      <c r="H16">
        <f>'[1]DWM-NB'!K15</f>
        <v>23</v>
      </c>
      <c r="I16">
        <f>[1]Lite!K15</f>
        <v>39</v>
      </c>
      <c r="J16">
        <f>'[1]DWM-HT'!K15</f>
        <v>20</v>
      </c>
      <c r="N16">
        <f>[1]ARF!B15</f>
        <v>1.453125</v>
      </c>
      <c r="O16">
        <f>'[1]DWM-NB'!B15</f>
        <v>0.203125</v>
      </c>
      <c r="P16">
        <f>'[1]DWM-HT'!B15</f>
        <v>0.484375</v>
      </c>
      <c r="Q16">
        <f>[1]WMA!B15</f>
        <v>7.8125E-2</v>
      </c>
      <c r="R16">
        <f>[1]Lite!B15</f>
        <v>0.578125</v>
      </c>
    </row>
    <row r="17" spans="1:30" x14ac:dyDescent="0.25">
      <c r="A17">
        <v>15000</v>
      </c>
      <c r="B17">
        <f>[1]ARF!E16</f>
        <v>89.1</v>
      </c>
      <c r="C17">
        <f>'[1]DWM-NB'!E16</f>
        <v>88.6</v>
      </c>
      <c r="D17">
        <f>'[1]DWM-HT'!E16</f>
        <v>88.7</v>
      </c>
      <c r="E17">
        <f>[1]WMA!E16</f>
        <v>88.8</v>
      </c>
      <c r="F17">
        <f>[1]Lite!E16</f>
        <v>88.5</v>
      </c>
      <c r="H17">
        <f>'[1]DWM-NB'!K16</f>
        <v>25</v>
      </c>
      <c r="I17">
        <f>[1]Lite!K16</f>
        <v>41</v>
      </c>
      <c r="J17">
        <f>'[1]DWM-HT'!K16</f>
        <v>22</v>
      </c>
      <c r="N17">
        <f>[1]ARF!B16</f>
        <v>1.578125</v>
      </c>
      <c r="O17">
        <f>'[1]DWM-NB'!B16</f>
        <v>0.234375</v>
      </c>
      <c r="P17">
        <f>'[1]DWM-HT'!B16</f>
        <v>0.53125</v>
      </c>
      <c r="Q17">
        <f>[1]WMA!B16</f>
        <v>7.8125E-2</v>
      </c>
      <c r="R17">
        <f>[1]Lite!B16</f>
        <v>0.671875</v>
      </c>
      <c r="AD17">
        <v>75000</v>
      </c>
    </row>
    <row r="18" spans="1:30" x14ac:dyDescent="0.25">
      <c r="A18">
        <v>16000</v>
      </c>
      <c r="B18">
        <f>[1]ARF!E17</f>
        <v>88.6</v>
      </c>
      <c r="C18">
        <f>'[1]DWM-NB'!E17</f>
        <v>88.1</v>
      </c>
      <c r="D18">
        <f>'[1]DWM-HT'!E17</f>
        <v>87.9</v>
      </c>
      <c r="E18">
        <f>[1]WMA!E17</f>
        <v>88</v>
      </c>
      <c r="F18">
        <f>[1]Lite!E17</f>
        <v>87.4</v>
      </c>
      <c r="H18">
        <f>'[1]DWM-NB'!K17</f>
        <v>27</v>
      </c>
      <c r="I18">
        <f>[1]Lite!K17</f>
        <v>43</v>
      </c>
      <c r="J18">
        <f>'[1]DWM-HT'!K17</f>
        <v>24</v>
      </c>
      <c r="N18">
        <f>[1]ARF!B17</f>
        <v>1.703125</v>
      </c>
      <c r="O18">
        <f>'[1]DWM-NB'!B17</f>
        <v>0.265625</v>
      </c>
      <c r="P18">
        <f>'[1]DWM-HT'!B17</f>
        <v>0.578125</v>
      </c>
      <c r="Q18">
        <f>[1]WMA!B17</f>
        <v>9.375E-2</v>
      </c>
      <c r="R18">
        <f>[1]Lite!B17</f>
        <v>0.75</v>
      </c>
      <c r="AD18">
        <v>75000</v>
      </c>
    </row>
    <row r="19" spans="1:30" x14ac:dyDescent="0.25">
      <c r="A19">
        <v>17000</v>
      </c>
      <c r="B19">
        <f>[1]ARF!E18</f>
        <v>90</v>
      </c>
      <c r="C19">
        <f>'[1]DWM-NB'!E18</f>
        <v>88.3</v>
      </c>
      <c r="D19">
        <f>'[1]DWM-HT'!E18</f>
        <v>88.5</v>
      </c>
      <c r="E19">
        <f>[1]WMA!E18</f>
        <v>88.7</v>
      </c>
      <c r="F19">
        <f>[1]Lite!E18</f>
        <v>88.1</v>
      </c>
      <c r="H19">
        <f>'[1]DWM-NB'!K18</f>
        <v>29</v>
      </c>
      <c r="I19">
        <f>[1]Lite!K18</f>
        <v>45</v>
      </c>
      <c r="J19">
        <f>'[1]DWM-HT'!K18</f>
        <v>24</v>
      </c>
      <c r="N19">
        <f>[1]ARF!B18</f>
        <v>1.84375</v>
      </c>
      <c r="O19">
        <f>'[1]DWM-NB'!B18</f>
        <v>0.296875</v>
      </c>
      <c r="P19">
        <f>'[1]DWM-HT'!B18</f>
        <v>0.625</v>
      </c>
      <c r="Q19">
        <f>[1]WMA!B18</f>
        <v>9.375E-2</v>
      </c>
      <c r="R19">
        <f>[1]Lite!B18</f>
        <v>0.828125</v>
      </c>
    </row>
    <row r="20" spans="1:30" x14ac:dyDescent="0.25">
      <c r="A20">
        <v>18000</v>
      </c>
      <c r="B20">
        <f>[1]ARF!E19</f>
        <v>88.8</v>
      </c>
      <c r="C20">
        <f>'[1]DWM-NB'!E19</f>
        <v>88.3</v>
      </c>
      <c r="D20">
        <f>'[1]DWM-HT'!E19</f>
        <v>88.6</v>
      </c>
      <c r="E20">
        <f>[1]WMA!E19</f>
        <v>88.1</v>
      </c>
      <c r="F20">
        <f>[1]Lite!E19</f>
        <v>88.2</v>
      </c>
      <c r="H20">
        <f>'[1]DWM-NB'!K19</f>
        <v>31</v>
      </c>
      <c r="I20">
        <f>[1]Lite!K19</f>
        <v>47</v>
      </c>
      <c r="J20">
        <f>'[1]DWM-HT'!K19</f>
        <v>21</v>
      </c>
      <c r="N20">
        <f>[1]ARF!B19</f>
        <v>1.984375</v>
      </c>
      <c r="O20">
        <f>'[1]DWM-NB'!B19</f>
        <v>0.328125</v>
      </c>
      <c r="P20">
        <f>'[1]DWM-HT'!B19</f>
        <v>0.671875</v>
      </c>
      <c r="Q20">
        <f>[1]WMA!B19</f>
        <v>0.109375</v>
      </c>
      <c r="R20">
        <f>[1]Lite!B19</f>
        <v>0.921875</v>
      </c>
    </row>
    <row r="21" spans="1:30" x14ac:dyDescent="0.25">
      <c r="A21">
        <v>19000</v>
      </c>
      <c r="B21">
        <f>[1]ARF!E20</f>
        <v>89.3</v>
      </c>
      <c r="C21">
        <f>'[1]DWM-NB'!E20</f>
        <v>89</v>
      </c>
      <c r="D21">
        <f>'[1]DWM-HT'!E20</f>
        <v>88.9</v>
      </c>
      <c r="E21">
        <f>[1]WMA!E20</f>
        <v>89.1</v>
      </c>
      <c r="F21">
        <f>[1]Lite!E20</f>
        <v>88.7</v>
      </c>
      <c r="H21">
        <f>'[1]DWM-NB'!K20</f>
        <v>38</v>
      </c>
      <c r="I21">
        <f>[1]Lite!K20</f>
        <v>54</v>
      </c>
      <c r="J21">
        <f>'[1]DWM-HT'!K20</f>
        <v>25</v>
      </c>
      <c r="N21">
        <f>[1]ARF!B20</f>
        <v>2.125</v>
      </c>
      <c r="O21">
        <f>'[1]DWM-NB'!B20</f>
        <v>0.359375</v>
      </c>
      <c r="P21">
        <f>'[1]DWM-HT'!B20</f>
        <v>0.71875</v>
      </c>
      <c r="Q21">
        <f>[1]WMA!B20</f>
        <v>0.109375</v>
      </c>
      <c r="R21">
        <f>[1]Lite!B20</f>
        <v>1.03125</v>
      </c>
    </row>
    <row r="22" spans="1:30" x14ac:dyDescent="0.25">
      <c r="A22">
        <v>20000</v>
      </c>
      <c r="B22">
        <f>[1]ARF!E21</f>
        <v>87.7</v>
      </c>
      <c r="C22">
        <f>'[1]DWM-NB'!E21</f>
        <v>85.8</v>
      </c>
      <c r="D22">
        <f>'[1]DWM-HT'!E21</f>
        <v>85.9</v>
      </c>
      <c r="E22">
        <f>[1]WMA!E21</f>
        <v>86.8</v>
      </c>
      <c r="F22">
        <f>[1]Lite!E21</f>
        <v>85</v>
      </c>
      <c r="H22">
        <f>'[1]DWM-NB'!K21</f>
        <v>41</v>
      </c>
      <c r="I22">
        <f>[1]Lite!K21</f>
        <v>57</v>
      </c>
      <c r="J22">
        <f>'[1]DWM-HT'!K21</f>
        <v>34</v>
      </c>
      <c r="N22">
        <f>[1]ARF!B21</f>
        <v>2.28125</v>
      </c>
      <c r="O22">
        <f>'[1]DWM-NB'!B21</f>
        <v>0.390625</v>
      </c>
      <c r="P22">
        <f>'[1]DWM-HT'!B21</f>
        <v>0.765625</v>
      </c>
      <c r="Q22">
        <f>[1]WMA!B21</f>
        <v>0.109375</v>
      </c>
      <c r="R22">
        <f>[1]Lite!B21</f>
        <v>1.15625</v>
      </c>
    </row>
    <row r="23" spans="1:30" x14ac:dyDescent="0.25">
      <c r="A23">
        <v>21000</v>
      </c>
      <c r="B23">
        <f>[1]ARF!E22</f>
        <v>88.2</v>
      </c>
      <c r="C23">
        <f>'[1]DWM-NB'!E22</f>
        <v>87.2</v>
      </c>
      <c r="D23">
        <f>'[1]DWM-HT'!E22</f>
        <v>87</v>
      </c>
      <c r="E23">
        <f>[1]WMA!E22</f>
        <v>87.8</v>
      </c>
      <c r="F23">
        <f>[1]Lite!E22</f>
        <v>87.2</v>
      </c>
      <c r="H23">
        <f>'[1]DWM-NB'!K22</f>
        <v>45</v>
      </c>
      <c r="I23">
        <f>[1]Lite!K22</f>
        <v>61</v>
      </c>
      <c r="J23">
        <f>'[1]DWM-HT'!K22</f>
        <v>38</v>
      </c>
      <c r="N23">
        <f>[1]ARF!B22</f>
        <v>2.421875</v>
      </c>
      <c r="O23">
        <f>'[1]DWM-NB'!B22</f>
        <v>0.4375</v>
      </c>
      <c r="P23">
        <f>'[1]DWM-HT'!B22</f>
        <v>0.84375</v>
      </c>
      <c r="Q23">
        <f>[1]WMA!B22</f>
        <v>0.125</v>
      </c>
      <c r="R23">
        <f>[1]Lite!B22</f>
        <v>1.265625</v>
      </c>
    </row>
    <row r="24" spans="1:30" x14ac:dyDescent="0.25">
      <c r="A24">
        <v>22000</v>
      </c>
      <c r="B24">
        <f>[1]ARF!E23</f>
        <v>89.7</v>
      </c>
      <c r="C24">
        <f>'[1]DWM-NB'!E23</f>
        <v>89</v>
      </c>
      <c r="D24">
        <f>'[1]DWM-HT'!E23</f>
        <v>88.8</v>
      </c>
      <c r="E24">
        <f>[1]WMA!E23</f>
        <v>88.8</v>
      </c>
      <c r="F24">
        <f>[1]Lite!E23</f>
        <v>89.1</v>
      </c>
      <c r="H24">
        <f>'[1]DWM-NB'!K23</f>
        <v>46</v>
      </c>
      <c r="I24">
        <f>[1]Lite!K23</f>
        <v>62</v>
      </c>
      <c r="J24">
        <f>'[1]DWM-HT'!K23</f>
        <v>39</v>
      </c>
      <c r="N24">
        <f>[1]ARF!B23</f>
        <v>2.59375</v>
      </c>
      <c r="O24">
        <f>'[1]DWM-NB'!B23</f>
        <v>0.46875</v>
      </c>
      <c r="P24">
        <f>'[1]DWM-HT'!B23</f>
        <v>0.953125</v>
      </c>
      <c r="Q24">
        <f>[1]WMA!B23</f>
        <v>0.140625</v>
      </c>
      <c r="R24">
        <f>[1]Lite!B23</f>
        <v>1.390625</v>
      </c>
    </row>
    <row r="25" spans="1:30" x14ac:dyDescent="0.25">
      <c r="A25">
        <v>23000</v>
      </c>
      <c r="B25">
        <f>[1]ARF!E24</f>
        <v>91.3</v>
      </c>
      <c r="C25">
        <f>'[1]DWM-NB'!E24</f>
        <v>90.4</v>
      </c>
      <c r="D25">
        <f>'[1]DWM-HT'!E24</f>
        <v>90.3</v>
      </c>
      <c r="E25">
        <f>[1]WMA!E24</f>
        <v>91</v>
      </c>
      <c r="F25">
        <f>[1]Lite!E24</f>
        <v>90.2</v>
      </c>
      <c r="H25">
        <f>'[1]DWM-NB'!K24</f>
        <v>49</v>
      </c>
      <c r="I25">
        <f>[1]Lite!K24</f>
        <v>65</v>
      </c>
      <c r="J25">
        <f>'[1]DWM-HT'!K24</f>
        <v>37</v>
      </c>
      <c r="N25">
        <f>[1]ARF!B24</f>
        <v>2.75</v>
      </c>
      <c r="O25">
        <f>'[1]DWM-NB'!B24</f>
        <v>0.515625</v>
      </c>
      <c r="P25">
        <f>'[1]DWM-HT'!B24</f>
        <v>1.0625</v>
      </c>
      <c r="Q25">
        <f>[1]WMA!B24</f>
        <v>0.140625</v>
      </c>
      <c r="R25">
        <f>[1]Lite!B24</f>
        <v>1.515625</v>
      </c>
    </row>
    <row r="26" spans="1:30" x14ac:dyDescent="0.25">
      <c r="A26">
        <v>24000</v>
      </c>
      <c r="B26">
        <f>[1]ARF!E25</f>
        <v>88.8</v>
      </c>
      <c r="C26">
        <f>'[1]DWM-NB'!E25</f>
        <v>87.6</v>
      </c>
      <c r="D26">
        <f>'[1]DWM-HT'!E25</f>
        <v>87.5</v>
      </c>
      <c r="E26">
        <f>[1]WMA!E25</f>
        <v>87.8</v>
      </c>
      <c r="F26">
        <f>[1]Lite!E25</f>
        <v>87.7</v>
      </c>
      <c r="H26">
        <f>'[1]DWM-NB'!K25</f>
        <v>55</v>
      </c>
      <c r="I26">
        <f>[1]Lite!K25</f>
        <v>71</v>
      </c>
      <c r="J26">
        <f>'[1]DWM-HT'!K25</f>
        <v>43</v>
      </c>
      <c r="N26">
        <f>[1]ARF!B25</f>
        <v>2.90625</v>
      </c>
      <c r="O26">
        <f>'[1]DWM-NB'!B25</f>
        <v>0.5625</v>
      </c>
      <c r="P26">
        <f>'[1]DWM-HT'!B25</f>
        <v>1.140625</v>
      </c>
      <c r="Q26">
        <f>[1]WMA!B25</f>
        <v>0.140625</v>
      </c>
      <c r="R26">
        <f>[1]Lite!B25</f>
        <v>1.640625</v>
      </c>
    </row>
    <row r="27" spans="1:30" x14ac:dyDescent="0.25">
      <c r="A27">
        <v>25000</v>
      </c>
      <c r="B27">
        <f>[1]ARF!E26</f>
        <v>89.4</v>
      </c>
      <c r="C27">
        <f>'[1]DWM-NB'!E26</f>
        <v>88.9</v>
      </c>
      <c r="D27">
        <f>'[1]DWM-HT'!E26</f>
        <v>87.6</v>
      </c>
      <c r="E27">
        <f>[1]WMA!E26</f>
        <v>88.9</v>
      </c>
      <c r="F27">
        <f>[1]Lite!E26</f>
        <v>88.9</v>
      </c>
      <c r="H27">
        <f>'[1]DWM-NB'!K26</f>
        <v>57</v>
      </c>
      <c r="I27">
        <f>[1]Lite!K26</f>
        <v>73</v>
      </c>
      <c r="J27">
        <f>'[1]DWM-HT'!K26</f>
        <v>39</v>
      </c>
      <c r="N27">
        <f>[1]ARF!B26</f>
        <v>3.09375</v>
      </c>
      <c r="O27">
        <f>'[1]DWM-NB'!B26</f>
        <v>0.609375</v>
      </c>
      <c r="P27">
        <f>'[1]DWM-HT'!B26</f>
        <v>1.21875</v>
      </c>
      <c r="Q27">
        <f>[1]WMA!B26</f>
        <v>0.15625</v>
      </c>
      <c r="R27">
        <f>[1]Lite!B26</f>
        <v>1.796875</v>
      </c>
    </row>
    <row r="28" spans="1:30" x14ac:dyDescent="0.25">
      <c r="A28">
        <v>26000</v>
      </c>
      <c r="B28">
        <f>[1]ARF!E27</f>
        <v>79.7</v>
      </c>
      <c r="C28">
        <f>'[1]DWM-NB'!E27</f>
        <v>82.199999999999903</v>
      </c>
      <c r="D28">
        <f>'[1]DWM-HT'!E27</f>
        <v>82.3</v>
      </c>
      <c r="E28">
        <f>[1]WMA!E27</f>
        <v>73.099999999999994</v>
      </c>
      <c r="F28">
        <f>[1]Lite!E27</f>
        <v>83.3</v>
      </c>
      <c r="H28">
        <f>'[1]DWM-NB'!K27</f>
        <v>37</v>
      </c>
      <c r="I28">
        <f>[1]Lite!K27</f>
        <v>43</v>
      </c>
      <c r="J28">
        <f>'[1]DWM-HT'!K27</f>
        <v>23</v>
      </c>
      <c r="N28">
        <f>[1]ARF!B27</f>
        <v>3.34375</v>
      </c>
      <c r="O28">
        <f>'[1]DWM-NB'!B27</f>
        <v>0.65625</v>
      </c>
      <c r="P28">
        <f>'[1]DWM-HT'!B27</f>
        <v>1.28125</v>
      </c>
      <c r="Q28">
        <f>[1]WMA!B27</f>
        <v>0.15625</v>
      </c>
      <c r="R28">
        <f>[1]Lite!B27</f>
        <v>1.90625</v>
      </c>
    </row>
    <row r="29" spans="1:30" x14ac:dyDescent="0.25">
      <c r="A29">
        <v>27000</v>
      </c>
      <c r="B29">
        <f>[1]ARF!E28</f>
        <v>87.9</v>
      </c>
      <c r="C29">
        <f>'[1]DWM-NB'!E28</f>
        <v>88</v>
      </c>
      <c r="D29">
        <f>'[1]DWM-HT'!E28</f>
        <v>88.3</v>
      </c>
      <c r="E29">
        <f>[1]WMA!E28</f>
        <v>75.2</v>
      </c>
      <c r="F29">
        <f>[1]Lite!E28</f>
        <v>87.9</v>
      </c>
      <c r="H29">
        <f>'[1]DWM-NB'!K28</f>
        <v>37</v>
      </c>
      <c r="I29">
        <f>[1]Lite!K28</f>
        <v>43</v>
      </c>
      <c r="J29">
        <f>'[1]DWM-HT'!K28</f>
        <v>22</v>
      </c>
      <c r="N29">
        <f>[1]ARF!B28</f>
        <v>3.421875</v>
      </c>
      <c r="O29">
        <f>'[1]DWM-NB'!B28</f>
        <v>0.6875</v>
      </c>
      <c r="P29">
        <f>'[1]DWM-HT'!B28</f>
        <v>1.328125</v>
      </c>
      <c r="Q29">
        <f>[1]WMA!B28</f>
        <v>0.171875</v>
      </c>
      <c r="R29">
        <f>[1]Lite!B28</f>
        <v>1.984375</v>
      </c>
    </row>
    <row r="30" spans="1:30" x14ac:dyDescent="0.25">
      <c r="A30">
        <v>28000</v>
      </c>
      <c r="B30">
        <f>[1]ARF!E29</f>
        <v>88.7</v>
      </c>
      <c r="C30">
        <f>'[1]DWM-NB'!E29</f>
        <v>87.4</v>
      </c>
      <c r="D30">
        <f>'[1]DWM-HT'!E29</f>
        <v>87.1</v>
      </c>
      <c r="E30">
        <f>[1]WMA!E29</f>
        <v>74.900000000000006</v>
      </c>
      <c r="F30">
        <f>[1]Lite!E29</f>
        <v>86.6</v>
      </c>
      <c r="H30">
        <f>'[1]DWM-NB'!K29</f>
        <v>12</v>
      </c>
      <c r="I30">
        <f>[1]Lite!K29</f>
        <v>15</v>
      </c>
      <c r="J30">
        <f>'[1]DWM-HT'!K29</f>
        <v>13</v>
      </c>
      <c r="N30">
        <f>[1]ARF!B29</f>
        <v>3.5</v>
      </c>
      <c r="O30">
        <f>'[1]DWM-NB'!B29</f>
        <v>0.703125</v>
      </c>
      <c r="P30">
        <f>'[1]DWM-HT'!B29</f>
        <v>1.359375</v>
      </c>
      <c r="Q30">
        <f>[1]WMA!B29</f>
        <v>0.171875</v>
      </c>
      <c r="R30">
        <f>[1]Lite!B29</f>
        <v>2.046875</v>
      </c>
    </row>
    <row r="31" spans="1:30" x14ac:dyDescent="0.25">
      <c r="A31">
        <v>29000</v>
      </c>
      <c r="B31">
        <f>[1]ARF!E30</f>
        <v>89.7</v>
      </c>
      <c r="C31">
        <f>'[1]DWM-NB'!E30</f>
        <v>88.7</v>
      </c>
      <c r="D31">
        <f>'[1]DWM-HT'!E30</f>
        <v>88.6</v>
      </c>
      <c r="E31">
        <f>[1]WMA!E30</f>
        <v>77.3</v>
      </c>
      <c r="F31">
        <f>[1]Lite!E30</f>
        <v>89</v>
      </c>
      <c r="H31">
        <f>'[1]DWM-NB'!K30</f>
        <v>13</v>
      </c>
      <c r="I31">
        <f>[1]Lite!K30</f>
        <v>16</v>
      </c>
      <c r="J31">
        <f>'[1]DWM-HT'!K30</f>
        <v>14</v>
      </c>
      <c r="N31">
        <f>[1]ARF!B30</f>
        <v>3.59375</v>
      </c>
      <c r="O31">
        <f>'[1]DWM-NB'!B30</f>
        <v>0.71875</v>
      </c>
      <c r="P31">
        <f>'[1]DWM-HT'!B30</f>
        <v>1.375</v>
      </c>
      <c r="Q31">
        <f>[1]WMA!B30</f>
        <v>0.1875</v>
      </c>
      <c r="R31">
        <f>[1]Lite!B30</f>
        <v>2.078125</v>
      </c>
    </row>
    <row r="32" spans="1:30" x14ac:dyDescent="0.25">
      <c r="A32">
        <v>30000</v>
      </c>
      <c r="B32">
        <f>[1]ARF!E31</f>
        <v>89.5</v>
      </c>
      <c r="C32">
        <f>'[1]DWM-NB'!E31</f>
        <v>88.5</v>
      </c>
      <c r="D32">
        <f>'[1]DWM-HT'!E31</f>
        <v>88.5</v>
      </c>
      <c r="E32">
        <f>[1]WMA!E31</f>
        <v>77.5</v>
      </c>
      <c r="F32">
        <f>[1]Lite!E31</f>
        <v>87.9</v>
      </c>
      <c r="H32">
        <f>'[1]DWM-NB'!K31</f>
        <v>16</v>
      </c>
      <c r="I32">
        <f>[1]Lite!K31</f>
        <v>19</v>
      </c>
      <c r="J32">
        <f>'[1]DWM-HT'!K31</f>
        <v>17</v>
      </c>
      <c r="N32">
        <f>[1]ARF!B31</f>
        <v>3.671875</v>
      </c>
      <c r="O32">
        <f>'[1]DWM-NB'!B31</f>
        <v>0.734375</v>
      </c>
      <c r="P32">
        <f>'[1]DWM-HT'!B31</f>
        <v>1.40625</v>
      </c>
      <c r="Q32">
        <f>[1]WMA!B31</f>
        <v>0.1875</v>
      </c>
      <c r="R32">
        <f>[1]Lite!B31</f>
        <v>2.109375</v>
      </c>
    </row>
    <row r="33" spans="1:18" x14ac:dyDescent="0.25">
      <c r="A33">
        <v>31000</v>
      </c>
      <c r="B33">
        <f>[1]ARF!E32</f>
        <v>88.4</v>
      </c>
      <c r="C33">
        <f>'[1]DWM-NB'!E32</f>
        <v>87.1</v>
      </c>
      <c r="D33">
        <f>'[1]DWM-HT'!E32</f>
        <v>87.1</v>
      </c>
      <c r="E33">
        <f>[1]WMA!E32</f>
        <v>76.099999999999994</v>
      </c>
      <c r="F33">
        <f>[1]Lite!E32</f>
        <v>87.2</v>
      </c>
      <c r="H33">
        <f>'[1]DWM-NB'!K32</f>
        <v>20</v>
      </c>
      <c r="I33">
        <f>[1]Lite!K32</f>
        <v>23</v>
      </c>
      <c r="J33">
        <f>'[1]DWM-HT'!K32</f>
        <v>20</v>
      </c>
      <c r="N33">
        <f>[1]ARF!B32</f>
        <v>3.765625</v>
      </c>
      <c r="O33">
        <f>'[1]DWM-NB'!B32</f>
        <v>0.75</v>
      </c>
      <c r="P33">
        <f>'[1]DWM-HT'!B32</f>
        <v>1.453125</v>
      </c>
      <c r="Q33">
        <f>[1]WMA!B32</f>
        <v>0.203125</v>
      </c>
      <c r="R33">
        <f>[1]Lite!B32</f>
        <v>2.15625</v>
      </c>
    </row>
    <row r="34" spans="1:18" x14ac:dyDescent="0.25">
      <c r="A34">
        <v>32000</v>
      </c>
      <c r="B34">
        <f>[1]ARF!E33</f>
        <v>89.4</v>
      </c>
      <c r="C34">
        <f>'[1]DWM-NB'!E33</f>
        <v>86.6</v>
      </c>
      <c r="D34">
        <f>'[1]DWM-HT'!E33</f>
        <v>86.1</v>
      </c>
      <c r="E34">
        <f>[1]WMA!E33</f>
        <v>77</v>
      </c>
      <c r="F34">
        <f>[1]Lite!E33</f>
        <v>86.2</v>
      </c>
      <c r="H34">
        <f>'[1]DWM-NB'!K33</f>
        <v>22</v>
      </c>
      <c r="I34">
        <f>[1]Lite!K33</f>
        <v>25</v>
      </c>
      <c r="J34">
        <f>'[1]DWM-HT'!K33</f>
        <v>19</v>
      </c>
      <c r="N34">
        <f>[1]ARF!B33</f>
        <v>3.859375</v>
      </c>
      <c r="O34">
        <f>'[1]DWM-NB'!B33</f>
        <v>0.765625</v>
      </c>
      <c r="P34">
        <f>'[1]DWM-HT'!B33</f>
        <v>1.5</v>
      </c>
      <c r="Q34">
        <f>[1]WMA!B33</f>
        <v>0.203125</v>
      </c>
      <c r="R34">
        <f>[1]Lite!B33</f>
        <v>2.203125</v>
      </c>
    </row>
    <row r="35" spans="1:18" x14ac:dyDescent="0.25">
      <c r="A35">
        <v>33000</v>
      </c>
      <c r="B35">
        <f>[1]ARF!E34</f>
        <v>89.6</v>
      </c>
      <c r="C35">
        <f>'[1]DWM-NB'!E34</f>
        <v>87.9</v>
      </c>
      <c r="D35">
        <f>'[1]DWM-HT'!E34</f>
        <v>88.2</v>
      </c>
      <c r="E35">
        <f>[1]WMA!E34</f>
        <v>81.099999999999994</v>
      </c>
      <c r="F35">
        <f>[1]Lite!E34</f>
        <v>88</v>
      </c>
      <c r="H35">
        <f>'[1]DWM-NB'!K34</f>
        <v>24</v>
      </c>
      <c r="I35">
        <f>[1]Lite!K34</f>
        <v>27</v>
      </c>
      <c r="J35">
        <f>'[1]DWM-HT'!K34</f>
        <v>21</v>
      </c>
      <c r="N35">
        <f>[1]ARF!B34</f>
        <v>3.96875</v>
      </c>
      <c r="O35">
        <f>'[1]DWM-NB'!B34</f>
        <v>0.78125</v>
      </c>
      <c r="P35">
        <f>'[1]DWM-HT'!B34</f>
        <v>1.53125</v>
      </c>
      <c r="Q35">
        <f>[1]WMA!B34</f>
        <v>0.21875</v>
      </c>
      <c r="R35">
        <f>[1]Lite!B34</f>
        <v>2.25</v>
      </c>
    </row>
    <row r="36" spans="1:18" x14ac:dyDescent="0.25">
      <c r="A36">
        <v>34000</v>
      </c>
      <c r="B36">
        <f>[1]ARF!E35</f>
        <v>88.2</v>
      </c>
      <c r="C36">
        <f>'[1]DWM-NB'!E35</f>
        <v>87.4</v>
      </c>
      <c r="D36">
        <f>'[1]DWM-HT'!E35</f>
        <v>87.2</v>
      </c>
      <c r="E36">
        <f>[1]WMA!E35</f>
        <v>80</v>
      </c>
      <c r="F36">
        <f>[1]Lite!E35</f>
        <v>87.2</v>
      </c>
      <c r="H36">
        <f>'[1]DWM-NB'!K35</f>
        <v>25</v>
      </c>
      <c r="I36">
        <f>[1]Lite!K35</f>
        <v>28</v>
      </c>
      <c r="J36">
        <f>'[1]DWM-HT'!K35</f>
        <v>22</v>
      </c>
      <c r="N36">
        <f>[1]ARF!B35</f>
        <v>4.078125</v>
      </c>
      <c r="O36">
        <f>'[1]DWM-NB'!B35</f>
        <v>0.8125</v>
      </c>
      <c r="P36">
        <f>'[1]DWM-HT'!B35</f>
        <v>1.5625</v>
      </c>
      <c r="Q36">
        <f>[1]WMA!B35</f>
        <v>0.21875</v>
      </c>
      <c r="R36">
        <f>[1]Lite!B35</f>
        <v>2.3125</v>
      </c>
    </row>
    <row r="37" spans="1:18" x14ac:dyDescent="0.25">
      <c r="A37">
        <v>35000</v>
      </c>
      <c r="B37">
        <f>[1]ARF!E36</f>
        <v>88.9</v>
      </c>
      <c r="C37">
        <f>'[1]DWM-NB'!E36</f>
        <v>87.9</v>
      </c>
      <c r="D37">
        <f>'[1]DWM-HT'!E36</f>
        <v>87.4</v>
      </c>
      <c r="E37">
        <f>[1]WMA!E36</f>
        <v>81.8</v>
      </c>
      <c r="F37">
        <f>[1]Lite!E36</f>
        <v>88</v>
      </c>
      <c r="H37">
        <f>'[1]DWM-NB'!K36</f>
        <v>29</v>
      </c>
      <c r="I37">
        <f>[1]Lite!K36</f>
        <v>32</v>
      </c>
      <c r="J37">
        <f>'[1]DWM-HT'!K36</f>
        <v>20</v>
      </c>
      <c r="N37">
        <f>[1]ARF!B36</f>
        <v>4.1875</v>
      </c>
      <c r="O37">
        <f>'[1]DWM-NB'!B36</f>
        <v>0.828125</v>
      </c>
      <c r="P37">
        <f>'[1]DWM-HT'!B36</f>
        <v>1.609375</v>
      </c>
      <c r="Q37">
        <f>[1]WMA!B36</f>
        <v>0.234375</v>
      </c>
      <c r="R37">
        <f>[1]Lite!B36</f>
        <v>2.359375</v>
      </c>
    </row>
    <row r="38" spans="1:18" x14ac:dyDescent="0.25">
      <c r="A38">
        <v>36000</v>
      </c>
      <c r="B38">
        <f>[1]ARF!E37</f>
        <v>90</v>
      </c>
      <c r="C38">
        <f>'[1]DWM-NB'!E37</f>
        <v>89.7</v>
      </c>
      <c r="D38">
        <f>'[1]DWM-HT'!E37</f>
        <v>88.4</v>
      </c>
      <c r="E38">
        <f>[1]WMA!E37</f>
        <v>85.1</v>
      </c>
      <c r="F38">
        <f>[1]Lite!E37</f>
        <v>89.2</v>
      </c>
      <c r="H38">
        <f>'[1]DWM-NB'!K37</f>
        <v>30</v>
      </c>
      <c r="I38">
        <f>[1]Lite!K37</f>
        <v>33</v>
      </c>
      <c r="J38">
        <f>'[1]DWM-HT'!K37</f>
        <v>16</v>
      </c>
      <c r="N38">
        <f>[1]ARF!B37</f>
        <v>4.296875</v>
      </c>
      <c r="O38">
        <f>'[1]DWM-NB'!B37</f>
        <v>0.859375</v>
      </c>
      <c r="P38">
        <f>'[1]DWM-HT'!B37</f>
        <v>1.640625</v>
      </c>
      <c r="Q38">
        <f>[1]WMA!B37</f>
        <v>0.234375</v>
      </c>
      <c r="R38">
        <f>[1]Lite!B37</f>
        <v>2.421875</v>
      </c>
    </row>
    <row r="39" spans="1:18" x14ac:dyDescent="0.25">
      <c r="A39">
        <v>37000</v>
      </c>
      <c r="B39">
        <f>[1]ARF!E38</f>
        <v>89.1</v>
      </c>
      <c r="C39">
        <f>'[1]DWM-NB'!E38</f>
        <v>88.2</v>
      </c>
      <c r="D39">
        <f>'[1]DWM-HT'!E38</f>
        <v>87.5</v>
      </c>
      <c r="E39">
        <f>[1]WMA!E38</f>
        <v>87</v>
      </c>
      <c r="F39">
        <f>[1]Lite!E38</f>
        <v>88.2</v>
      </c>
      <c r="H39">
        <f>'[1]DWM-NB'!K38</f>
        <v>34</v>
      </c>
      <c r="I39">
        <f>[1]Lite!K38</f>
        <v>37</v>
      </c>
      <c r="J39">
        <f>'[1]DWM-HT'!K38</f>
        <v>20</v>
      </c>
      <c r="N39">
        <f>[1]ARF!B38</f>
        <v>4.390625</v>
      </c>
      <c r="O39">
        <f>'[1]DWM-NB'!B38</f>
        <v>0.890625</v>
      </c>
      <c r="P39">
        <f>'[1]DWM-HT'!B38</f>
        <v>1.671875</v>
      </c>
      <c r="Q39">
        <f>[1]WMA!B38</f>
        <v>0.25</v>
      </c>
      <c r="R39">
        <f>[1]Lite!B38</f>
        <v>2.484375</v>
      </c>
    </row>
    <row r="40" spans="1:18" x14ac:dyDescent="0.25">
      <c r="A40">
        <v>38000</v>
      </c>
      <c r="B40">
        <f>[1]ARF!E39</f>
        <v>88.6</v>
      </c>
      <c r="C40">
        <f>'[1]DWM-NB'!E39</f>
        <v>87.5</v>
      </c>
      <c r="D40">
        <f>'[1]DWM-HT'!E39</f>
        <v>87.3</v>
      </c>
      <c r="E40">
        <f>[1]WMA!E39</f>
        <v>85.9</v>
      </c>
      <c r="F40">
        <f>[1]Lite!E39</f>
        <v>87.7</v>
      </c>
      <c r="H40">
        <f>'[1]DWM-NB'!K39</f>
        <v>39</v>
      </c>
      <c r="I40">
        <f>[1]Lite!K39</f>
        <v>42</v>
      </c>
      <c r="J40">
        <f>'[1]DWM-HT'!K39</f>
        <v>20</v>
      </c>
      <c r="N40">
        <f>[1]ARF!B39</f>
        <v>4.515625</v>
      </c>
      <c r="O40">
        <f>'[1]DWM-NB'!B39</f>
        <v>0.921875</v>
      </c>
      <c r="P40">
        <f>'[1]DWM-HT'!B39</f>
        <v>1.703125</v>
      </c>
      <c r="Q40">
        <f>[1]WMA!B39</f>
        <v>0.25</v>
      </c>
      <c r="R40">
        <f>[1]Lite!B39</f>
        <v>2.5625</v>
      </c>
    </row>
    <row r="41" spans="1:18" x14ac:dyDescent="0.25">
      <c r="A41">
        <v>39000</v>
      </c>
      <c r="B41">
        <f>[1]ARF!E40</f>
        <v>89.8</v>
      </c>
      <c r="C41">
        <f>'[1]DWM-NB'!E40</f>
        <v>88.5</v>
      </c>
      <c r="D41">
        <f>'[1]DWM-HT'!E40</f>
        <v>88.3</v>
      </c>
      <c r="E41">
        <f>[1]WMA!E40</f>
        <v>86.8</v>
      </c>
      <c r="F41">
        <f>[1]Lite!E40</f>
        <v>88.5</v>
      </c>
      <c r="H41">
        <f>'[1]DWM-NB'!K40</f>
        <v>36</v>
      </c>
      <c r="I41">
        <f>[1]Lite!K40</f>
        <v>39</v>
      </c>
      <c r="J41">
        <f>'[1]DWM-HT'!K40</f>
        <v>21</v>
      </c>
      <c r="N41">
        <f>[1]ARF!B40</f>
        <v>4.640625</v>
      </c>
      <c r="O41">
        <f>'[1]DWM-NB'!B40</f>
        <v>0.96875</v>
      </c>
      <c r="P41">
        <f>'[1]DWM-HT'!B40</f>
        <v>1.734375</v>
      </c>
      <c r="Q41">
        <f>[1]WMA!B40</f>
        <v>0.265625</v>
      </c>
      <c r="R41">
        <f>[1]Lite!B40</f>
        <v>2.640625</v>
      </c>
    </row>
    <row r="42" spans="1:18" x14ac:dyDescent="0.25">
      <c r="A42">
        <v>40000</v>
      </c>
      <c r="B42">
        <f>[1]ARF!E41</f>
        <v>88.9</v>
      </c>
      <c r="C42">
        <f>'[1]DWM-NB'!E41</f>
        <v>87.4</v>
      </c>
      <c r="D42">
        <f>'[1]DWM-HT'!E41</f>
        <v>87.5</v>
      </c>
      <c r="E42">
        <f>[1]WMA!E41</f>
        <v>86.9</v>
      </c>
      <c r="F42">
        <f>[1]Lite!E41</f>
        <v>87.7</v>
      </c>
      <c r="H42">
        <f>'[1]DWM-NB'!K41</f>
        <v>38</v>
      </c>
      <c r="I42">
        <f>[1]Lite!K41</f>
        <v>41</v>
      </c>
      <c r="J42">
        <f>'[1]DWM-HT'!K41</f>
        <v>23</v>
      </c>
      <c r="N42">
        <f>[1]ARF!B41</f>
        <v>4.765625</v>
      </c>
      <c r="O42">
        <f>'[1]DWM-NB'!B41</f>
        <v>1</v>
      </c>
      <c r="P42">
        <f>'[1]DWM-HT'!B41</f>
        <v>1.78125</v>
      </c>
      <c r="Q42">
        <f>[1]WMA!B41</f>
        <v>0.28125</v>
      </c>
      <c r="R42">
        <f>[1]Lite!B41</f>
        <v>2.71875</v>
      </c>
    </row>
    <row r="43" spans="1:18" x14ac:dyDescent="0.25">
      <c r="A43">
        <v>41000</v>
      </c>
      <c r="B43">
        <f>[1]ARF!E42</f>
        <v>88.1</v>
      </c>
      <c r="C43">
        <f>'[1]DWM-NB'!E42</f>
        <v>87.4</v>
      </c>
      <c r="D43">
        <f>'[1]DWM-HT'!E42</f>
        <v>87.2</v>
      </c>
      <c r="E43">
        <f>[1]WMA!E42</f>
        <v>87.3</v>
      </c>
      <c r="F43">
        <f>[1]Lite!E42</f>
        <v>87.5</v>
      </c>
      <c r="H43">
        <f>'[1]DWM-NB'!K42</f>
        <v>39</v>
      </c>
      <c r="I43">
        <f>[1]Lite!K42</f>
        <v>42</v>
      </c>
      <c r="J43">
        <f>'[1]DWM-HT'!K42</f>
        <v>24</v>
      </c>
      <c r="N43">
        <f>[1]ARF!B42</f>
        <v>4.890625</v>
      </c>
      <c r="O43">
        <f>'[1]DWM-NB'!B42</f>
        <v>1.03125</v>
      </c>
      <c r="P43">
        <f>'[1]DWM-HT'!B42</f>
        <v>1.828125</v>
      </c>
      <c r="Q43">
        <f>[1]WMA!B42</f>
        <v>0.28125</v>
      </c>
      <c r="R43">
        <f>[1]Lite!B42</f>
        <v>2.796875</v>
      </c>
    </row>
    <row r="44" spans="1:18" x14ac:dyDescent="0.25">
      <c r="A44">
        <v>42000</v>
      </c>
      <c r="B44">
        <f>[1]ARF!E43</f>
        <v>90.1</v>
      </c>
      <c r="C44">
        <f>'[1]DWM-NB'!E43</f>
        <v>88.9</v>
      </c>
      <c r="D44">
        <f>'[1]DWM-HT'!E43</f>
        <v>88.3</v>
      </c>
      <c r="E44">
        <f>[1]WMA!E43</f>
        <v>89.4</v>
      </c>
      <c r="F44">
        <f>[1]Lite!E43</f>
        <v>89</v>
      </c>
      <c r="H44">
        <f>'[1]DWM-NB'!K43</f>
        <v>40</v>
      </c>
      <c r="I44">
        <f>[1]Lite!K43</f>
        <v>43</v>
      </c>
      <c r="J44">
        <f>'[1]DWM-HT'!K43</f>
        <v>21</v>
      </c>
      <c r="N44">
        <f>[1]ARF!B43</f>
        <v>5.03125</v>
      </c>
      <c r="O44">
        <f>'[1]DWM-NB'!B43</f>
        <v>1.078125</v>
      </c>
      <c r="P44">
        <f>'[1]DWM-HT'!B43</f>
        <v>1.859375</v>
      </c>
      <c r="Q44">
        <f>[1]WMA!B43</f>
        <v>0.296875</v>
      </c>
      <c r="R44">
        <f>[1]Lite!B43</f>
        <v>2.859375</v>
      </c>
    </row>
    <row r="45" spans="1:18" x14ac:dyDescent="0.25">
      <c r="A45">
        <v>43000</v>
      </c>
      <c r="B45">
        <f>[1]ARF!E44</f>
        <v>89.3</v>
      </c>
      <c r="C45">
        <f>'[1]DWM-NB'!E44</f>
        <v>87.9</v>
      </c>
      <c r="D45">
        <f>'[1]DWM-HT'!E44</f>
        <v>87.8</v>
      </c>
      <c r="E45">
        <f>[1]WMA!E44</f>
        <v>88.3</v>
      </c>
      <c r="F45">
        <f>[1]Lite!E44</f>
        <v>88</v>
      </c>
      <c r="H45">
        <f>'[1]DWM-NB'!K44</f>
        <v>43</v>
      </c>
      <c r="I45">
        <f>[1]Lite!K44</f>
        <v>46</v>
      </c>
      <c r="J45">
        <f>'[1]DWM-HT'!K44</f>
        <v>23</v>
      </c>
      <c r="N45">
        <f>[1]ARF!B44</f>
        <v>5.171875</v>
      </c>
      <c r="O45">
        <f>'[1]DWM-NB'!B44</f>
        <v>1.109375</v>
      </c>
      <c r="P45">
        <f>'[1]DWM-HT'!B44</f>
        <v>1.90625</v>
      </c>
      <c r="Q45">
        <f>[1]WMA!B44</f>
        <v>0.296875</v>
      </c>
      <c r="R45">
        <f>[1]Lite!B44</f>
        <v>2.953125</v>
      </c>
    </row>
    <row r="46" spans="1:18" x14ac:dyDescent="0.25">
      <c r="A46">
        <v>44000</v>
      </c>
      <c r="B46">
        <f>[1]ARF!E45</f>
        <v>90.2</v>
      </c>
      <c r="C46">
        <f>'[1]DWM-NB'!E45</f>
        <v>87.7</v>
      </c>
      <c r="D46">
        <f>'[1]DWM-HT'!E45</f>
        <v>87</v>
      </c>
      <c r="E46">
        <f>[1]WMA!E45</f>
        <v>89.3</v>
      </c>
      <c r="F46">
        <f>[1]Lite!E45</f>
        <v>87.5</v>
      </c>
      <c r="H46">
        <f>'[1]DWM-NB'!K45</f>
        <v>42</v>
      </c>
      <c r="I46">
        <f>[1]Lite!K45</f>
        <v>45</v>
      </c>
      <c r="J46">
        <f>'[1]DWM-HT'!K45</f>
        <v>23</v>
      </c>
      <c r="N46">
        <f>[1]ARF!B45</f>
        <v>5.3125</v>
      </c>
      <c r="O46">
        <f>'[1]DWM-NB'!B45</f>
        <v>1.15625</v>
      </c>
      <c r="P46">
        <f>'[1]DWM-HT'!B45</f>
        <v>1.9375</v>
      </c>
      <c r="Q46">
        <f>[1]WMA!B45</f>
        <v>0.3125</v>
      </c>
      <c r="R46">
        <f>[1]Lite!B45</f>
        <v>3.03125</v>
      </c>
    </row>
    <row r="47" spans="1:18" x14ac:dyDescent="0.25">
      <c r="A47">
        <v>45000</v>
      </c>
      <c r="B47">
        <f>[1]ARF!E46</f>
        <v>88.1</v>
      </c>
      <c r="C47">
        <f>'[1]DWM-NB'!E46</f>
        <v>86.2</v>
      </c>
      <c r="D47">
        <f>'[1]DWM-HT'!E46</f>
        <v>86.3</v>
      </c>
      <c r="E47">
        <f>[1]WMA!E46</f>
        <v>87.4</v>
      </c>
      <c r="F47">
        <f>[1]Lite!E46</f>
        <v>86.1</v>
      </c>
      <c r="H47">
        <f>'[1]DWM-NB'!K46</f>
        <v>45</v>
      </c>
      <c r="I47">
        <f>[1]Lite!K46</f>
        <v>48</v>
      </c>
      <c r="J47">
        <f>'[1]DWM-HT'!K46</f>
        <v>26</v>
      </c>
      <c r="N47">
        <f>[1]ARF!B46</f>
        <v>5.46875</v>
      </c>
      <c r="O47">
        <f>'[1]DWM-NB'!B46</f>
        <v>1.203125</v>
      </c>
      <c r="P47">
        <f>'[1]DWM-HT'!B46</f>
        <v>1.984375</v>
      </c>
      <c r="Q47">
        <f>[1]WMA!B46</f>
        <v>0.3125</v>
      </c>
      <c r="R47">
        <f>[1]Lite!B46</f>
        <v>3.125</v>
      </c>
    </row>
    <row r="48" spans="1:18" x14ac:dyDescent="0.25">
      <c r="A48">
        <v>46000</v>
      </c>
      <c r="B48">
        <f>[1]ARF!E47</f>
        <v>88.8</v>
      </c>
      <c r="C48">
        <f>'[1]DWM-NB'!E47</f>
        <v>87.4</v>
      </c>
      <c r="D48">
        <f>'[1]DWM-HT'!E47</f>
        <v>87.4</v>
      </c>
      <c r="E48">
        <f>[1]WMA!E47</f>
        <v>88.3</v>
      </c>
      <c r="F48">
        <f>[1]Lite!E47</f>
        <v>87.3</v>
      </c>
      <c r="H48">
        <f>'[1]DWM-NB'!K47</f>
        <v>45</v>
      </c>
      <c r="I48">
        <f>[1]Lite!K47</f>
        <v>48</v>
      </c>
      <c r="J48">
        <f>'[1]DWM-HT'!K47</f>
        <v>26</v>
      </c>
      <c r="N48">
        <f>[1]ARF!B47</f>
        <v>5.609375</v>
      </c>
      <c r="O48">
        <f>'[1]DWM-NB'!B47</f>
        <v>1.234375</v>
      </c>
      <c r="P48">
        <f>'[1]DWM-HT'!B47</f>
        <v>2.046875</v>
      </c>
      <c r="Q48">
        <f>[1]WMA!B47</f>
        <v>0.328125</v>
      </c>
      <c r="R48">
        <f>[1]Lite!B47</f>
        <v>3.203125</v>
      </c>
    </row>
    <row r="49" spans="1:18" x14ac:dyDescent="0.25">
      <c r="A49">
        <v>47000</v>
      </c>
      <c r="B49">
        <f>[1]ARF!E48</f>
        <v>90.5</v>
      </c>
      <c r="C49">
        <f>'[1]DWM-NB'!E48</f>
        <v>88.5</v>
      </c>
      <c r="D49">
        <f>'[1]DWM-HT'!E48</f>
        <v>88.1</v>
      </c>
      <c r="E49">
        <f>[1]WMA!E48</f>
        <v>89.9</v>
      </c>
      <c r="F49">
        <f>[1]Lite!E48</f>
        <v>88.4</v>
      </c>
      <c r="H49">
        <f>'[1]DWM-NB'!K48</f>
        <v>49</v>
      </c>
      <c r="I49">
        <f>[1]Lite!K48</f>
        <v>52</v>
      </c>
      <c r="J49">
        <f>'[1]DWM-HT'!K48</f>
        <v>29</v>
      </c>
      <c r="N49">
        <f>[1]ARF!B48</f>
        <v>5.765625</v>
      </c>
      <c r="O49">
        <f>'[1]DWM-NB'!B48</f>
        <v>1.28125</v>
      </c>
      <c r="P49">
        <f>'[1]DWM-HT'!B48</f>
        <v>2.109375</v>
      </c>
      <c r="Q49">
        <f>[1]WMA!B48</f>
        <v>0.328125</v>
      </c>
      <c r="R49">
        <f>[1]Lite!B48</f>
        <v>3.296875</v>
      </c>
    </row>
    <row r="50" spans="1:18" x14ac:dyDescent="0.25">
      <c r="A50">
        <v>48000</v>
      </c>
      <c r="B50">
        <f>[1]ARF!E49</f>
        <v>91.3</v>
      </c>
      <c r="C50">
        <f>'[1]DWM-NB'!E49</f>
        <v>90.6</v>
      </c>
      <c r="D50">
        <f>'[1]DWM-HT'!E49</f>
        <v>89.600000000000009</v>
      </c>
      <c r="E50">
        <f>[1]WMA!E49</f>
        <v>91</v>
      </c>
      <c r="F50">
        <f>[1]Lite!E49</f>
        <v>90.3</v>
      </c>
      <c r="H50">
        <f>'[1]DWM-NB'!K49</f>
        <v>51</v>
      </c>
      <c r="I50">
        <f>[1]Lite!K49</f>
        <v>54</v>
      </c>
      <c r="J50">
        <f>'[1]DWM-HT'!K49</f>
        <v>31</v>
      </c>
      <c r="N50">
        <f>[1]ARF!B49</f>
        <v>5.921875</v>
      </c>
      <c r="O50">
        <f>'[1]DWM-NB'!B49</f>
        <v>1.328125</v>
      </c>
      <c r="P50">
        <f>'[1]DWM-HT'!B49</f>
        <v>2.15625</v>
      </c>
      <c r="Q50">
        <f>[1]WMA!B49</f>
        <v>0.34375</v>
      </c>
      <c r="R50">
        <f>[1]Lite!B49</f>
        <v>3.40625</v>
      </c>
    </row>
    <row r="51" spans="1:18" x14ac:dyDescent="0.25">
      <c r="A51">
        <v>49000</v>
      </c>
      <c r="B51">
        <f>[1]ARF!E50</f>
        <v>89.2</v>
      </c>
      <c r="C51">
        <f>'[1]DWM-NB'!E50</f>
        <v>87.8</v>
      </c>
      <c r="D51">
        <f>'[1]DWM-HT'!E50</f>
        <v>87.5</v>
      </c>
      <c r="E51">
        <f>[1]WMA!E50</f>
        <v>88.9</v>
      </c>
      <c r="F51">
        <f>[1]Lite!E50</f>
        <v>88.2</v>
      </c>
      <c r="H51">
        <f>'[1]DWM-NB'!K50</f>
        <v>52</v>
      </c>
      <c r="I51">
        <f>[1]Lite!K50</f>
        <v>55</v>
      </c>
      <c r="J51">
        <f>'[1]DWM-HT'!K50</f>
        <v>32</v>
      </c>
      <c r="N51">
        <f>[1]ARF!B50</f>
        <v>6.078125</v>
      </c>
      <c r="O51">
        <f>'[1]DWM-NB'!B50</f>
        <v>1.375</v>
      </c>
      <c r="P51">
        <f>'[1]DWM-HT'!B50</f>
        <v>2.203125</v>
      </c>
      <c r="Q51">
        <f>[1]WMA!B50</f>
        <v>0.359375</v>
      </c>
      <c r="R51">
        <f>[1]Lite!B50</f>
        <v>3.5</v>
      </c>
    </row>
    <row r="52" spans="1:18" x14ac:dyDescent="0.25">
      <c r="A52">
        <v>50000</v>
      </c>
      <c r="B52">
        <f>[1]ARF!E51</f>
        <v>90.4</v>
      </c>
      <c r="C52">
        <f>'[1]DWM-NB'!E51</f>
        <v>88.9</v>
      </c>
      <c r="D52">
        <f>'[1]DWM-HT'!E51</f>
        <v>88.4</v>
      </c>
      <c r="E52">
        <f>[1]WMA!E51</f>
        <v>90.1</v>
      </c>
      <c r="F52">
        <f>[1]Lite!E51</f>
        <v>88.9</v>
      </c>
      <c r="H52">
        <f>'[1]DWM-NB'!K51</f>
        <v>53</v>
      </c>
      <c r="I52">
        <f>[1]Lite!K51</f>
        <v>56</v>
      </c>
      <c r="J52">
        <f>'[1]DWM-HT'!K51</f>
        <v>33</v>
      </c>
      <c r="N52">
        <f>[1]ARF!B51</f>
        <v>6.234375</v>
      </c>
      <c r="O52">
        <f>'[1]DWM-NB'!B51</f>
        <v>1.4375</v>
      </c>
      <c r="P52">
        <f>'[1]DWM-HT'!B51</f>
        <v>2.265625</v>
      </c>
      <c r="Q52">
        <f>[1]WMA!B51</f>
        <v>0.359375</v>
      </c>
      <c r="R52">
        <f>[1]Lite!B51</f>
        <v>3.59375</v>
      </c>
    </row>
    <row r="53" spans="1:18" x14ac:dyDescent="0.25">
      <c r="A53">
        <v>51000</v>
      </c>
      <c r="B53">
        <f>[1]ARF!E52</f>
        <v>89</v>
      </c>
      <c r="C53">
        <f>'[1]DWM-NB'!E52</f>
        <v>88</v>
      </c>
      <c r="D53">
        <f>'[1]DWM-HT'!E52</f>
        <v>86.8</v>
      </c>
      <c r="E53">
        <f>[1]WMA!E52</f>
        <v>88.3</v>
      </c>
      <c r="F53">
        <f>[1]Lite!E52</f>
        <v>88.3</v>
      </c>
      <c r="H53">
        <f>'[1]DWM-NB'!K52</f>
        <v>57</v>
      </c>
      <c r="I53">
        <f>[1]Lite!K52</f>
        <v>60</v>
      </c>
      <c r="J53">
        <f>'[1]DWM-HT'!K52</f>
        <v>36</v>
      </c>
      <c r="N53">
        <f>[1]ARF!B52</f>
        <v>6.40625</v>
      </c>
      <c r="O53">
        <f>'[1]DWM-NB'!B52</f>
        <v>1.484375</v>
      </c>
      <c r="P53">
        <f>'[1]DWM-HT'!B52</f>
        <v>2.3125</v>
      </c>
      <c r="Q53">
        <f>[1]WMA!B52</f>
        <v>0.375</v>
      </c>
      <c r="R53">
        <f>[1]Lite!B52</f>
        <v>3.703125</v>
      </c>
    </row>
    <row r="54" spans="1:18" x14ac:dyDescent="0.25">
      <c r="A54">
        <v>52000</v>
      </c>
      <c r="B54">
        <f>[1]ARF!E53</f>
        <v>89</v>
      </c>
      <c r="C54">
        <f>'[1]DWM-NB'!E53</f>
        <v>87.1</v>
      </c>
      <c r="D54">
        <f>'[1]DWM-HT'!E53</f>
        <v>86.9</v>
      </c>
      <c r="E54">
        <f>[1]WMA!E53</f>
        <v>88.9</v>
      </c>
      <c r="F54">
        <f>[1]Lite!E53</f>
        <v>87.1</v>
      </c>
      <c r="H54">
        <f>'[1]DWM-NB'!K53</f>
        <v>57</v>
      </c>
      <c r="I54">
        <f>[1]Lite!K53</f>
        <v>60</v>
      </c>
      <c r="J54">
        <f>'[1]DWM-HT'!K53</f>
        <v>37</v>
      </c>
      <c r="N54">
        <f>[1]ARF!B53</f>
        <v>6.59375</v>
      </c>
      <c r="O54">
        <f>'[1]DWM-NB'!B53</f>
        <v>1.53125</v>
      </c>
      <c r="P54">
        <f>'[1]DWM-HT'!B53</f>
        <v>2.375</v>
      </c>
      <c r="Q54">
        <f>[1]WMA!B53</f>
        <v>0.375</v>
      </c>
      <c r="R54">
        <f>[1]Lite!B53</f>
        <v>3.8125</v>
      </c>
    </row>
    <row r="55" spans="1:18" x14ac:dyDescent="0.25">
      <c r="A55">
        <v>53000</v>
      </c>
      <c r="B55">
        <f>[1]ARF!E54</f>
        <v>91</v>
      </c>
      <c r="C55">
        <f>'[1]DWM-NB'!E54</f>
        <v>88.7</v>
      </c>
      <c r="D55">
        <f>'[1]DWM-HT'!E54</f>
        <v>88.1</v>
      </c>
      <c r="E55">
        <f>[1]WMA!E54</f>
        <v>90.2</v>
      </c>
      <c r="F55">
        <f>[1]Lite!E54</f>
        <v>88.5</v>
      </c>
      <c r="H55">
        <f>'[1]DWM-NB'!K54</f>
        <v>57</v>
      </c>
      <c r="I55">
        <f>[1]Lite!K54</f>
        <v>60</v>
      </c>
      <c r="J55">
        <f>'[1]DWM-HT'!K54</f>
        <v>35</v>
      </c>
      <c r="N55">
        <f>[1]ARF!B54</f>
        <v>6.78125</v>
      </c>
      <c r="O55">
        <f>'[1]DWM-NB'!B54</f>
        <v>1.59375</v>
      </c>
      <c r="P55">
        <f>'[1]DWM-HT'!B54</f>
        <v>2.4375</v>
      </c>
      <c r="Q55">
        <f>[1]WMA!B54</f>
        <v>0.390625</v>
      </c>
      <c r="R55">
        <f>[1]Lite!B54</f>
        <v>3.921875</v>
      </c>
    </row>
    <row r="56" spans="1:18" x14ac:dyDescent="0.25">
      <c r="A56">
        <v>54000</v>
      </c>
      <c r="B56">
        <f>[1]ARF!E55</f>
        <v>89.7</v>
      </c>
      <c r="C56">
        <f>'[1]DWM-NB'!E55</f>
        <v>87.7</v>
      </c>
      <c r="D56">
        <f>'[1]DWM-HT'!E55</f>
        <v>87.6</v>
      </c>
      <c r="E56">
        <f>[1]WMA!E55</f>
        <v>89.1</v>
      </c>
      <c r="F56">
        <f>[1]Lite!E55</f>
        <v>87.4</v>
      </c>
      <c r="H56">
        <f>'[1]DWM-NB'!K55</f>
        <v>58</v>
      </c>
      <c r="I56">
        <f>[1]Lite!K55</f>
        <v>61</v>
      </c>
      <c r="J56">
        <f>'[1]DWM-HT'!K55</f>
        <v>36</v>
      </c>
      <c r="N56">
        <f>[1]ARF!B55</f>
        <v>6.984375</v>
      </c>
      <c r="O56">
        <f>'[1]DWM-NB'!B55</f>
        <v>1.640625</v>
      </c>
      <c r="P56">
        <f>'[1]DWM-HT'!B55</f>
        <v>2.5</v>
      </c>
      <c r="Q56">
        <f>[1]WMA!B55</f>
        <v>0.390625</v>
      </c>
      <c r="R56">
        <f>[1]Lite!B55</f>
        <v>4.03125</v>
      </c>
    </row>
    <row r="57" spans="1:18" x14ac:dyDescent="0.25">
      <c r="A57">
        <v>55000</v>
      </c>
      <c r="B57">
        <f>[1]ARF!E56</f>
        <v>88.7</v>
      </c>
      <c r="C57">
        <f>'[1]DWM-NB'!E56</f>
        <v>87.3</v>
      </c>
      <c r="D57">
        <f>'[1]DWM-HT'!E56</f>
        <v>87.1</v>
      </c>
      <c r="E57">
        <f>[1]WMA!E56</f>
        <v>88.2</v>
      </c>
      <c r="F57">
        <f>[1]Lite!E56</f>
        <v>87.1</v>
      </c>
      <c r="H57">
        <f>'[1]DWM-NB'!K56</f>
        <v>61</v>
      </c>
      <c r="I57">
        <f>[1]Lite!K56</f>
        <v>64</v>
      </c>
      <c r="J57">
        <f>'[1]DWM-HT'!K56</f>
        <v>28</v>
      </c>
      <c r="N57">
        <f>[1]ARF!B56</f>
        <v>7.1875</v>
      </c>
      <c r="O57">
        <f>'[1]DWM-NB'!B56</f>
        <v>1.703125</v>
      </c>
      <c r="P57">
        <f>'[1]DWM-HT'!B56</f>
        <v>2.546875</v>
      </c>
      <c r="Q57">
        <f>[1]WMA!B56</f>
        <v>0.40625</v>
      </c>
      <c r="R57">
        <f>[1]Lite!B56</f>
        <v>4.140625</v>
      </c>
    </row>
    <row r="58" spans="1:18" x14ac:dyDescent="0.25">
      <c r="A58">
        <v>56000</v>
      </c>
      <c r="B58">
        <f>[1]ARF!E57</f>
        <v>89.8</v>
      </c>
      <c r="C58">
        <f>'[1]DWM-NB'!E57</f>
        <v>88.8</v>
      </c>
      <c r="D58">
        <f>'[1]DWM-HT'!E57</f>
        <v>87.8</v>
      </c>
      <c r="E58">
        <f>[1]WMA!E57</f>
        <v>89.7</v>
      </c>
      <c r="F58">
        <f>[1]Lite!E57</f>
        <v>88.9</v>
      </c>
      <c r="H58">
        <f>'[1]DWM-NB'!K57</f>
        <v>63</v>
      </c>
      <c r="I58">
        <f>[1]Lite!K57</f>
        <v>66</v>
      </c>
      <c r="J58">
        <f>'[1]DWM-HT'!K57</f>
        <v>19</v>
      </c>
      <c r="N58">
        <f>[1]ARF!B57</f>
        <v>7.375</v>
      </c>
      <c r="O58">
        <f>'[1]DWM-NB'!B57</f>
        <v>1.765625</v>
      </c>
      <c r="P58">
        <f>'[1]DWM-HT'!B57</f>
        <v>2.59375</v>
      </c>
      <c r="Q58">
        <f>[1]WMA!B57</f>
        <v>0.40625</v>
      </c>
      <c r="R58">
        <f>[1]Lite!B57</f>
        <v>4.265625</v>
      </c>
    </row>
    <row r="59" spans="1:18" x14ac:dyDescent="0.25">
      <c r="A59">
        <v>57000</v>
      </c>
      <c r="B59">
        <f>[1]ARF!E58</f>
        <v>90.4</v>
      </c>
      <c r="C59">
        <f>'[1]DWM-NB'!E58</f>
        <v>89.5</v>
      </c>
      <c r="D59">
        <f>'[1]DWM-HT'!E58</f>
        <v>88.5</v>
      </c>
      <c r="E59">
        <f>[1]WMA!E58</f>
        <v>90.4</v>
      </c>
      <c r="F59">
        <f>[1]Lite!E58</f>
        <v>89.5</v>
      </c>
      <c r="H59">
        <f>'[1]DWM-NB'!K58</f>
        <v>51</v>
      </c>
      <c r="I59">
        <f>[1]Lite!K58</f>
        <v>54</v>
      </c>
      <c r="J59">
        <f>'[1]DWM-HT'!K58</f>
        <v>18</v>
      </c>
      <c r="N59">
        <f>[1]ARF!B58</f>
        <v>7.5625</v>
      </c>
      <c r="O59">
        <f>'[1]DWM-NB'!B58</f>
        <v>1.8125</v>
      </c>
      <c r="P59">
        <f>'[1]DWM-HT'!B58</f>
        <v>2.625</v>
      </c>
      <c r="Q59">
        <f>[1]WMA!B58</f>
        <v>0.421875</v>
      </c>
      <c r="R59">
        <f>[1]Lite!B58</f>
        <v>4.375</v>
      </c>
    </row>
    <row r="60" spans="1:18" x14ac:dyDescent="0.25">
      <c r="A60">
        <v>58000</v>
      </c>
      <c r="B60">
        <f>[1]ARF!E59</f>
        <v>89.6</v>
      </c>
      <c r="C60">
        <f>'[1]DWM-NB'!E59</f>
        <v>88.3</v>
      </c>
      <c r="D60">
        <f>'[1]DWM-HT'!E59</f>
        <v>87.9</v>
      </c>
      <c r="E60">
        <f>[1]WMA!E59</f>
        <v>89.5</v>
      </c>
      <c r="F60">
        <f>[1]Lite!E59</f>
        <v>88.1</v>
      </c>
      <c r="H60">
        <f>'[1]DWM-NB'!K59</f>
        <v>45</v>
      </c>
      <c r="I60">
        <f>[1]Lite!K59</f>
        <v>48</v>
      </c>
      <c r="J60">
        <f>'[1]DWM-HT'!K59</f>
        <v>19</v>
      </c>
      <c r="N60">
        <f>[1]ARF!B59</f>
        <v>7.75</v>
      </c>
      <c r="O60">
        <f>'[1]DWM-NB'!B59</f>
        <v>1.875</v>
      </c>
      <c r="P60">
        <f>'[1]DWM-HT'!B59</f>
        <v>2.65625</v>
      </c>
      <c r="Q60">
        <f>[1]WMA!B59</f>
        <v>0.421875</v>
      </c>
      <c r="R60">
        <f>[1]Lite!B59</f>
        <v>4.46875</v>
      </c>
    </row>
    <row r="61" spans="1:18" x14ac:dyDescent="0.25">
      <c r="A61">
        <v>59000</v>
      </c>
      <c r="B61">
        <f>[1]ARF!E60</f>
        <v>89.8</v>
      </c>
      <c r="C61">
        <f>'[1]DWM-NB'!E60</f>
        <v>87.6</v>
      </c>
      <c r="D61">
        <f>'[1]DWM-HT'!E60</f>
        <v>87.3</v>
      </c>
      <c r="E61">
        <f>[1]WMA!E60</f>
        <v>89.4</v>
      </c>
      <c r="F61">
        <f>[1]Lite!E60</f>
        <v>87.3</v>
      </c>
      <c r="H61">
        <f>'[1]DWM-NB'!K60</f>
        <v>48</v>
      </c>
      <c r="I61">
        <f>[1]Lite!K60</f>
        <v>51</v>
      </c>
      <c r="J61">
        <f>'[1]DWM-HT'!K60</f>
        <v>20</v>
      </c>
      <c r="N61">
        <f>[1]ARF!B60</f>
        <v>7.953125</v>
      </c>
      <c r="O61">
        <f>'[1]DWM-NB'!B60</f>
        <v>1.921875</v>
      </c>
      <c r="P61">
        <f>'[1]DWM-HT'!B60</f>
        <v>2.6875</v>
      </c>
      <c r="Q61">
        <f>[1]WMA!B60</f>
        <v>0.4375</v>
      </c>
      <c r="R61">
        <f>[1]Lite!B60</f>
        <v>4.546875</v>
      </c>
    </row>
    <row r="62" spans="1:18" x14ac:dyDescent="0.25">
      <c r="A62">
        <v>60000</v>
      </c>
      <c r="B62">
        <f>[1]ARF!E61</f>
        <v>89.9</v>
      </c>
      <c r="C62">
        <f>'[1]DWM-NB'!E61</f>
        <v>87.8</v>
      </c>
      <c r="D62">
        <f>'[1]DWM-HT'!E61</f>
        <v>88</v>
      </c>
      <c r="E62">
        <f>[1]WMA!E61</f>
        <v>90.1</v>
      </c>
      <c r="F62">
        <f>[1]Lite!E61</f>
        <v>88.2</v>
      </c>
      <c r="H62">
        <f>'[1]DWM-NB'!K61</f>
        <v>50</v>
      </c>
      <c r="I62">
        <f>[1]Lite!K61</f>
        <v>53</v>
      </c>
      <c r="J62">
        <f>'[1]DWM-HT'!K61</f>
        <v>22</v>
      </c>
      <c r="N62">
        <f>[1]ARF!B61</f>
        <v>8.15625</v>
      </c>
      <c r="O62">
        <f>'[1]DWM-NB'!B61</f>
        <v>1.96875</v>
      </c>
      <c r="P62">
        <f>'[1]DWM-HT'!B61</f>
        <v>2.734375</v>
      </c>
      <c r="Q62">
        <f>[1]WMA!B61</f>
        <v>0.453125</v>
      </c>
      <c r="R62">
        <f>[1]Lite!B61</f>
        <v>4.640625</v>
      </c>
    </row>
    <row r="63" spans="1:18" x14ac:dyDescent="0.25">
      <c r="A63">
        <v>61000</v>
      </c>
      <c r="B63">
        <f>[1]ARF!E62</f>
        <v>88.8</v>
      </c>
      <c r="C63">
        <f>'[1]DWM-NB'!E62</f>
        <v>87.9</v>
      </c>
      <c r="D63">
        <f>'[1]DWM-HT'!E62</f>
        <v>87.6</v>
      </c>
      <c r="E63">
        <f>[1]WMA!E62</f>
        <v>88.3</v>
      </c>
      <c r="F63">
        <f>[1]Lite!E62</f>
        <v>87.9</v>
      </c>
      <c r="H63">
        <f>'[1]DWM-NB'!K62</f>
        <v>52</v>
      </c>
      <c r="I63">
        <f>[1]Lite!K62</f>
        <v>55</v>
      </c>
      <c r="J63">
        <f>'[1]DWM-HT'!K62</f>
        <v>22</v>
      </c>
      <c r="N63">
        <f>[1]ARF!B62</f>
        <v>8.375</v>
      </c>
      <c r="O63">
        <f>'[1]DWM-NB'!B62</f>
        <v>2.015625</v>
      </c>
      <c r="P63">
        <f>'[1]DWM-HT'!B62</f>
        <v>2.78125</v>
      </c>
      <c r="Q63">
        <f>[1]WMA!B62</f>
        <v>0.453125</v>
      </c>
      <c r="R63">
        <f>[1]Lite!B62</f>
        <v>4.75</v>
      </c>
    </row>
    <row r="64" spans="1:18" x14ac:dyDescent="0.25">
      <c r="A64">
        <v>62000</v>
      </c>
      <c r="B64">
        <f>[1]ARF!E63</f>
        <v>90.8</v>
      </c>
      <c r="C64">
        <f>'[1]DWM-NB'!E63</f>
        <v>88.9</v>
      </c>
      <c r="D64">
        <f>'[1]DWM-HT'!E63</f>
        <v>89.1</v>
      </c>
      <c r="E64">
        <f>[1]WMA!E63</f>
        <v>90.1</v>
      </c>
      <c r="F64">
        <f>[1]Lite!E63</f>
        <v>89</v>
      </c>
      <c r="H64">
        <f>'[1]DWM-NB'!K63</f>
        <v>40</v>
      </c>
      <c r="I64">
        <f>[1]Lite!K63</f>
        <v>43</v>
      </c>
      <c r="J64">
        <f>'[1]DWM-HT'!K63</f>
        <v>21</v>
      </c>
      <c r="N64">
        <f>[1]ARF!B63</f>
        <v>8.578125</v>
      </c>
      <c r="O64">
        <f>'[1]DWM-NB'!B63</f>
        <v>2.078125</v>
      </c>
      <c r="P64">
        <f>'[1]DWM-HT'!B63</f>
        <v>2.828125</v>
      </c>
      <c r="Q64">
        <f>[1]WMA!B63</f>
        <v>0.46875</v>
      </c>
      <c r="R64">
        <f>[1]Lite!B63</f>
        <v>4.84375</v>
      </c>
    </row>
    <row r="65" spans="1:18" x14ac:dyDescent="0.25">
      <c r="A65">
        <v>63000</v>
      </c>
      <c r="B65">
        <f>[1]ARF!E64</f>
        <v>89.5</v>
      </c>
      <c r="C65">
        <f>'[1]DWM-NB'!E64</f>
        <v>88</v>
      </c>
      <c r="D65">
        <f>'[1]DWM-HT'!E64</f>
        <v>87.6</v>
      </c>
      <c r="E65">
        <f>[1]WMA!E64</f>
        <v>89</v>
      </c>
      <c r="F65">
        <f>[1]Lite!E64</f>
        <v>87.7</v>
      </c>
      <c r="H65">
        <f>'[1]DWM-NB'!K64</f>
        <v>44</v>
      </c>
      <c r="I65">
        <f>[1]Lite!K64</f>
        <v>47</v>
      </c>
      <c r="J65">
        <f>'[1]DWM-HT'!K64</f>
        <v>25</v>
      </c>
      <c r="N65">
        <f>[1]ARF!B64</f>
        <v>8.78125</v>
      </c>
      <c r="O65">
        <f>'[1]DWM-NB'!B64</f>
        <v>2.125</v>
      </c>
      <c r="P65">
        <f>'[1]DWM-HT'!B64</f>
        <v>2.875</v>
      </c>
      <c r="Q65">
        <f>[1]WMA!B64</f>
        <v>0.46875</v>
      </c>
      <c r="R65">
        <f>[1]Lite!B64</f>
        <v>4.9375</v>
      </c>
    </row>
    <row r="66" spans="1:18" x14ac:dyDescent="0.25">
      <c r="A66">
        <v>64000</v>
      </c>
      <c r="B66">
        <f>[1]ARF!E65</f>
        <v>89.4</v>
      </c>
      <c r="C66">
        <f>'[1]DWM-NB'!E65</f>
        <v>88.7</v>
      </c>
      <c r="D66">
        <f>'[1]DWM-HT'!E65</f>
        <v>88.6</v>
      </c>
      <c r="E66">
        <f>[1]WMA!E65</f>
        <v>89</v>
      </c>
      <c r="F66">
        <f>[1]Lite!E65</f>
        <v>88.8</v>
      </c>
      <c r="H66">
        <f>'[1]DWM-NB'!K65</f>
        <v>45</v>
      </c>
      <c r="I66">
        <f>[1]Lite!K65</f>
        <v>48</v>
      </c>
      <c r="J66">
        <f>'[1]DWM-HT'!K65</f>
        <v>26</v>
      </c>
      <c r="N66">
        <f>[1]ARF!B65</f>
        <v>9</v>
      </c>
      <c r="O66">
        <f>'[1]DWM-NB'!B65</f>
        <v>2.15625</v>
      </c>
      <c r="P66">
        <f>'[1]DWM-HT'!B65</f>
        <v>2.90625</v>
      </c>
      <c r="Q66">
        <f>[1]WMA!B65</f>
        <v>0.484375</v>
      </c>
      <c r="R66">
        <f>[1]Lite!B65</f>
        <v>5.015625</v>
      </c>
    </row>
    <row r="67" spans="1:18" x14ac:dyDescent="0.25">
      <c r="A67">
        <v>65000</v>
      </c>
      <c r="B67">
        <f>[1]ARF!E66</f>
        <v>89.7</v>
      </c>
      <c r="C67">
        <f>'[1]DWM-NB'!E66</f>
        <v>89.7</v>
      </c>
      <c r="D67">
        <f>'[1]DWM-HT'!E66</f>
        <v>89.600000000000009</v>
      </c>
      <c r="E67">
        <f>[1]WMA!E66</f>
        <v>89.9</v>
      </c>
      <c r="F67">
        <f>[1]Lite!E66</f>
        <v>89.5</v>
      </c>
      <c r="H67">
        <f>'[1]DWM-NB'!K66</f>
        <v>46</v>
      </c>
      <c r="I67">
        <f>[1]Lite!K66</f>
        <v>49</v>
      </c>
      <c r="J67">
        <f>'[1]DWM-HT'!K66</f>
        <v>27</v>
      </c>
      <c r="N67">
        <f>[1]ARF!B66</f>
        <v>9.234375</v>
      </c>
      <c r="O67">
        <f>'[1]DWM-NB'!B66</f>
        <v>2.203125</v>
      </c>
      <c r="P67">
        <f>'[1]DWM-HT'!B66</f>
        <v>2.953125</v>
      </c>
      <c r="Q67">
        <f>[1]WMA!B66</f>
        <v>0.5</v>
      </c>
      <c r="R67">
        <f>[1]Lite!B66</f>
        <v>5.109375</v>
      </c>
    </row>
    <row r="68" spans="1:18" x14ac:dyDescent="0.25">
      <c r="A68">
        <v>66000</v>
      </c>
      <c r="B68">
        <f>[1]ARF!E67</f>
        <v>89.8</v>
      </c>
      <c r="C68">
        <f>'[1]DWM-NB'!E67</f>
        <v>88.5</v>
      </c>
      <c r="D68">
        <f>'[1]DWM-HT'!E67</f>
        <v>87.6</v>
      </c>
      <c r="E68">
        <f>[1]WMA!E67</f>
        <v>89.6</v>
      </c>
      <c r="F68">
        <f>[1]Lite!E67</f>
        <v>88.4</v>
      </c>
      <c r="H68">
        <f>'[1]DWM-NB'!K67</f>
        <v>52</v>
      </c>
      <c r="I68">
        <f>[1]Lite!K67</f>
        <v>55</v>
      </c>
      <c r="J68">
        <f>'[1]DWM-HT'!K67</f>
        <v>33</v>
      </c>
      <c r="N68">
        <f>[1]ARF!B67</f>
        <v>9.453125</v>
      </c>
      <c r="O68">
        <f>'[1]DWM-NB'!B67</f>
        <v>2.265625</v>
      </c>
      <c r="P68">
        <f>'[1]DWM-HT'!B67</f>
        <v>3</v>
      </c>
      <c r="Q68">
        <f>[1]WMA!B67</f>
        <v>0.5</v>
      </c>
      <c r="R68">
        <f>[1]Lite!B67</f>
        <v>5.203125</v>
      </c>
    </row>
    <row r="69" spans="1:18" x14ac:dyDescent="0.25">
      <c r="A69">
        <v>67000</v>
      </c>
      <c r="B69">
        <f>[1]ARF!E68</f>
        <v>90.6</v>
      </c>
      <c r="C69">
        <f>'[1]DWM-NB'!E68</f>
        <v>88.9</v>
      </c>
      <c r="D69">
        <f>'[1]DWM-HT'!E68</f>
        <v>87</v>
      </c>
      <c r="E69">
        <f>[1]WMA!E68</f>
        <v>90.4</v>
      </c>
      <c r="F69">
        <f>[1]Lite!E68</f>
        <v>88.1</v>
      </c>
      <c r="H69">
        <f>'[1]DWM-NB'!K68</f>
        <v>53</v>
      </c>
      <c r="I69">
        <f>[1]Lite!K68</f>
        <v>56</v>
      </c>
      <c r="J69">
        <f>'[1]DWM-HT'!K68</f>
        <v>34</v>
      </c>
      <c r="N69">
        <f>[1]ARF!B68</f>
        <v>9.671875</v>
      </c>
      <c r="O69">
        <f>'[1]DWM-NB'!B68</f>
        <v>2.3125</v>
      </c>
      <c r="P69">
        <f>'[1]DWM-HT'!B68</f>
        <v>3.0625</v>
      </c>
      <c r="Q69">
        <f>[1]WMA!B68</f>
        <v>0.515625</v>
      </c>
      <c r="R69">
        <f>[1]Lite!B68</f>
        <v>5.296875</v>
      </c>
    </row>
    <row r="70" spans="1:18" x14ac:dyDescent="0.25">
      <c r="A70">
        <v>68000</v>
      </c>
      <c r="B70">
        <f>[1]ARF!E69</f>
        <v>89.8</v>
      </c>
      <c r="C70">
        <f>'[1]DWM-NB'!E69</f>
        <v>88.8</v>
      </c>
      <c r="D70">
        <f>'[1]DWM-HT'!E69</f>
        <v>88.2</v>
      </c>
      <c r="E70">
        <f>[1]WMA!E69</f>
        <v>90</v>
      </c>
      <c r="F70">
        <f>[1]Lite!E69</f>
        <v>88.8</v>
      </c>
      <c r="H70">
        <f>'[1]DWM-NB'!K69</f>
        <v>57</v>
      </c>
      <c r="I70">
        <f>[1]Lite!K69</f>
        <v>60</v>
      </c>
      <c r="J70">
        <f>'[1]DWM-HT'!K69</f>
        <v>36</v>
      </c>
      <c r="N70">
        <f>[1]ARF!B69</f>
        <v>9.90625</v>
      </c>
      <c r="O70">
        <f>'[1]DWM-NB'!B69</f>
        <v>2.359375</v>
      </c>
      <c r="P70">
        <f>'[1]DWM-HT'!B69</f>
        <v>3.125</v>
      </c>
      <c r="Q70">
        <f>[1]WMA!B69</f>
        <v>0.515625</v>
      </c>
      <c r="R70">
        <f>[1]Lite!B69</f>
        <v>5.40625</v>
      </c>
    </row>
    <row r="71" spans="1:18" x14ac:dyDescent="0.25">
      <c r="A71">
        <v>69000</v>
      </c>
      <c r="B71">
        <f>[1]ARF!E70</f>
        <v>89.2</v>
      </c>
      <c r="C71">
        <f>'[1]DWM-NB'!E70</f>
        <v>87.8</v>
      </c>
      <c r="D71">
        <f>'[1]DWM-HT'!E70</f>
        <v>87.1</v>
      </c>
      <c r="E71">
        <f>[1]WMA!E70</f>
        <v>88.7</v>
      </c>
      <c r="F71">
        <f>[1]Lite!E70</f>
        <v>87.7</v>
      </c>
      <c r="H71">
        <f>'[1]DWM-NB'!K70</f>
        <v>51</v>
      </c>
      <c r="I71">
        <f>[1]Lite!K70</f>
        <v>54</v>
      </c>
      <c r="J71">
        <f>'[1]DWM-HT'!K70</f>
        <v>27</v>
      </c>
      <c r="N71">
        <f>[1]ARF!B70</f>
        <v>10.15625</v>
      </c>
      <c r="O71">
        <f>'[1]DWM-NB'!B70</f>
        <v>2.421875</v>
      </c>
      <c r="P71">
        <f>'[1]DWM-HT'!B70</f>
        <v>3.1875</v>
      </c>
      <c r="Q71">
        <f>[1]WMA!B70</f>
        <v>0.53125</v>
      </c>
      <c r="R71">
        <f>[1]Lite!B70</f>
        <v>5.5</v>
      </c>
    </row>
    <row r="72" spans="1:18" x14ac:dyDescent="0.25">
      <c r="A72">
        <v>70000</v>
      </c>
      <c r="B72">
        <f>[1]ARF!E71</f>
        <v>88.6</v>
      </c>
      <c r="C72">
        <f>'[1]DWM-NB'!E71</f>
        <v>87.8</v>
      </c>
      <c r="D72">
        <f>'[1]DWM-HT'!E71</f>
        <v>87.4</v>
      </c>
      <c r="E72">
        <f>[1]WMA!E71</f>
        <v>88.4</v>
      </c>
      <c r="F72">
        <f>[1]Lite!E71</f>
        <v>87.8</v>
      </c>
      <c r="H72">
        <f>'[1]DWM-NB'!K71</f>
        <v>53</v>
      </c>
      <c r="I72">
        <f>[1]Lite!K71</f>
        <v>56</v>
      </c>
      <c r="J72">
        <f>'[1]DWM-HT'!K71</f>
        <v>29</v>
      </c>
      <c r="N72">
        <f>[1]ARF!B71</f>
        <v>10.390625</v>
      </c>
      <c r="O72">
        <f>'[1]DWM-NB'!B71</f>
        <v>2.46875</v>
      </c>
      <c r="P72">
        <f>'[1]DWM-HT'!B71</f>
        <v>3.25</v>
      </c>
      <c r="Q72">
        <f>[1]WMA!B71</f>
        <v>0.53125</v>
      </c>
      <c r="R72">
        <f>[1]Lite!B71</f>
        <v>5.59375</v>
      </c>
    </row>
    <row r="73" spans="1:18" x14ac:dyDescent="0.25">
      <c r="A73">
        <v>71000</v>
      </c>
      <c r="B73">
        <f>[1]ARF!E72</f>
        <v>88.3</v>
      </c>
      <c r="C73">
        <f>'[1]DWM-NB'!E72</f>
        <v>87.7</v>
      </c>
      <c r="D73">
        <f>'[1]DWM-HT'!E72</f>
        <v>87.7</v>
      </c>
      <c r="E73">
        <f>[1]WMA!E72</f>
        <v>87.9</v>
      </c>
      <c r="F73">
        <f>[1]Lite!E72</f>
        <v>87.5</v>
      </c>
      <c r="H73">
        <f>'[1]DWM-NB'!K72</f>
        <v>43</v>
      </c>
      <c r="I73">
        <f>[1]Lite!K72</f>
        <v>46</v>
      </c>
      <c r="J73">
        <f>'[1]DWM-HT'!K72</f>
        <v>23</v>
      </c>
      <c r="N73">
        <f>[1]ARF!B72</f>
        <v>10.640625</v>
      </c>
      <c r="O73">
        <f>'[1]DWM-NB'!B72</f>
        <v>2.515625</v>
      </c>
      <c r="P73">
        <f>'[1]DWM-HT'!B72</f>
        <v>3.28125</v>
      </c>
      <c r="Q73">
        <f>[1]WMA!B72</f>
        <v>0.546875</v>
      </c>
      <c r="R73">
        <f>[1]Lite!B72</f>
        <v>5.6875</v>
      </c>
    </row>
    <row r="74" spans="1:18" x14ac:dyDescent="0.25">
      <c r="A74">
        <v>72000</v>
      </c>
      <c r="B74">
        <f>[1]ARF!E73</f>
        <v>89.8</v>
      </c>
      <c r="C74">
        <f>'[1]DWM-NB'!E73</f>
        <v>88.1</v>
      </c>
      <c r="D74">
        <f>'[1]DWM-HT'!E73</f>
        <v>87.9</v>
      </c>
      <c r="E74">
        <f>[1]WMA!E73</f>
        <v>90.4</v>
      </c>
      <c r="F74">
        <f>[1]Lite!E73</f>
        <v>87.8</v>
      </c>
      <c r="H74">
        <f>'[1]DWM-NB'!K73</f>
        <v>46</v>
      </c>
      <c r="I74">
        <f>[1]Lite!K73</f>
        <v>49</v>
      </c>
      <c r="J74">
        <f>'[1]DWM-HT'!K73</f>
        <v>26</v>
      </c>
      <c r="N74">
        <f>[1]ARF!B73</f>
        <v>10.90625</v>
      </c>
      <c r="O74">
        <f>'[1]DWM-NB'!B73</f>
        <v>2.5625</v>
      </c>
      <c r="P74">
        <f>'[1]DWM-HT'!B73</f>
        <v>3.328125</v>
      </c>
      <c r="Q74">
        <f>[1]WMA!B73</f>
        <v>0.546875</v>
      </c>
      <c r="R74">
        <f>[1]Lite!B73</f>
        <v>5.78125</v>
      </c>
    </row>
    <row r="75" spans="1:18" x14ac:dyDescent="0.25">
      <c r="A75">
        <v>73000</v>
      </c>
      <c r="B75">
        <f>[1]ARF!E74</f>
        <v>89.2</v>
      </c>
      <c r="C75">
        <f>'[1]DWM-NB'!E74</f>
        <v>87.9</v>
      </c>
      <c r="D75">
        <f>'[1]DWM-HT'!E74</f>
        <v>87.7</v>
      </c>
      <c r="E75">
        <f>[1]WMA!E74</f>
        <v>89.3</v>
      </c>
      <c r="F75">
        <f>[1]Lite!E74</f>
        <v>87.9</v>
      </c>
      <c r="H75">
        <f>'[1]DWM-NB'!K74</f>
        <v>47</v>
      </c>
      <c r="I75">
        <f>[1]Lite!K74</f>
        <v>50</v>
      </c>
      <c r="J75">
        <f>'[1]DWM-HT'!K74</f>
        <v>27</v>
      </c>
      <c r="N75">
        <f>[1]ARF!B74</f>
        <v>11.15625</v>
      </c>
      <c r="O75">
        <f>'[1]DWM-NB'!B74</f>
        <v>2.609375</v>
      </c>
      <c r="P75">
        <f>'[1]DWM-HT'!B74</f>
        <v>3.375</v>
      </c>
      <c r="Q75">
        <f>[1]WMA!B74</f>
        <v>0.5625</v>
      </c>
      <c r="R75">
        <f>[1]Lite!B74</f>
        <v>5.859375</v>
      </c>
    </row>
    <row r="76" spans="1:18" x14ac:dyDescent="0.25">
      <c r="A76">
        <v>74000</v>
      </c>
      <c r="B76">
        <f>[1]ARF!E75</f>
        <v>90.3</v>
      </c>
      <c r="C76">
        <f>'[1]DWM-NB'!E75</f>
        <v>88.4</v>
      </c>
      <c r="D76">
        <f>'[1]DWM-HT'!E75</f>
        <v>88.3</v>
      </c>
      <c r="E76">
        <f>[1]WMA!E75</f>
        <v>89.7</v>
      </c>
      <c r="F76">
        <f>[1]Lite!E75</f>
        <v>88.8</v>
      </c>
      <c r="H76">
        <f>'[1]DWM-NB'!K75</f>
        <v>48</v>
      </c>
      <c r="I76">
        <f>[1]Lite!K75</f>
        <v>51</v>
      </c>
      <c r="J76">
        <f>'[1]DWM-HT'!K75</f>
        <v>26</v>
      </c>
      <c r="N76">
        <f>[1]ARF!B75</f>
        <v>11.4375</v>
      </c>
      <c r="O76">
        <f>'[1]DWM-NB'!B75</f>
        <v>2.65625</v>
      </c>
      <c r="P76">
        <f>'[1]DWM-HT'!B75</f>
        <v>3.421875</v>
      </c>
      <c r="Q76">
        <f>[1]WMA!B75</f>
        <v>0.578125</v>
      </c>
      <c r="R76">
        <f>[1]Lite!B75</f>
        <v>5.953125</v>
      </c>
    </row>
    <row r="77" spans="1:18" x14ac:dyDescent="0.25">
      <c r="A77">
        <v>75000</v>
      </c>
      <c r="B77">
        <f>[1]ARF!E76</f>
        <v>89.4</v>
      </c>
      <c r="C77">
        <f>'[1]DWM-NB'!E76</f>
        <v>87.6</v>
      </c>
      <c r="D77">
        <f>'[1]DWM-HT'!E76</f>
        <v>87.7</v>
      </c>
      <c r="E77">
        <f>[1]WMA!E76</f>
        <v>88.5</v>
      </c>
      <c r="F77">
        <f>[1]Lite!E76</f>
        <v>87.5</v>
      </c>
      <c r="H77">
        <f>'[1]DWM-NB'!K76</f>
        <v>38</v>
      </c>
      <c r="I77">
        <f>[1]Lite!K76</f>
        <v>41</v>
      </c>
      <c r="J77">
        <f>'[1]DWM-HT'!K76</f>
        <v>21</v>
      </c>
      <c r="N77">
        <f>[1]ARF!B76</f>
        <v>11.6875</v>
      </c>
      <c r="O77">
        <f>'[1]DWM-NB'!B76</f>
        <v>2.703125</v>
      </c>
      <c r="P77">
        <f>'[1]DWM-HT'!B76</f>
        <v>3.453125</v>
      </c>
      <c r="Q77">
        <f>[1]WMA!B76</f>
        <v>0.578125</v>
      </c>
      <c r="R77">
        <f>[1]Lite!B76</f>
        <v>6.046875</v>
      </c>
    </row>
    <row r="78" spans="1:18" x14ac:dyDescent="0.25">
      <c r="A78">
        <v>76000</v>
      </c>
      <c r="B78">
        <f>[1]ARF!E77</f>
        <v>81.2</v>
      </c>
      <c r="C78">
        <f>'[1]DWM-NB'!E77</f>
        <v>80.599999999999994</v>
      </c>
      <c r="D78">
        <f>'[1]DWM-HT'!E77</f>
        <v>83.399999999999991</v>
      </c>
      <c r="E78">
        <f>[1]WMA!E77</f>
        <v>77.099999999999994</v>
      </c>
      <c r="F78">
        <f>[1]Lite!E77</f>
        <v>81.8</v>
      </c>
      <c r="H78">
        <f>'[1]DWM-NB'!K77</f>
        <v>23</v>
      </c>
      <c r="I78">
        <f>[1]Lite!K77</f>
        <v>26</v>
      </c>
      <c r="J78">
        <f>'[1]DWM-HT'!K77</f>
        <v>21</v>
      </c>
      <c r="N78">
        <f>[1]ARF!B77</f>
        <v>12.09375</v>
      </c>
      <c r="O78">
        <f>'[1]DWM-NB'!B77</f>
        <v>2.734375</v>
      </c>
      <c r="P78">
        <f>'[1]DWM-HT'!B77</f>
        <v>3.5</v>
      </c>
      <c r="Q78">
        <f>[1]WMA!B77</f>
        <v>0.59375</v>
      </c>
      <c r="R78">
        <f>[1]Lite!B77</f>
        <v>6.09375</v>
      </c>
    </row>
    <row r="79" spans="1:18" x14ac:dyDescent="0.25">
      <c r="A79">
        <v>77000</v>
      </c>
      <c r="B79">
        <f>[1]ARF!E78</f>
        <v>87.6</v>
      </c>
      <c r="C79">
        <f>'[1]DWM-NB'!E78</f>
        <v>88.6</v>
      </c>
      <c r="D79">
        <f>'[1]DWM-HT'!E78</f>
        <v>89.2</v>
      </c>
      <c r="E79">
        <f>[1]WMA!E78</f>
        <v>78.8</v>
      </c>
      <c r="F79">
        <f>[1]Lite!E78</f>
        <v>87.8</v>
      </c>
      <c r="H79">
        <f>'[1]DWM-NB'!K78</f>
        <v>25</v>
      </c>
      <c r="I79">
        <f>[1]Lite!K78</f>
        <v>28</v>
      </c>
      <c r="J79">
        <f>'[1]DWM-HT'!K78</f>
        <v>20</v>
      </c>
      <c r="N79">
        <f>[1]ARF!B78</f>
        <v>12.171875</v>
      </c>
      <c r="O79">
        <f>'[1]DWM-NB'!B78</f>
        <v>2.75</v>
      </c>
      <c r="P79">
        <f>'[1]DWM-HT'!B78</f>
        <v>3.546875</v>
      </c>
      <c r="Q79">
        <f>[1]WMA!B78</f>
        <v>0.609375</v>
      </c>
      <c r="R79">
        <f>[1]Lite!B78</f>
        <v>6.140625</v>
      </c>
    </row>
    <row r="80" spans="1:18" x14ac:dyDescent="0.25">
      <c r="A80">
        <v>78000</v>
      </c>
      <c r="B80">
        <f>[1]ARF!E79</f>
        <v>88.3</v>
      </c>
      <c r="C80">
        <f>'[1]DWM-NB'!E79</f>
        <v>87.3</v>
      </c>
      <c r="D80">
        <f>'[1]DWM-HT'!E79</f>
        <v>87.6</v>
      </c>
      <c r="E80">
        <f>[1]WMA!E79</f>
        <v>78.099999999999994</v>
      </c>
      <c r="F80">
        <f>[1]Lite!E79</f>
        <v>86.6</v>
      </c>
      <c r="H80">
        <f>'[1]DWM-NB'!K79</f>
        <v>26</v>
      </c>
      <c r="I80">
        <f>[1]Lite!K79</f>
        <v>29</v>
      </c>
      <c r="J80">
        <f>'[1]DWM-HT'!K79</f>
        <v>24</v>
      </c>
      <c r="N80">
        <f>[1]ARF!B79</f>
        <v>12.265625</v>
      </c>
      <c r="O80">
        <f>'[1]DWM-NB'!B79</f>
        <v>2.78125</v>
      </c>
      <c r="P80">
        <f>'[1]DWM-HT'!B79</f>
        <v>3.59375</v>
      </c>
      <c r="Q80">
        <f>[1]WMA!B79</f>
        <v>0.609375</v>
      </c>
      <c r="R80">
        <f>[1]Lite!B79</f>
        <v>6.203125</v>
      </c>
    </row>
    <row r="81" spans="1:18" x14ac:dyDescent="0.25">
      <c r="A81">
        <v>79000</v>
      </c>
      <c r="B81">
        <f>[1]ARF!E80</f>
        <v>90</v>
      </c>
      <c r="C81">
        <f>'[1]DWM-NB'!E80</f>
        <v>89.5</v>
      </c>
      <c r="D81">
        <f>'[1]DWM-HT'!E80</f>
        <v>89.4</v>
      </c>
      <c r="E81">
        <f>[1]WMA!E80</f>
        <v>81.699999999999903</v>
      </c>
      <c r="F81">
        <f>[1]Lite!E80</f>
        <v>89.600000000000009</v>
      </c>
      <c r="H81">
        <f>'[1]DWM-NB'!K80</f>
        <v>19</v>
      </c>
      <c r="I81">
        <f>[1]Lite!K80</f>
        <v>22</v>
      </c>
      <c r="J81">
        <f>'[1]DWM-HT'!K80</f>
        <v>24</v>
      </c>
      <c r="N81">
        <f>[1]ARF!B80</f>
        <v>12.34375</v>
      </c>
      <c r="O81">
        <f>'[1]DWM-NB'!B80</f>
        <v>2.8125</v>
      </c>
      <c r="P81">
        <f>'[1]DWM-HT'!B80</f>
        <v>3.625</v>
      </c>
      <c r="Q81">
        <f>[1]WMA!B80</f>
        <v>0.625</v>
      </c>
      <c r="R81">
        <f>[1]Lite!B80</f>
        <v>6.234375</v>
      </c>
    </row>
    <row r="82" spans="1:18" x14ac:dyDescent="0.25">
      <c r="A82">
        <v>80000</v>
      </c>
      <c r="B82">
        <f>[1]ARF!E81</f>
        <v>89.3</v>
      </c>
      <c r="C82">
        <f>'[1]DWM-NB'!E81</f>
        <v>88.8</v>
      </c>
      <c r="D82">
        <f>'[1]DWM-HT'!E81</f>
        <v>88.3</v>
      </c>
      <c r="E82">
        <f>[1]WMA!E81</f>
        <v>80.900000000000006</v>
      </c>
      <c r="F82">
        <f>[1]Lite!E81</f>
        <v>88.3</v>
      </c>
      <c r="H82">
        <f>'[1]DWM-NB'!K81</f>
        <v>19</v>
      </c>
      <c r="I82">
        <f>[1]Lite!K81</f>
        <v>22</v>
      </c>
      <c r="J82">
        <f>'[1]DWM-HT'!K81</f>
        <v>25</v>
      </c>
      <c r="N82">
        <f>[1]ARF!B81</f>
        <v>12.421875</v>
      </c>
      <c r="O82">
        <f>'[1]DWM-NB'!B81</f>
        <v>2.828125</v>
      </c>
      <c r="P82">
        <f>'[1]DWM-HT'!B81</f>
        <v>3.6875</v>
      </c>
      <c r="Q82">
        <f>[1]WMA!B81</f>
        <v>0.625</v>
      </c>
      <c r="R82">
        <f>[1]Lite!B81</f>
        <v>6.28125</v>
      </c>
    </row>
    <row r="83" spans="1:18" x14ac:dyDescent="0.25">
      <c r="A83">
        <v>81000</v>
      </c>
      <c r="B83">
        <f>[1]ARF!E82</f>
        <v>89.1</v>
      </c>
      <c r="C83">
        <f>'[1]DWM-NB'!E82</f>
        <v>88.5</v>
      </c>
      <c r="D83">
        <f>'[1]DWM-HT'!E82</f>
        <v>87</v>
      </c>
      <c r="E83">
        <f>[1]WMA!E82</f>
        <v>81.099999999999994</v>
      </c>
      <c r="F83">
        <f>[1]Lite!E82</f>
        <v>88.1</v>
      </c>
      <c r="H83">
        <f>'[1]DWM-NB'!K82</f>
        <v>22</v>
      </c>
      <c r="I83">
        <f>[1]Lite!K82</f>
        <v>25</v>
      </c>
      <c r="J83">
        <f>'[1]DWM-HT'!K82</f>
        <v>26</v>
      </c>
      <c r="N83">
        <f>[1]ARF!B82</f>
        <v>12.53125</v>
      </c>
      <c r="O83">
        <f>'[1]DWM-NB'!B82</f>
        <v>2.859375</v>
      </c>
      <c r="P83">
        <f>'[1]DWM-HT'!B82</f>
        <v>3.734375</v>
      </c>
      <c r="Q83">
        <f>[1]WMA!B82</f>
        <v>0.640625</v>
      </c>
      <c r="R83">
        <f>[1]Lite!B82</f>
        <v>6.328125</v>
      </c>
    </row>
    <row r="84" spans="1:18" x14ac:dyDescent="0.25">
      <c r="A84">
        <v>82000</v>
      </c>
      <c r="B84">
        <f>[1]ARF!E83</f>
        <v>89.1</v>
      </c>
      <c r="C84">
        <f>'[1]DWM-NB'!E83</f>
        <v>88.1</v>
      </c>
      <c r="D84">
        <f>'[1]DWM-HT'!E83</f>
        <v>87.9</v>
      </c>
      <c r="E84">
        <f>[1]WMA!E83</f>
        <v>80.400000000000006</v>
      </c>
      <c r="F84">
        <f>[1]Lite!E83</f>
        <v>88.1</v>
      </c>
      <c r="H84">
        <f>'[1]DWM-NB'!K83</f>
        <v>23</v>
      </c>
      <c r="I84">
        <f>[1]Lite!K83</f>
        <v>26</v>
      </c>
      <c r="J84">
        <f>'[1]DWM-HT'!K83</f>
        <v>26</v>
      </c>
      <c r="N84">
        <f>[1]ARF!B83</f>
        <v>12.625</v>
      </c>
      <c r="O84">
        <f>'[1]DWM-NB'!B83</f>
        <v>2.875</v>
      </c>
      <c r="P84">
        <f>'[1]DWM-HT'!B83</f>
        <v>3.765625</v>
      </c>
      <c r="Q84">
        <f>[1]WMA!B83</f>
        <v>0.65625</v>
      </c>
      <c r="R84">
        <f>[1]Lite!B83</f>
        <v>6.375</v>
      </c>
    </row>
    <row r="85" spans="1:18" x14ac:dyDescent="0.25">
      <c r="A85">
        <v>83000</v>
      </c>
      <c r="B85">
        <f>[1]ARF!E84</f>
        <v>88.5</v>
      </c>
      <c r="C85">
        <f>'[1]DWM-NB'!E84</f>
        <v>87.8</v>
      </c>
      <c r="D85">
        <f>'[1]DWM-HT'!E84</f>
        <v>87.8</v>
      </c>
      <c r="E85">
        <f>[1]WMA!E84</f>
        <v>82.3</v>
      </c>
      <c r="F85">
        <f>[1]Lite!E84</f>
        <v>87.8</v>
      </c>
      <c r="H85">
        <f>'[1]DWM-NB'!K84</f>
        <v>25</v>
      </c>
      <c r="I85">
        <f>[1]Lite!K84</f>
        <v>28</v>
      </c>
      <c r="J85">
        <f>'[1]DWM-HT'!K84</f>
        <v>28</v>
      </c>
      <c r="N85">
        <f>[1]ARF!B84</f>
        <v>12.71875</v>
      </c>
      <c r="O85">
        <f>'[1]DWM-NB'!B84</f>
        <v>2.90625</v>
      </c>
      <c r="P85">
        <f>'[1]DWM-HT'!B84</f>
        <v>3.8125</v>
      </c>
      <c r="Q85">
        <f>[1]WMA!B84</f>
        <v>0.65625</v>
      </c>
      <c r="R85">
        <f>[1]Lite!B84</f>
        <v>6.421875</v>
      </c>
    </row>
    <row r="86" spans="1:18" x14ac:dyDescent="0.25">
      <c r="A86">
        <v>84000</v>
      </c>
      <c r="B86">
        <f>[1]ARF!E85</f>
        <v>88</v>
      </c>
      <c r="C86">
        <f>'[1]DWM-NB'!E85</f>
        <v>88.2</v>
      </c>
      <c r="D86">
        <f>'[1]DWM-HT'!E85</f>
        <v>88</v>
      </c>
      <c r="E86">
        <f>[1]WMA!E85</f>
        <v>81.899999999999906</v>
      </c>
      <c r="F86">
        <f>[1]Lite!E85</f>
        <v>88.4</v>
      </c>
      <c r="H86">
        <f>'[1]DWM-NB'!K85</f>
        <v>26</v>
      </c>
      <c r="I86">
        <f>[1]Lite!K85</f>
        <v>29</v>
      </c>
      <c r="J86">
        <f>'[1]DWM-HT'!K85</f>
        <v>28</v>
      </c>
      <c r="N86">
        <f>[1]ARF!B85</f>
        <v>12.828125</v>
      </c>
      <c r="O86">
        <f>'[1]DWM-NB'!B85</f>
        <v>2.9375</v>
      </c>
      <c r="P86">
        <f>'[1]DWM-HT'!B85</f>
        <v>3.859375</v>
      </c>
      <c r="Q86">
        <f>[1]WMA!B85</f>
        <v>0.671875</v>
      </c>
      <c r="R86">
        <f>[1]Lite!B85</f>
        <v>6.484375</v>
      </c>
    </row>
    <row r="87" spans="1:18" x14ac:dyDescent="0.25">
      <c r="A87">
        <v>85000</v>
      </c>
      <c r="B87">
        <f>[1]ARF!E86</f>
        <v>88.5</v>
      </c>
      <c r="C87">
        <f>'[1]DWM-NB'!E86</f>
        <v>88.2</v>
      </c>
      <c r="D87">
        <f>'[1]DWM-HT'!E86</f>
        <v>88</v>
      </c>
      <c r="E87">
        <f>[1]WMA!E86</f>
        <v>80.5</v>
      </c>
      <c r="F87">
        <f>[1]Lite!E86</f>
        <v>88</v>
      </c>
      <c r="H87">
        <f>'[1]DWM-NB'!K86</f>
        <v>28</v>
      </c>
      <c r="I87">
        <f>[1]Lite!K86</f>
        <v>31</v>
      </c>
      <c r="J87">
        <f>'[1]DWM-HT'!K86</f>
        <v>30</v>
      </c>
      <c r="N87">
        <f>[1]ARF!B86</f>
        <v>12.953125</v>
      </c>
      <c r="O87">
        <f>'[1]DWM-NB'!B86</f>
        <v>2.96875</v>
      </c>
      <c r="P87">
        <f>'[1]DWM-HT'!B86</f>
        <v>3.921875</v>
      </c>
      <c r="Q87">
        <f>[1]WMA!B86</f>
        <v>0.6875</v>
      </c>
      <c r="R87">
        <f>[1]Lite!B86</f>
        <v>6.546875</v>
      </c>
    </row>
    <row r="88" spans="1:18" x14ac:dyDescent="0.25">
      <c r="A88">
        <v>86000</v>
      </c>
      <c r="B88">
        <f>[1]ARF!E87</f>
        <v>89.9</v>
      </c>
      <c r="C88">
        <f>'[1]DWM-NB'!E87</f>
        <v>89.8</v>
      </c>
      <c r="D88">
        <f>'[1]DWM-HT'!E87</f>
        <v>89.7</v>
      </c>
      <c r="E88">
        <f>[1]WMA!E87</f>
        <v>84.3</v>
      </c>
      <c r="F88">
        <f>[1]Lite!E87</f>
        <v>89</v>
      </c>
      <c r="H88">
        <f>'[1]DWM-NB'!K87</f>
        <v>29</v>
      </c>
      <c r="I88">
        <f>[1]Lite!K87</f>
        <v>32</v>
      </c>
      <c r="J88">
        <f>'[1]DWM-HT'!K87</f>
        <v>32</v>
      </c>
      <c r="N88">
        <f>[1]ARF!B87</f>
        <v>13.0625</v>
      </c>
      <c r="O88">
        <f>'[1]DWM-NB'!B87</f>
        <v>3</v>
      </c>
      <c r="P88">
        <f>'[1]DWM-HT'!B87</f>
        <v>3.96875</v>
      </c>
      <c r="Q88">
        <f>[1]WMA!B87</f>
        <v>0.6875</v>
      </c>
      <c r="R88">
        <f>[1]Lite!B87</f>
        <v>6.59375</v>
      </c>
    </row>
    <row r="89" spans="1:18" x14ac:dyDescent="0.25">
      <c r="A89">
        <v>87000</v>
      </c>
      <c r="B89">
        <f>[1]ARF!E88</f>
        <v>89.1</v>
      </c>
      <c r="C89">
        <f>'[1]DWM-NB'!E88</f>
        <v>88</v>
      </c>
      <c r="D89">
        <f>'[1]DWM-HT'!E88</f>
        <v>87.9</v>
      </c>
      <c r="E89">
        <f>[1]WMA!E88</f>
        <v>81</v>
      </c>
      <c r="F89">
        <f>[1]Lite!E88</f>
        <v>87.9</v>
      </c>
      <c r="H89">
        <f>'[1]DWM-NB'!K88</f>
        <v>33</v>
      </c>
      <c r="I89">
        <f>[1]Lite!K88</f>
        <v>36</v>
      </c>
      <c r="J89">
        <f>'[1]DWM-HT'!K88</f>
        <v>34</v>
      </c>
      <c r="N89">
        <f>[1]ARF!B88</f>
        <v>13.1875</v>
      </c>
      <c r="O89">
        <f>'[1]DWM-NB'!B88</f>
        <v>3.03125</v>
      </c>
      <c r="P89">
        <f>'[1]DWM-HT'!B88</f>
        <v>4.03125</v>
      </c>
      <c r="Q89">
        <f>[1]WMA!B88</f>
        <v>0.703125</v>
      </c>
      <c r="R89">
        <f>[1]Lite!B88</f>
        <v>6.65625</v>
      </c>
    </row>
    <row r="90" spans="1:18" x14ac:dyDescent="0.25">
      <c r="A90">
        <v>88000</v>
      </c>
      <c r="B90">
        <f>[1]ARF!E89</f>
        <v>88</v>
      </c>
      <c r="C90">
        <f>'[1]DWM-NB'!E89</f>
        <v>86.8</v>
      </c>
      <c r="D90">
        <f>'[1]DWM-HT'!E89</f>
        <v>86.5</v>
      </c>
      <c r="E90">
        <f>[1]WMA!E89</f>
        <v>80.900000000000006</v>
      </c>
      <c r="F90">
        <f>[1]Lite!E89</f>
        <v>86</v>
      </c>
      <c r="H90">
        <f>'[1]DWM-NB'!K89</f>
        <v>34</v>
      </c>
      <c r="I90">
        <f>[1]Lite!K89</f>
        <v>37</v>
      </c>
      <c r="J90">
        <f>'[1]DWM-HT'!K89</f>
        <v>38</v>
      </c>
      <c r="N90">
        <f>[1]ARF!B89</f>
        <v>13.3125</v>
      </c>
      <c r="O90">
        <f>'[1]DWM-NB'!B89</f>
        <v>3.078125</v>
      </c>
      <c r="P90">
        <f>'[1]DWM-HT'!B89</f>
        <v>4.109375</v>
      </c>
      <c r="Q90">
        <f>[1]WMA!B89</f>
        <v>0.71875</v>
      </c>
      <c r="R90">
        <f>[1]Lite!B89</f>
        <v>6.734375</v>
      </c>
    </row>
    <row r="91" spans="1:18" x14ac:dyDescent="0.25">
      <c r="A91">
        <v>89000</v>
      </c>
      <c r="B91">
        <f>[1]ARF!E90</f>
        <v>89.9</v>
      </c>
      <c r="C91">
        <f>'[1]DWM-NB'!E90</f>
        <v>87.8</v>
      </c>
      <c r="D91">
        <f>'[1]DWM-HT'!E90</f>
        <v>88.1</v>
      </c>
      <c r="E91">
        <f>[1]WMA!E90</f>
        <v>81.099999999999994</v>
      </c>
      <c r="F91">
        <f>[1]Lite!E90</f>
        <v>87.8</v>
      </c>
      <c r="H91">
        <f>'[1]DWM-NB'!K90</f>
        <v>37</v>
      </c>
      <c r="I91">
        <f>[1]Lite!K90</f>
        <v>40</v>
      </c>
      <c r="J91">
        <f>'[1]DWM-HT'!K90</f>
        <v>40</v>
      </c>
      <c r="N91">
        <f>[1]ARF!B90</f>
        <v>13.4375</v>
      </c>
      <c r="O91">
        <f>'[1]DWM-NB'!B90</f>
        <v>3.109375</v>
      </c>
      <c r="P91">
        <f>'[1]DWM-HT'!B90</f>
        <v>4.171875</v>
      </c>
      <c r="Q91">
        <f>[1]WMA!B90</f>
        <v>0.71875</v>
      </c>
      <c r="R91">
        <f>[1]Lite!B90</f>
        <v>6.8125</v>
      </c>
    </row>
    <row r="92" spans="1:18" x14ac:dyDescent="0.25">
      <c r="A92">
        <v>90000</v>
      </c>
      <c r="B92">
        <f>[1]ARF!E91</f>
        <v>88.4</v>
      </c>
      <c r="C92">
        <f>'[1]DWM-NB'!E91</f>
        <v>87.1</v>
      </c>
      <c r="D92">
        <f>'[1]DWM-HT'!E91</f>
        <v>87.1</v>
      </c>
      <c r="E92">
        <f>[1]WMA!E91</f>
        <v>80.900000000000006</v>
      </c>
      <c r="F92">
        <f>[1]Lite!E91</f>
        <v>86.9</v>
      </c>
      <c r="H92">
        <f>'[1]DWM-NB'!K91</f>
        <v>39</v>
      </c>
      <c r="I92">
        <f>[1]Lite!K91</f>
        <v>42</v>
      </c>
      <c r="J92">
        <f>'[1]DWM-HT'!K91</f>
        <v>42</v>
      </c>
      <c r="N92">
        <f>[1]ARF!B91</f>
        <v>13.578125</v>
      </c>
      <c r="O92">
        <f>'[1]DWM-NB'!B91</f>
        <v>3.15625</v>
      </c>
      <c r="P92">
        <f>'[1]DWM-HT'!B91</f>
        <v>4.21875</v>
      </c>
      <c r="Q92">
        <f>[1]WMA!B91</f>
        <v>0.734375</v>
      </c>
      <c r="R92">
        <f>[1]Lite!B91</f>
        <v>6.875</v>
      </c>
    </row>
    <row r="93" spans="1:18" x14ac:dyDescent="0.25">
      <c r="A93">
        <v>91000</v>
      </c>
      <c r="B93">
        <f>[1]ARF!E92</f>
        <v>87.6</v>
      </c>
      <c r="C93">
        <f>'[1]DWM-NB'!E92</f>
        <v>86.8</v>
      </c>
      <c r="D93">
        <f>'[1]DWM-HT'!E92</f>
        <v>87</v>
      </c>
      <c r="E93">
        <f>[1]WMA!E92</f>
        <v>80.7</v>
      </c>
      <c r="F93">
        <f>[1]Lite!E92</f>
        <v>86.8</v>
      </c>
      <c r="H93">
        <f>'[1]DWM-NB'!K92</f>
        <v>40</v>
      </c>
      <c r="I93">
        <f>[1]Lite!K92</f>
        <v>43</v>
      </c>
      <c r="J93">
        <f>'[1]DWM-HT'!K92</f>
        <v>43</v>
      </c>
      <c r="N93">
        <f>[1]ARF!B92</f>
        <v>13.703125</v>
      </c>
      <c r="O93">
        <f>'[1]DWM-NB'!B92</f>
        <v>3.1875</v>
      </c>
      <c r="P93">
        <f>'[1]DWM-HT'!B92</f>
        <v>4.296875</v>
      </c>
      <c r="Q93">
        <f>[1]WMA!B92</f>
        <v>0.75</v>
      </c>
      <c r="R93">
        <f>[1]Lite!B92</f>
        <v>6.953125</v>
      </c>
    </row>
    <row r="94" spans="1:18" x14ac:dyDescent="0.25">
      <c r="A94">
        <v>92000</v>
      </c>
      <c r="B94">
        <f>[1]ARF!E93</f>
        <v>89.8</v>
      </c>
      <c r="C94">
        <f>'[1]DWM-NB'!E93</f>
        <v>88.4</v>
      </c>
      <c r="D94">
        <f>'[1]DWM-HT'!E93</f>
        <v>88.1</v>
      </c>
      <c r="E94">
        <f>[1]WMA!E93</f>
        <v>81.599999999999994</v>
      </c>
      <c r="F94">
        <f>[1]Lite!E93</f>
        <v>88.3</v>
      </c>
      <c r="H94">
        <f>'[1]DWM-NB'!K93</f>
        <v>39</v>
      </c>
      <c r="I94">
        <f>[1]Lite!K93</f>
        <v>42</v>
      </c>
      <c r="J94">
        <f>'[1]DWM-HT'!K93</f>
        <v>40</v>
      </c>
      <c r="N94">
        <f>[1]ARF!B93</f>
        <v>13.84375</v>
      </c>
      <c r="O94">
        <f>'[1]DWM-NB'!B93</f>
        <v>3.234375</v>
      </c>
      <c r="P94">
        <f>'[1]DWM-HT'!B93</f>
        <v>4.375</v>
      </c>
      <c r="Q94">
        <f>[1]WMA!B93</f>
        <v>0.75</v>
      </c>
      <c r="R94">
        <f>[1]Lite!B93</f>
        <v>7.046875</v>
      </c>
    </row>
    <row r="95" spans="1:18" x14ac:dyDescent="0.25">
      <c r="A95">
        <v>93000</v>
      </c>
      <c r="B95">
        <f>[1]ARF!E94</f>
        <v>88.9</v>
      </c>
      <c r="C95">
        <f>'[1]DWM-NB'!E94</f>
        <v>87.4</v>
      </c>
      <c r="D95">
        <f>'[1]DWM-HT'!E94</f>
        <v>87.6</v>
      </c>
      <c r="E95">
        <f>[1]WMA!E94</f>
        <v>81.699999999999903</v>
      </c>
      <c r="F95">
        <f>[1]Lite!E94</f>
        <v>87.5</v>
      </c>
      <c r="H95">
        <f>'[1]DWM-NB'!K94</f>
        <v>42</v>
      </c>
      <c r="I95">
        <f>[1]Lite!K94</f>
        <v>45</v>
      </c>
      <c r="J95">
        <f>'[1]DWM-HT'!K94</f>
        <v>42</v>
      </c>
      <c r="N95">
        <f>[1]ARF!B94</f>
        <v>14</v>
      </c>
      <c r="O95">
        <f>'[1]DWM-NB'!B94</f>
        <v>3.28125</v>
      </c>
      <c r="P95">
        <f>'[1]DWM-HT'!B94</f>
        <v>4.4375</v>
      </c>
      <c r="Q95">
        <f>[1]WMA!B94</f>
        <v>0.765625</v>
      </c>
      <c r="R95">
        <f>[1]Lite!B94</f>
        <v>7.125</v>
      </c>
    </row>
    <row r="96" spans="1:18" x14ac:dyDescent="0.25">
      <c r="A96">
        <v>94000</v>
      </c>
      <c r="B96">
        <f>[1]ARF!E95</f>
        <v>89.7</v>
      </c>
      <c r="C96">
        <f>'[1]DWM-NB'!E95</f>
        <v>88.7</v>
      </c>
      <c r="D96">
        <f>'[1]DWM-HT'!E95</f>
        <v>88</v>
      </c>
      <c r="E96">
        <f>[1]WMA!E95</f>
        <v>83</v>
      </c>
      <c r="F96">
        <f>[1]Lite!E95</f>
        <v>88.6</v>
      </c>
      <c r="H96">
        <f>'[1]DWM-NB'!K95</f>
        <v>44</v>
      </c>
      <c r="I96">
        <f>[1]Lite!K95</f>
        <v>47</v>
      </c>
      <c r="J96">
        <f>'[1]DWM-HT'!K95</f>
        <v>43</v>
      </c>
      <c r="N96">
        <f>[1]ARF!B95</f>
        <v>14.140625</v>
      </c>
      <c r="O96">
        <f>'[1]DWM-NB'!B95</f>
        <v>3.328125</v>
      </c>
      <c r="P96">
        <f>'[1]DWM-HT'!B95</f>
        <v>4.515625</v>
      </c>
      <c r="Q96">
        <f>[1]WMA!B95</f>
        <v>0.78125</v>
      </c>
      <c r="R96">
        <f>[1]Lite!B95</f>
        <v>7.203125</v>
      </c>
    </row>
    <row r="97" spans="1:18" x14ac:dyDescent="0.25">
      <c r="A97">
        <v>95000</v>
      </c>
      <c r="B97">
        <f>[1]ARF!E96</f>
        <v>87.6</v>
      </c>
      <c r="C97">
        <f>'[1]DWM-NB'!E96</f>
        <v>87.3</v>
      </c>
      <c r="D97">
        <f>'[1]DWM-HT'!E96</f>
        <v>86.5</v>
      </c>
      <c r="E97">
        <f>[1]WMA!E96</f>
        <v>81.3</v>
      </c>
      <c r="F97">
        <f>[1]Lite!E96</f>
        <v>87.3</v>
      </c>
      <c r="H97">
        <f>'[1]DWM-NB'!K96</f>
        <v>44</v>
      </c>
      <c r="I97">
        <f>[1]Lite!K96</f>
        <v>47</v>
      </c>
      <c r="J97">
        <f>'[1]DWM-HT'!K96</f>
        <v>41</v>
      </c>
      <c r="N97">
        <f>[1]ARF!B96</f>
        <v>14.28125</v>
      </c>
      <c r="O97">
        <f>'[1]DWM-NB'!B96</f>
        <v>3.375</v>
      </c>
      <c r="P97">
        <f>'[1]DWM-HT'!B96</f>
        <v>4.59375</v>
      </c>
      <c r="Q97">
        <f>[1]WMA!B96</f>
        <v>0.78125</v>
      </c>
      <c r="R97">
        <f>[1]Lite!B96</f>
        <v>7.296875</v>
      </c>
    </row>
    <row r="98" spans="1:18" x14ac:dyDescent="0.25">
      <c r="A98">
        <v>96000</v>
      </c>
      <c r="B98">
        <f>[1]ARF!E97</f>
        <v>88.4</v>
      </c>
      <c r="C98">
        <f>'[1]DWM-NB'!E97</f>
        <v>86.9</v>
      </c>
      <c r="D98">
        <f>'[1]DWM-HT'!E97</f>
        <v>86.6</v>
      </c>
      <c r="E98">
        <f>[1]WMA!E97</f>
        <v>80.8</v>
      </c>
      <c r="F98">
        <f>[1]Lite!E97</f>
        <v>86.9</v>
      </c>
      <c r="H98">
        <f>'[1]DWM-NB'!K97</f>
        <v>40</v>
      </c>
      <c r="I98">
        <f>[1]Lite!K97</f>
        <v>43</v>
      </c>
      <c r="J98">
        <f>'[1]DWM-HT'!K97</f>
        <v>35</v>
      </c>
      <c r="N98">
        <f>[1]ARF!B97</f>
        <v>14.4375</v>
      </c>
      <c r="O98">
        <f>'[1]DWM-NB'!B97</f>
        <v>3.421875</v>
      </c>
      <c r="P98">
        <f>'[1]DWM-HT'!B97</f>
        <v>4.671875</v>
      </c>
      <c r="Q98">
        <f>[1]WMA!B97</f>
        <v>0.796875</v>
      </c>
      <c r="R98">
        <f>[1]Lite!B97</f>
        <v>7.375</v>
      </c>
    </row>
    <row r="99" spans="1:18" x14ac:dyDescent="0.25">
      <c r="A99">
        <v>97000</v>
      </c>
      <c r="B99">
        <f>[1]ARF!E98</f>
        <v>89.5</v>
      </c>
      <c r="C99">
        <f>'[1]DWM-NB'!E98</f>
        <v>88.5</v>
      </c>
      <c r="D99">
        <f>'[1]DWM-HT'!E98</f>
        <v>88.3</v>
      </c>
      <c r="E99">
        <f>[1]WMA!E98</f>
        <v>83.5</v>
      </c>
      <c r="F99">
        <f>[1]Lite!E98</f>
        <v>88.4</v>
      </c>
      <c r="H99">
        <f>'[1]DWM-NB'!K98</f>
        <v>41</v>
      </c>
      <c r="I99">
        <f>[1]Lite!K98</f>
        <v>44</v>
      </c>
      <c r="J99">
        <f>'[1]DWM-HT'!K98</f>
        <v>31</v>
      </c>
      <c r="N99">
        <f>[1]ARF!B98</f>
        <v>14.59375</v>
      </c>
      <c r="O99">
        <f>'[1]DWM-NB'!B98</f>
        <v>3.453125</v>
      </c>
      <c r="P99">
        <f>'[1]DWM-HT'!B98</f>
        <v>4.75</v>
      </c>
      <c r="Q99">
        <f>[1]WMA!B98</f>
        <v>0.8125</v>
      </c>
      <c r="R99">
        <f>[1]Lite!B98</f>
        <v>7.453125</v>
      </c>
    </row>
    <row r="100" spans="1:18" x14ac:dyDescent="0.25">
      <c r="A100">
        <v>98000</v>
      </c>
      <c r="B100">
        <f>[1]ARF!E99</f>
        <v>91.7</v>
      </c>
      <c r="C100">
        <f>'[1]DWM-NB'!E99</f>
        <v>90.2</v>
      </c>
      <c r="D100">
        <f>'[1]DWM-HT'!E99</f>
        <v>89.600000000000009</v>
      </c>
      <c r="E100">
        <f>[1]WMA!E99</f>
        <v>87.3</v>
      </c>
      <c r="F100">
        <f>[1]Lite!E99</f>
        <v>90</v>
      </c>
      <c r="H100">
        <f>'[1]DWM-NB'!K99</f>
        <v>43</v>
      </c>
      <c r="I100">
        <f>[1]Lite!K99</f>
        <v>46</v>
      </c>
      <c r="J100">
        <f>'[1]DWM-HT'!K99</f>
        <v>33</v>
      </c>
      <c r="N100">
        <f>[1]ARF!B99</f>
        <v>14.75</v>
      </c>
      <c r="O100">
        <f>'[1]DWM-NB'!B99</f>
        <v>3.5</v>
      </c>
      <c r="P100">
        <f>'[1]DWM-HT'!B99</f>
        <v>4.796875</v>
      </c>
      <c r="Q100">
        <f>[1]WMA!B99</f>
        <v>0.828125</v>
      </c>
      <c r="R100">
        <f>[1]Lite!B99</f>
        <v>7.53125</v>
      </c>
    </row>
    <row r="101" spans="1:18" x14ac:dyDescent="0.25">
      <c r="A101">
        <v>99000</v>
      </c>
      <c r="B101">
        <f>[1]ARF!E100</f>
        <v>88.7</v>
      </c>
      <c r="C101">
        <f>'[1]DWM-NB'!E100</f>
        <v>87.5</v>
      </c>
      <c r="D101">
        <f>'[1]DWM-HT'!E100</f>
        <v>86.9</v>
      </c>
      <c r="E101">
        <f>[1]WMA!E100</f>
        <v>83.6</v>
      </c>
      <c r="F101">
        <f>[1]Lite!E100</f>
        <v>87.6</v>
      </c>
      <c r="H101">
        <f>'[1]DWM-NB'!K100</f>
        <v>45</v>
      </c>
      <c r="I101">
        <f>[1]Lite!K100</f>
        <v>48</v>
      </c>
      <c r="J101">
        <f>'[1]DWM-HT'!K100</f>
        <v>35</v>
      </c>
      <c r="N101">
        <f>[1]ARF!B100</f>
        <v>14.90625</v>
      </c>
      <c r="O101">
        <f>'[1]DWM-NB'!B100</f>
        <v>3.546875</v>
      </c>
      <c r="P101">
        <f>'[1]DWM-HT'!B100</f>
        <v>4.859375</v>
      </c>
      <c r="Q101">
        <f>[1]WMA!B100</f>
        <v>0.84375</v>
      </c>
      <c r="R101">
        <f>[1]Lite!B100</f>
        <v>7.625</v>
      </c>
    </row>
    <row r="102" spans="1:18" x14ac:dyDescent="0.25">
      <c r="A102">
        <v>100000</v>
      </c>
      <c r="B102">
        <f>[1]ARF!E101</f>
        <v>89.9</v>
      </c>
      <c r="C102">
        <f>'[1]DWM-NB'!E101</f>
        <v>87.1</v>
      </c>
      <c r="D102">
        <f>'[1]DWM-HT'!E101</f>
        <v>87.7</v>
      </c>
      <c r="E102">
        <f>[1]WMA!E101</f>
        <v>84.6</v>
      </c>
      <c r="F102">
        <f>[1]Lite!E101</f>
        <v>87.2</v>
      </c>
      <c r="H102">
        <f>'[1]DWM-NB'!K101</f>
        <v>46</v>
      </c>
      <c r="I102">
        <f>[1]Lite!K101</f>
        <v>49</v>
      </c>
      <c r="J102">
        <f>'[1]DWM-HT'!K101</f>
        <v>36</v>
      </c>
      <c r="N102">
        <f>[1]ARF!B101</f>
        <v>15.078125</v>
      </c>
      <c r="O102">
        <f>'[1]DWM-NB'!B101</f>
        <v>3.59375</v>
      </c>
      <c r="P102">
        <f>'[1]DWM-HT'!B101</f>
        <v>4.921875</v>
      </c>
      <c r="Q102">
        <f>[1]WMA!B101</f>
        <v>0.84375</v>
      </c>
      <c r="R102">
        <f>[1]Lite!B101</f>
        <v>7.703125</v>
      </c>
    </row>
    <row r="103" spans="1:18" x14ac:dyDescent="0.25">
      <c r="B103" s="15">
        <f>AVERAGE(B3:B102)</f>
        <v>89.004040404040424</v>
      </c>
      <c r="C103" s="15">
        <f>AVERAGE(C3:C102)</f>
        <v>88.027272727272731</v>
      </c>
      <c r="D103" s="15">
        <f t="shared" ref="D103:J103" si="0">AVERAGE(D3:D102)</f>
        <v>86.879797979797999</v>
      </c>
      <c r="E103" s="15">
        <f t="shared" si="0"/>
        <v>85.813131313131308</v>
      </c>
      <c r="F103" s="15">
        <f t="shared" si="0"/>
        <v>87.908080808080825</v>
      </c>
      <c r="G103" s="15"/>
      <c r="H103" s="15">
        <f t="shared" si="0"/>
        <v>35.72</v>
      </c>
      <c r="I103" s="15">
        <f>AVERAGE(I3:I102)</f>
        <v>40.47</v>
      </c>
      <c r="J103" s="15">
        <f t="shared" si="0"/>
        <v>25.38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7AF9-759C-4C09-BD96-6885F79DEFF4}">
  <sheetPr codeName="Sheet2"/>
  <dimension ref="A1:AD103"/>
  <sheetViews>
    <sheetView topLeftCell="G1" zoomScale="60" zoomScaleNormal="60" workbookViewId="0">
      <selection activeCell="I49" sqref="I49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0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0" x14ac:dyDescent="0.25">
      <c r="A2" t="s">
        <v>13</v>
      </c>
      <c r="B2" s="7" t="str">
        <f>CONCATENATE("ARF","(",ROUND(B103,2),"%",")")</f>
        <v>ARF(95.04%)</v>
      </c>
      <c r="C2" s="7" t="str">
        <f>CONCATENATE("DWM-NB","(",ROUND(C103,2),"%",")")</f>
        <v>DWM-NB(93.04%)</v>
      </c>
      <c r="D2" s="7" t="str">
        <f>CONCATENATE("DWM-HT","(",ROUND(D103,2),"%",")")</f>
        <v>DWM-HT(93.11%)</v>
      </c>
      <c r="E2" s="7" t="str">
        <f>CONCATENATE("WMA","(",ROUND(E103,2),"%",")")</f>
        <v>WMA(88.04%)</v>
      </c>
      <c r="F2" s="7" t="str">
        <f>CONCATENATE("HDWM","(",ROUND(F103,2),"%",")")</f>
        <v>HDWM(93.46%)</v>
      </c>
      <c r="H2" s="7" t="str">
        <f>CONCATENATE("DWM-NB","(",ROUND(H103,2),"",")")</f>
        <v>DWM-NB(6.8)</v>
      </c>
      <c r="I2" s="7" t="str">
        <f>CONCATENATE("HDWM","(",ROUND(I103,2),"",")")</f>
        <v>HDWM(10.38)</v>
      </c>
      <c r="J2" s="7" t="str">
        <f>CONCATENATE("DWM-HT","(",ROUND(J103,2),"",")")</f>
        <v>DWM-HT(6.92)</v>
      </c>
      <c r="N2" t="str">
        <f>CONCATENATE("ARF","(",ROUND(N52,2),"",")")</f>
        <v>ARF(5.53)</v>
      </c>
      <c r="O2" t="str">
        <f>CONCATENATE("DWM-NB","(",ROUND(O52,2),"",")")</f>
        <v>DWM-NB(2.58)</v>
      </c>
      <c r="P2" t="str">
        <f>CONCATENATE("DWM-HT","(",ROUND(P52,2),"",")")</f>
        <v>DWM-HT(8.56)</v>
      </c>
      <c r="Q2" t="str">
        <f>CONCATENATE("WMA","(",ROUND(Q52,2),"",")")</f>
        <v>WMA(2.7)</v>
      </c>
      <c r="R2" t="str">
        <f>CONCATENATE("HDWM","(",ROUND(R52,2),"",")")</f>
        <v>HDWM(11.44)</v>
      </c>
    </row>
    <row r="3" spans="1:30" x14ac:dyDescent="0.25">
      <c r="A3">
        <v>100</v>
      </c>
      <c r="B3">
        <f>[10]ARF!E2</f>
        <v>100</v>
      </c>
      <c r="C3">
        <f>'[10]DWM-NB'!E2</f>
        <v>100</v>
      </c>
      <c r="D3">
        <f>'[10]DWM-HT'!E2</f>
        <v>100</v>
      </c>
      <c r="E3">
        <f>[10]WMA!E2</f>
        <v>100</v>
      </c>
      <c r="F3">
        <f>[10]Lite!E2</f>
        <v>100</v>
      </c>
      <c r="H3">
        <f>'[10]DWM-NB'!K2</f>
        <v>1</v>
      </c>
      <c r="I3">
        <f>[10]Lite!K2</f>
        <v>2</v>
      </c>
      <c r="J3">
        <f>'[10]DWM-HT'!K2</f>
        <v>1</v>
      </c>
      <c r="N3">
        <f>[10]ARF!B2</f>
        <v>0.109375</v>
      </c>
      <c r="O3">
        <f>'[10]DWM-NB'!B2</f>
        <v>4.6875E-2</v>
      </c>
      <c r="P3">
        <f>'[10]DWM-HT'!B2</f>
        <v>0.125</v>
      </c>
      <c r="Q3">
        <f>[10]WMA!B2</f>
        <v>7.8125E-2</v>
      </c>
      <c r="R3">
        <f>[10]Lite!B2</f>
        <v>0.140625</v>
      </c>
    </row>
    <row r="4" spans="1:30" x14ac:dyDescent="0.25">
      <c r="A4">
        <v>200</v>
      </c>
      <c r="B4">
        <f>[10]ARF!E3</f>
        <v>98.5</v>
      </c>
      <c r="C4">
        <f>'[10]DWM-NB'!E3</f>
        <v>97</v>
      </c>
      <c r="D4">
        <f>'[10]DWM-HT'!E3</f>
        <v>97</v>
      </c>
      <c r="E4">
        <f>[10]WMA!E3</f>
        <v>95.5</v>
      </c>
      <c r="F4">
        <f>[10]Lite!E3</f>
        <v>97.5</v>
      </c>
      <c r="H4">
        <f>'[10]DWM-NB'!K3</f>
        <v>5</v>
      </c>
      <c r="I4">
        <f>[10]Lite!K3</f>
        <v>8</v>
      </c>
      <c r="J4">
        <f>'[10]DWM-HT'!K3</f>
        <v>5</v>
      </c>
      <c r="N4">
        <f>[10]ARF!B3</f>
        <v>0.28125</v>
      </c>
      <c r="O4">
        <f>'[10]DWM-NB'!B3</f>
        <v>0.109375</v>
      </c>
      <c r="P4">
        <f>'[10]DWM-HT'!B3</f>
        <v>0.390625</v>
      </c>
      <c r="Q4">
        <f>[10]WMA!B3</f>
        <v>0.125</v>
      </c>
      <c r="R4">
        <f>[10]Lite!B3</f>
        <v>0.453125</v>
      </c>
    </row>
    <row r="5" spans="1:30" x14ac:dyDescent="0.25">
      <c r="A5">
        <v>300</v>
      </c>
      <c r="B5">
        <f>[10]ARF!E4</f>
        <v>98.666666666666671</v>
      </c>
      <c r="C5">
        <f>'[10]DWM-NB'!E4</f>
        <v>98</v>
      </c>
      <c r="D5">
        <f>'[10]DWM-HT'!E4</f>
        <v>98</v>
      </c>
      <c r="E5">
        <f>[10]WMA!E4</f>
        <v>97</v>
      </c>
      <c r="F5">
        <f>[10]Lite!E4</f>
        <v>98.333333333333329</v>
      </c>
      <c r="H5">
        <f>'[10]DWM-NB'!K4</f>
        <v>1</v>
      </c>
      <c r="I5">
        <f>[10]Lite!K4</f>
        <v>7</v>
      </c>
      <c r="J5">
        <f>'[10]DWM-HT'!K4</f>
        <v>5</v>
      </c>
      <c r="N5">
        <f>[10]ARF!B4</f>
        <v>0.359375</v>
      </c>
      <c r="O5">
        <f>'[10]DWM-NB'!B4</f>
        <v>0.171875</v>
      </c>
      <c r="P5">
        <f>'[10]DWM-HT'!B4</f>
        <v>0.484375</v>
      </c>
      <c r="Q5">
        <f>[10]WMA!B4</f>
        <v>0.171875</v>
      </c>
      <c r="R5">
        <f>[10]Lite!B4</f>
        <v>0.59375</v>
      </c>
    </row>
    <row r="6" spans="1:30" x14ac:dyDescent="0.25">
      <c r="A6">
        <v>400</v>
      </c>
      <c r="B6">
        <f>[10]ARF!E5</f>
        <v>99</v>
      </c>
      <c r="C6">
        <f>'[10]DWM-NB'!E5</f>
        <v>98.5</v>
      </c>
      <c r="D6">
        <f>'[10]DWM-HT'!E5</f>
        <v>98.5</v>
      </c>
      <c r="E6">
        <f>[10]WMA!E5</f>
        <v>97.75</v>
      </c>
      <c r="F6">
        <f>[10]Lite!E5</f>
        <v>98.75</v>
      </c>
      <c r="H6">
        <f>'[10]DWM-NB'!K5</f>
        <v>1</v>
      </c>
      <c r="I6">
        <f>[10]Lite!K5</f>
        <v>7</v>
      </c>
      <c r="J6">
        <f>'[10]DWM-HT'!K5</f>
        <v>5</v>
      </c>
      <c r="N6">
        <f>[10]ARF!B5</f>
        <v>0.4375</v>
      </c>
      <c r="O6">
        <f>'[10]DWM-NB'!B5</f>
        <v>0.203125</v>
      </c>
      <c r="P6">
        <f>'[10]DWM-HT'!B5</f>
        <v>0.640625</v>
      </c>
      <c r="Q6">
        <f>[10]WMA!B5</f>
        <v>0.21875</v>
      </c>
      <c r="R6">
        <f>[10]Lite!B5</f>
        <v>0.6875</v>
      </c>
    </row>
    <row r="7" spans="1:30" x14ac:dyDescent="0.25">
      <c r="A7">
        <v>500</v>
      </c>
      <c r="B7">
        <f>[10]ARF!E6</f>
        <v>98.8</v>
      </c>
      <c r="C7">
        <f>'[10]DWM-NB'!E6</f>
        <v>98.2</v>
      </c>
      <c r="D7">
        <f>'[10]DWM-HT'!E6</f>
        <v>98.2</v>
      </c>
      <c r="E7">
        <f>[10]WMA!E6</f>
        <v>97.8</v>
      </c>
      <c r="F7">
        <f>[10]Lite!E6</f>
        <v>98.4</v>
      </c>
      <c r="H7">
        <f>'[10]DWM-NB'!K6</f>
        <v>1</v>
      </c>
      <c r="I7">
        <f>[10]Lite!K6</f>
        <v>7</v>
      </c>
      <c r="J7">
        <f>'[10]DWM-HT'!K6</f>
        <v>7</v>
      </c>
      <c r="N7">
        <f>[10]ARF!B6</f>
        <v>0.53125</v>
      </c>
      <c r="O7">
        <f>'[10]DWM-NB'!B6</f>
        <v>0.21875</v>
      </c>
      <c r="P7">
        <f>'[10]DWM-HT'!B6</f>
        <v>0.8125</v>
      </c>
      <c r="Q7">
        <f>[10]WMA!B6</f>
        <v>0.265625</v>
      </c>
      <c r="R7">
        <f>[10]Lite!B6</f>
        <v>0.828125</v>
      </c>
    </row>
    <row r="8" spans="1:30" x14ac:dyDescent="0.25">
      <c r="A8">
        <v>600</v>
      </c>
      <c r="B8">
        <f>[10]ARF!E7</f>
        <v>98.833333333333329</v>
      </c>
      <c r="C8">
        <f>'[10]DWM-NB'!E7</f>
        <v>98.166666666666671</v>
      </c>
      <c r="D8">
        <f>'[10]DWM-HT'!E7</f>
        <v>98.166666666666671</v>
      </c>
      <c r="E8">
        <f>[10]WMA!E7</f>
        <v>97.8333333333333</v>
      </c>
      <c r="F8">
        <f>[10]Lite!E7</f>
        <v>98.333333333333329</v>
      </c>
      <c r="H8">
        <f>'[10]DWM-NB'!K7</f>
        <v>1</v>
      </c>
      <c r="I8">
        <f>[10]Lite!K7</f>
        <v>8</v>
      </c>
      <c r="J8">
        <f>'[10]DWM-HT'!K7</f>
        <v>9</v>
      </c>
      <c r="N8">
        <f>[10]ARF!B7</f>
        <v>0.59375</v>
      </c>
      <c r="O8">
        <f>'[10]DWM-NB'!B7</f>
        <v>0.25</v>
      </c>
      <c r="P8">
        <f>'[10]DWM-HT'!B7</f>
        <v>1.015625</v>
      </c>
      <c r="Q8">
        <f>[10]WMA!B7</f>
        <v>0.296875</v>
      </c>
      <c r="R8">
        <f>[10]Lite!B7</f>
        <v>0.953125</v>
      </c>
      <c r="AD8" s="33"/>
    </row>
    <row r="9" spans="1:30" x14ac:dyDescent="0.25">
      <c r="A9">
        <v>700</v>
      </c>
      <c r="B9">
        <f>[10]ARF!E8</f>
        <v>97.714285714285708</v>
      </c>
      <c r="C9">
        <f>'[10]DWM-NB'!E8</f>
        <v>97.571428571428569</v>
      </c>
      <c r="D9">
        <f>'[10]DWM-HT'!E8</f>
        <v>97.571428571428569</v>
      </c>
      <c r="E9">
        <f>[10]WMA!E8</f>
        <v>96.428571428571402</v>
      </c>
      <c r="F9">
        <f>[10]Lite!E8</f>
        <v>97.714285714285708</v>
      </c>
      <c r="H9">
        <f>'[10]DWM-NB'!K8</f>
        <v>1</v>
      </c>
      <c r="I9">
        <f>[10]Lite!K8</f>
        <v>6</v>
      </c>
      <c r="J9">
        <f>'[10]DWM-HT'!K8</f>
        <v>2</v>
      </c>
      <c r="N9">
        <f>[10]ARF!B8</f>
        <v>0.671875</v>
      </c>
      <c r="O9">
        <f>'[10]DWM-NB'!B8</f>
        <v>0.265625</v>
      </c>
      <c r="P9">
        <f>'[10]DWM-HT'!B8</f>
        <v>1.171875</v>
      </c>
      <c r="Q9">
        <f>[10]WMA!B8</f>
        <v>0.328125</v>
      </c>
      <c r="R9">
        <f>[10]Lite!B8</f>
        <v>1.1875</v>
      </c>
    </row>
    <row r="10" spans="1:30" x14ac:dyDescent="0.25">
      <c r="A10">
        <v>800</v>
      </c>
      <c r="B10">
        <f>[10]ARF!E9</f>
        <v>95.625</v>
      </c>
      <c r="C10">
        <f>'[10]DWM-NB'!E9</f>
        <v>97.625</v>
      </c>
      <c r="D10">
        <f>'[10]DWM-HT'!E9</f>
        <v>97.625</v>
      </c>
      <c r="E10">
        <f>[10]WMA!E9</f>
        <v>89.625</v>
      </c>
      <c r="F10">
        <f>[10]Lite!E9</f>
        <v>97.75</v>
      </c>
      <c r="H10">
        <f>'[10]DWM-NB'!K9</f>
        <v>1</v>
      </c>
      <c r="I10">
        <f>[10]Lite!K9</f>
        <v>5</v>
      </c>
      <c r="J10">
        <f>'[10]DWM-HT'!K9</f>
        <v>1</v>
      </c>
      <c r="N10">
        <f>[10]ARF!B9</f>
        <v>0.8125</v>
      </c>
      <c r="O10">
        <f>'[10]DWM-NB'!B9</f>
        <v>0.28125</v>
      </c>
      <c r="P10">
        <f>'[10]DWM-HT'!B9</f>
        <v>1.234375</v>
      </c>
      <c r="Q10">
        <f>[10]WMA!B9</f>
        <v>0.375</v>
      </c>
      <c r="R10">
        <f>[10]Lite!B9</f>
        <v>1.296875</v>
      </c>
    </row>
    <row r="11" spans="1:30" x14ac:dyDescent="0.25">
      <c r="A11">
        <v>900</v>
      </c>
      <c r="B11">
        <f>[10]ARF!E10</f>
        <v>94.777777777777786</v>
      </c>
      <c r="C11">
        <f>'[10]DWM-NB'!E10</f>
        <v>97.111111111111114</v>
      </c>
      <c r="D11">
        <f>'[10]DWM-HT'!E10</f>
        <v>97.111111111111114</v>
      </c>
      <c r="E11">
        <f>[10]WMA!E10</f>
        <v>89.5555555555555</v>
      </c>
      <c r="F11">
        <f>[10]Lite!E10</f>
        <v>97.222222222222214</v>
      </c>
      <c r="H11">
        <f>'[10]DWM-NB'!K10</f>
        <v>7</v>
      </c>
      <c r="I11">
        <f>[10]Lite!K10</f>
        <v>12</v>
      </c>
      <c r="J11">
        <f>'[10]DWM-HT'!K10</f>
        <v>7</v>
      </c>
      <c r="N11">
        <f>[10]ARF!B10</f>
        <v>0.90625</v>
      </c>
      <c r="O11">
        <f>'[10]DWM-NB'!B10</f>
        <v>0.3125</v>
      </c>
      <c r="P11">
        <f>'[10]DWM-HT'!B10</f>
        <v>1.40625</v>
      </c>
      <c r="Q11">
        <f>[10]WMA!B10</f>
        <v>0.40625</v>
      </c>
      <c r="R11">
        <f>[10]Lite!B10</f>
        <v>1.484375</v>
      </c>
    </row>
    <row r="12" spans="1:30" x14ac:dyDescent="0.25">
      <c r="A12">
        <v>1000</v>
      </c>
      <c r="B12">
        <f>[10]ARF!E11</f>
        <v>94.1</v>
      </c>
      <c r="C12">
        <f>'[10]DWM-NB'!E11</f>
        <v>96.399999999999991</v>
      </c>
      <c r="D12">
        <f>'[10]DWM-HT'!E11</f>
        <v>96.3</v>
      </c>
      <c r="E12">
        <f>[10]WMA!E11</f>
        <v>89.9</v>
      </c>
      <c r="F12">
        <f>[10]Lite!E11</f>
        <v>96.6</v>
      </c>
      <c r="H12">
        <f>'[10]DWM-NB'!K11</f>
        <v>14</v>
      </c>
      <c r="I12">
        <f>[10]Lite!K11</f>
        <v>15</v>
      </c>
      <c r="J12">
        <f>'[10]DWM-HT'!K11</f>
        <v>14</v>
      </c>
      <c r="N12">
        <f>[10]ARF!B11</f>
        <v>1.03125</v>
      </c>
      <c r="O12">
        <f>'[10]DWM-NB'!B11</f>
        <v>0.359375</v>
      </c>
      <c r="P12">
        <f>'[10]DWM-HT'!B11</f>
        <v>1.609375</v>
      </c>
      <c r="Q12">
        <f>[10]WMA!B11</f>
        <v>0.4375</v>
      </c>
      <c r="R12">
        <f>[10]Lite!B11</f>
        <v>1.796875</v>
      </c>
    </row>
    <row r="13" spans="1:30" x14ac:dyDescent="0.25">
      <c r="A13">
        <v>1100</v>
      </c>
      <c r="B13">
        <f>[10]ARF!E12</f>
        <v>92.600000000000009</v>
      </c>
      <c r="C13">
        <f>'[10]DWM-NB'!E12</f>
        <v>95.199999999999989</v>
      </c>
      <c r="D13">
        <f>'[10]DWM-HT'!E12</f>
        <v>95.199999999999989</v>
      </c>
      <c r="E13">
        <f>[10]WMA!E12</f>
        <v>84.2</v>
      </c>
      <c r="F13">
        <f>[10]Lite!E12</f>
        <v>95.6</v>
      </c>
      <c r="H13">
        <f>'[10]DWM-NB'!K12</f>
        <v>10</v>
      </c>
      <c r="I13">
        <f>[10]Lite!K12</f>
        <v>12</v>
      </c>
      <c r="J13">
        <f>'[10]DWM-HT'!K12</f>
        <v>10</v>
      </c>
      <c r="N13">
        <f>[10]ARF!B12</f>
        <v>1.171875</v>
      </c>
      <c r="O13">
        <f>'[10]DWM-NB'!B12</f>
        <v>0.4375</v>
      </c>
      <c r="P13">
        <f>'[10]DWM-HT'!B12</f>
        <v>1.90625</v>
      </c>
      <c r="Q13">
        <f>[10]WMA!B12</f>
        <v>0.484375</v>
      </c>
      <c r="R13">
        <f>[10]Lite!B12</f>
        <v>2.125</v>
      </c>
    </row>
    <row r="14" spans="1:30" x14ac:dyDescent="0.25">
      <c r="A14">
        <v>1200</v>
      </c>
      <c r="B14">
        <f>[10]ARF!E13</f>
        <v>91.4</v>
      </c>
      <c r="C14">
        <f>'[10]DWM-NB'!E13</f>
        <v>94.399999999999991</v>
      </c>
      <c r="D14">
        <f>'[10]DWM-HT'!E13</f>
        <v>94.3</v>
      </c>
      <c r="E14">
        <f>[10]WMA!E13</f>
        <v>82.1</v>
      </c>
      <c r="F14">
        <f>[10]Lite!E13</f>
        <v>94.699999999999989</v>
      </c>
      <c r="H14">
        <f>'[10]DWM-NB'!K13</f>
        <v>6</v>
      </c>
      <c r="I14">
        <f>[10]Lite!K13</f>
        <v>12</v>
      </c>
      <c r="J14">
        <f>'[10]DWM-HT'!K13</f>
        <v>8</v>
      </c>
      <c r="N14">
        <f>[10]ARF!B13</f>
        <v>1.328125</v>
      </c>
      <c r="O14">
        <f>'[10]DWM-NB'!B13</f>
        <v>0.484375</v>
      </c>
      <c r="P14">
        <f>'[10]DWM-HT'!B13</f>
        <v>2.171875</v>
      </c>
      <c r="Q14">
        <f>[10]WMA!B13</f>
        <v>0.515625</v>
      </c>
      <c r="R14">
        <f>[10]Lite!B13</f>
        <v>2.53125</v>
      </c>
    </row>
    <row r="15" spans="1:30" x14ac:dyDescent="0.25">
      <c r="A15">
        <v>1300</v>
      </c>
      <c r="B15">
        <f>[10]ARF!E14</f>
        <v>90.9</v>
      </c>
      <c r="C15">
        <f>'[10]DWM-NB'!E14</f>
        <v>93.899999999999991</v>
      </c>
      <c r="D15">
        <f>'[10]DWM-HT'!E14</f>
        <v>93.8</v>
      </c>
      <c r="E15">
        <f>[10]WMA!E14</f>
        <v>77</v>
      </c>
      <c r="F15">
        <f>[10]Lite!E14</f>
        <v>94</v>
      </c>
      <c r="H15">
        <f>'[10]DWM-NB'!K14</f>
        <v>3</v>
      </c>
      <c r="I15">
        <f>[10]Lite!K14</f>
        <v>6</v>
      </c>
      <c r="J15">
        <f>'[10]DWM-HT'!K14</f>
        <v>3</v>
      </c>
      <c r="N15">
        <f>[10]ARF!B14</f>
        <v>1.4375</v>
      </c>
      <c r="O15">
        <f>'[10]DWM-NB'!B14</f>
        <v>0.515625</v>
      </c>
      <c r="P15">
        <f>'[10]DWM-HT'!B14</f>
        <v>2.34375</v>
      </c>
      <c r="Q15">
        <f>[10]WMA!B14</f>
        <v>0.546875</v>
      </c>
      <c r="R15">
        <f>[10]Lite!B14</f>
        <v>2.734375</v>
      </c>
    </row>
    <row r="16" spans="1:30" x14ac:dyDescent="0.25">
      <c r="A16">
        <v>1400</v>
      </c>
      <c r="B16">
        <f>[10]ARF!E15</f>
        <v>90.100000000000009</v>
      </c>
      <c r="C16">
        <f>'[10]DWM-NB'!E15</f>
        <v>92.2</v>
      </c>
      <c r="D16">
        <f>'[10]DWM-HT'!E15</f>
        <v>92.100000000000009</v>
      </c>
      <c r="E16">
        <f>[10]WMA!E15</f>
        <v>73.900000000000006</v>
      </c>
      <c r="F16">
        <f>[10]Lite!E15</f>
        <v>92.4</v>
      </c>
      <c r="H16">
        <f>'[10]DWM-NB'!K15</f>
        <v>7</v>
      </c>
      <c r="I16">
        <f>[10]Lite!K15</f>
        <v>10</v>
      </c>
      <c r="J16">
        <f>'[10]DWM-HT'!K15</f>
        <v>7</v>
      </c>
      <c r="N16">
        <f>[10]ARF!B15</f>
        <v>1.53125</v>
      </c>
      <c r="O16">
        <f>'[10]DWM-NB'!B15</f>
        <v>0.546875</v>
      </c>
      <c r="P16">
        <f>'[10]DWM-HT'!B15</f>
        <v>2.5625</v>
      </c>
      <c r="Q16">
        <f>[10]WMA!B15</f>
        <v>0.59375</v>
      </c>
      <c r="R16">
        <f>[10]Lite!B15</f>
        <v>3.078125</v>
      </c>
    </row>
    <row r="17" spans="1:18" x14ac:dyDescent="0.25">
      <c r="A17">
        <v>1500</v>
      </c>
      <c r="B17">
        <f>[10]ARF!E16</f>
        <v>89.7</v>
      </c>
      <c r="C17">
        <f>'[10]DWM-NB'!E16</f>
        <v>90.4</v>
      </c>
      <c r="D17">
        <f>'[10]DWM-HT'!E16</f>
        <v>90.2</v>
      </c>
      <c r="E17">
        <f>[10]WMA!E16</f>
        <v>69.3</v>
      </c>
      <c r="F17">
        <f>[10]Lite!E16</f>
        <v>90.7</v>
      </c>
      <c r="H17">
        <f>'[10]DWM-NB'!K16</f>
        <v>21</v>
      </c>
      <c r="I17">
        <f>[10]Lite!K16</f>
        <v>23</v>
      </c>
      <c r="J17">
        <f>'[10]DWM-HT'!K16</f>
        <v>20</v>
      </c>
      <c r="N17">
        <f>[10]ARF!B16</f>
        <v>1.609375</v>
      </c>
      <c r="O17">
        <f>'[10]DWM-NB'!B16</f>
        <v>0.625</v>
      </c>
      <c r="P17">
        <f>'[10]DWM-HT'!B16</f>
        <v>2.953125</v>
      </c>
      <c r="Q17">
        <f>[10]WMA!B16</f>
        <v>0.625</v>
      </c>
      <c r="R17">
        <f>[10]Lite!B16</f>
        <v>3.625</v>
      </c>
    </row>
    <row r="18" spans="1:18" x14ac:dyDescent="0.25">
      <c r="A18">
        <v>1600</v>
      </c>
      <c r="B18">
        <f>[10]ARF!E17</f>
        <v>89.1</v>
      </c>
      <c r="C18">
        <f>'[10]DWM-NB'!E17</f>
        <v>89.5</v>
      </c>
      <c r="D18">
        <f>'[10]DWM-HT'!E17</f>
        <v>89.3</v>
      </c>
      <c r="E18">
        <f>[10]WMA!E17</f>
        <v>65.2</v>
      </c>
      <c r="F18">
        <f>[10]Lite!E17</f>
        <v>89.8</v>
      </c>
      <c r="H18">
        <f>'[10]DWM-NB'!K17</f>
        <v>7</v>
      </c>
      <c r="I18">
        <f>[10]Lite!K17</f>
        <v>10</v>
      </c>
      <c r="J18">
        <f>'[10]DWM-HT'!K17</f>
        <v>7</v>
      </c>
      <c r="N18">
        <f>[10]ARF!B17</f>
        <v>1.703125</v>
      </c>
      <c r="O18">
        <f>'[10]DWM-NB'!B17</f>
        <v>0.703125</v>
      </c>
      <c r="P18">
        <f>'[10]DWM-HT'!B17</f>
        <v>3.265625</v>
      </c>
      <c r="Q18">
        <f>[10]WMA!B17</f>
        <v>0.671875</v>
      </c>
      <c r="R18">
        <f>[10]Lite!B17</f>
        <v>4</v>
      </c>
    </row>
    <row r="19" spans="1:18" x14ac:dyDescent="0.25">
      <c r="A19">
        <v>1700</v>
      </c>
      <c r="B19">
        <f>[10]ARF!E18</f>
        <v>89.2</v>
      </c>
      <c r="C19">
        <f>'[10]DWM-NB'!E18</f>
        <v>89.1</v>
      </c>
      <c r="D19">
        <f>'[10]DWM-HT'!E18</f>
        <v>88.9</v>
      </c>
      <c r="E19">
        <f>[10]WMA!E18</f>
        <v>64.2</v>
      </c>
      <c r="F19">
        <f>[10]Lite!E18</f>
        <v>89.4</v>
      </c>
      <c r="H19">
        <f>'[10]DWM-NB'!K18</f>
        <v>5</v>
      </c>
      <c r="I19">
        <f>[10]Lite!K18</f>
        <v>8</v>
      </c>
      <c r="J19">
        <f>'[10]DWM-HT'!K18</f>
        <v>5</v>
      </c>
      <c r="N19">
        <f>[10]ARF!B18</f>
        <v>1.828125</v>
      </c>
      <c r="O19">
        <f>'[10]DWM-NB'!B18</f>
        <v>0.734375</v>
      </c>
      <c r="P19">
        <f>'[10]DWM-HT'!B18</f>
        <v>3.46875</v>
      </c>
      <c r="Q19">
        <f>[10]WMA!B18</f>
        <v>0.703125</v>
      </c>
      <c r="R19">
        <f>[10]Lite!B18</f>
        <v>4.234375</v>
      </c>
    </row>
    <row r="20" spans="1:18" x14ac:dyDescent="0.25">
      <c r="A20">
        <v>1800</v>
      </c>
      <c r="B20">
        <f>[10]ARF!E19</f>
        <v>89.9</v>
      </c>
      <c r="C20">
        <f>'[10]DWM-NB'!E19</f>
        <v>86.8</v>
      </c>
      <c r="D20">
        <f>'[10]DWM-HT'!E19</f>
        <v>86.3</v>
      </c>
      <c r="E20">
        <f>[10]WMA!E19</f>
        <v>69.199999999999903</v>
      </c>
      <c r="F20">
        <f>[10]Lite!E19</f>
        <v>87.2</v>
      </c>
      <c r="H20">
        <f>'[10]DWM-NB'!K19</f>
        <v>14</v>
      </c>
      <c r="I20">
        <f>[10]Lite!K19</f>
        <v>17</v>
      </c>
      <c r="J20">
        <f>'[10]DWM-HT'!K19</f>
        <v>13</v>
      </c>
      <c r="N20">
        <f>[10]ARF!B19</f>
        <v>1.90625</v>
      </c>
      <c r="O20">
        <f>'[10]DWM-NB'!B19</f>
        <v>0.796875</v>
      </c>
      <c r="P20">
        <f>'[10]DWM-HT'!B19</f>
        <v>3.84375</v>
      </c>
      <c r="Q20">
        <f>[10]WMA!B19</f>
        <v>0.734375</v>
      </c>
      <c r="R20">
        <f>[10]Lite!B19</f>
        <v>4.828125</v>
      </c>
    </row>
    <row r="21" spans="1:18" x14ac:dyDescent="0.25">
      <c r="A21">
        <v>1900</v>
      </c>
      <c r="B21">
        <f>[10]ARF!E20</f>
        <v>90.2</v>
      </c>
      <c r="C21">
        <f>'[10]DWM-NB'!E20</f>
        <v>86.3</v>
      </c>
      <c r="D21">
        <f>'[10]DWM-HT'!E20</f>
        <v>85.8</v>
      </c>
      <c r="E21">
        <f>[10]WMA!E20</f>
        <v>69.399999999999906</v>
      </c>
      <c r="F21">
        <f>[10]Lite!E20</f>
        <v>86.6</v>
      </c>
      <c r="H21">
        <f>'[10]DWM-NB'!K20</f>
        <v>7</v>
      </c>
      <c r="I21">
        <f>[10]Lite!K20</f>
        <v>14</v>
      </c>
      <c r="J21">
        <f>'[10]DWM-HT'!K20</f>
        <v>10</v>
      </c>
      <c r="N21">
        <f>[10]ARF!B20</f>
        <v>2.015625</v>
      </c>
      <c r="O21">
        <f>'[10]DWM-NB'!B20</f>
        <v>0.859375</v>
      </c>
      <c r="P21">
        <f>'[10]DWM-HT'!B20</f>
        <v>4.125</v>
      </c>
      <c r="Q21">
        <f>[10]WMA!B20</f>
        <v>0.859375</v>
      </c>
      <c r="R21">
        <f>[10]Lite!B20</f>
        <v>5.171875</v>
      </c>
    </row>
    <row r="22" spans="1:18" x14ac:dyDescent="0.25">
      <c r="A22">
        <v>2000</v>
      </c>
      <c r="B22">
        <f>[10]ARF!E21</f>
        <v>90.2</v>
      </c>
      <c r="C22">
        <f>'[10]DWM-NB'!E21</f>
        <v>84.6</v>
      </c>
      <c r="D22">
        <f>'[10]DWM-HT'!E21</f>
        <v>84.5</v>
      </c>
      <c r="E22">
        <f>[10]WMA!E21</f>
        <v>69.8</v>
      </c>
      <c r="F22">
        <f>[10]Lite!E21</f>
        <v>85</v>
      </c>
      <c r="H22">
        <f>'[10]DWM-NB'!K21</f>
        <v>21</v>
      </c>
      <c r="I22">
        <f>[10]Lite!K21</f>
        <v>16</v>
      </c>
      <c r="J22">
        <f>'[10]DWM-HT'!K21</f>
        <v>13</v>
      </c>
      <c r="N22">
        <f>[10]ARF!B21</f>
        <v>2.109375</v>
      </c>
      <c r="O22">
        <f>'[10]DWM-NB'!B21</f>
        <v>0.90625</v>
      </c>
      <c r="P22">
        <f>'[10]DWM-HT'!B21</f>
        <v>4.484375</v>
      </c>
      <c r="Q22">
        <f>[10]WMA!B21</f>
        <v>0.90625</v>
      </c>
      <c r="R22">
        <f>[10]Lite!B21</f>
        <v>5.59375</v>
      </c>
    </row>
    <row r="23" spans="1:18" x14ac:dyDescent="0.25">
      <c r="A23">
        <v>2100</v>
      </c>
      <c r="B23">
        <f>[10]ARF!E22</f>
        <v>91.100000000000009</v>
      </c>
      <c r="C23">
        <f>'[10]DWM-NB'!E22</f>
        <v>84.5</v>
      </c>
      <c r="D23">
        <f>'[10]DWM-HT'!E22</f>
        <v>84.2</v>
      </c>
      <c r="E23">
        <f>[10]WMA!E22</f>
        <v>75.2</v>
      </c>
      <c r="F23">
        <f>[10]Lite!E22</f>
        <v>84.7</v>
      </c>
      <c r="H23">
        <f>'[10]DWM-NB'!K22</f>
        <v>33</v>
      </c>
      <c r="I23">
        <f>[10]Lite!K22</f>
        <v>27</v>
      </c>
      <c r="J23">
        <f>'[10]DWM-HT'!K22</f>
        <v>24</v>
      </c>
      <c r="N23">
        <f>[10]ARF!B22</f>
        <v>2.203125</v>
      </c>
      <c r="O23">
        <f>'[10]DWM-NB'!B22</f>
        <v>1.046875</v>
      </c>
      <c r="P23">
        <f>'[10]DWM-HT'!B22</f>
        <v>4.84375</v>
      </c>
      <c r="Q23">
        <f>[10]WMA!B22</f>
        <v>0.953125</v>
      </c>
      <c r="R23">
        <f>[10]Lite!B22</f>
        <v>6.03125</v>
      </c>
    </row>
    <row r="24" spans="1:18" x14ac:dyDescent="0.25">
      <c r="A24">
        <v>2200</v>
      </c>
      <c r="B24">
        <f>[10]ARF!E23</f>
        <v>92.100000000000009</v>
      </c>
      <c r="C24">
        <f>'[10]DWM-NB'!E23</f>
        <v>84.7</v>
      </c>
      <c r="D24">
        <f>'[10]DWM-HT'!E23</f>
        <v>84.5</v>
      </c>
      <c r="E24">
        <f>[10]WMA!E23</f>
        <v>77.7</v>
      </c>
      <c r="F24">
        <f>[10]Lite!E23</f>
        <v>84.899999999999991</v>
      </c>
      <c r="H24">
        <f>'[10]DWM-NB'!K23</f>
        <v>37</v>
      </c>
      <c r="I24">
        <f>[10]Lite!K23</f>
        <v>34</v>
      </c>
      <c r="J24">
        <f>'[10]DWM-HT'!K23</f>
        <v>27</v>
      </c>
      <c r="N24">
        <f>[10]ARF!B23</f>
        <v>2.3125</v>
      </c>
      <c r="O24">
        <f>'[10]DWM-NB'!B23</f>
        <v>1.328125</v>
      </c>
      <c r="P24">
        <f>'[10]DWM-HT'!B23</f>
        <v>5.25</v>
      </c>
      <c r="Q24">
        <f>[10]WMA!B23</f>
        <v>1</v>
      </c>
      <c r="R24">
        <f>[10]Lite!B23</f>
        <v>6.5</v>
      </c>
    </row>
    <row r="25" spans="1:18" x14ac:dyDescent="0.25">
      <c r="A25">
        <v>2300</v>
      </c>
      <c r="B25">
        <f>[10]ARF!E24</f>
        <v>92</v>
      </c>
      <c r="C25">
        <f>'[10]DWM-NB'!E24</f>
        <v>84.2</v>
      </c>
      <c r="D25">
        <f>'[10]DWM-HT'!E24</f>
        <v>84.1</v>
      </c>
      <c r="E25">
        <f>[10]WMA!E24</f>
        <v>81.899999999999906</v>
      </c>
      <c r="F25">
        <f>[10]Lite!E24</f>
        <v>84.6</v>
      </c>
      <c r="H25">
        <f>'[10]DWM-NB'!K24</f>
        <v>5</v>
      </c>
      <c r="I25">
        <f>[10]Lite!K24</f>
        <v>15</v>
      </c>
      <c r="J25">
        <f>'[10]DWM-HT'!K24</f>
        <v>6</v>
      </c>
      <c r="N25">
        <f>[10]ARF!B24</f>
        <v>2.421875</v>
      </c>
      <c r="O25">
        <f>'[10]DWM-NB'!B24</f>
        <v>1.53125</v>
      </c>
      <c r="P25">
        <f>'[10]DWM-HT'!B24</f>
        <v>5.5</v>
      </c>
      <c r="Q25">
        <f>[10]WMA!B24</f>
        <v>1.0625</v>
      </c>
      <c r="R25">
        <f>[10]Lite!B24</f>
        <v>6.921875</v>
      </c>
    </row>
    <row r="26" spans="1:18" x14ac:dyDescent="0.25">
      <c r="A26">
        <v>2400</v>
      </c>
      <c r="B26">
        <f>[10]ARF!E25</f>
        <v>92.2</v>
      </c>
      <c r="C26">
        <f>'[10]DWM-NB'!E25</f>
        <v>84</v>
      </c>
      <c r="D26">
        <f>'[10]DWM-HT'!E25</f>
        <v>84.1</v>
      </c>
      <c r="E26">
        <f>[10]WMA!E25</f>
        <v>84.1</v>
      </c>
      <c r="F26">
        <f>[10]Lite!E25</f>
        <v>85</v>
      </c>
      <c r="H26">
        <f>'[10]DWM-NB'!K25</f>
        <v>11</v>
      </c>
      <c r="I26">
        <f>[10]Lite!K25</f>
        <v>14</v>
      </c>
      <c r="J26">
        <f>'[10]DWM-HT'!K25</f>
        <v>10</v>
      </c>
      <c r="N26">
        <f>[10]ARF!B25</f>
        <v>2.546875</v>
      </c>
      <c r="O26">
        <f>'[10]DWM-NB'!B25</f>
        <v>1.59375</v>
      </c>
      <c r="P26">
        <f>'[10]DWM-HT'!B25</f>
        <v>5.75</v>
      </c>
      <c r="Q26">
        <f>[10]WMA!B25</f>
        <v>1.109375</v>
      </c>
      <c r="R26">
        <f>[10]Lite!B25</f>
        <v>7.25</v>
      </c>
    </row>
    <row r="27" spans="1:18" x14ac:dyDescent="0.25">
      <c r="A27">
        <v>2500</v>
      </c>
      <c r="B27">
        <f>[10]ARF!E26</f>
        <v>92.2</v>
      </c>
      <c r="C27">
        <f>'[10]DWM-NB'!E26</f>
        <v>84.6</v>
      </c>
      <c r="D27">
        <f>'[10]DWM-HT'!E26</f>
        <v>84.8</v>
      </c>
      <c r="E27">
        <f>[10]WMA!E26</f>
        <v>88.4</v>
      </c>
      <c r="F27">
        <f>[10]Lite!E26</f>
        <v>86.4</v>
      </c>
      <c r="H27">
        <f>'[10]DWM-NB'!K26</f>
        <v>10</v>
      </c>
      <c r="I27">
        <f>[10]Lite!K26</f>
        <v>10</v>
      </c>
      <c r="J27">
        <f>'[10]DWM-HT'!K26</f>
        <v>10</v>
      </c>
      <c r="N27">
        <f>[10]ARF!B26</f>
        <v>2.65625</v>
      </c>
      <c r="O27">
        <f>'[10]DWM-NB'!B26</f>
        <v>1.671875</v>
      </c>
      <c r="P27">
        <f>'[10]DWM-HT'!B26</f>
        <v>6.03125</v>
      </c>
      <c r="Q27">
        <f>[10]WMA!B26</f>
        <v>1.234375</v>
      </c>
      <c r="R27">
        <f>[10]Lite!B26</f>
        <v>7.453125</v>
      </c>
    </row>
    <row r="28" spans="1:18" x14ac:dyDescent="0.25">
      <c r="A28">
        <v>2600</v>
      </c>
      <c r="B28">
        <f>[10]ARF!E27</f>
        <v>92.600000000000009</v>
      </c>
      <c r="C28">
        <f>'[10]DWM-NB'!E27</f>
        <v>85.6</v>
      </c>
      <c r="D28">
        <f>'[10]DWM-HT'!E27</f>
        <v>85.8</v>
      </c>
      <c r="E28">
        <f>[10]WMA!E27</f>
        <v>92.1</v>
      </c>
      <c r="F28">
        <f>[10]Lite!E27</f>
        <v>87.2</v>
      </c>
      <c r="H28">
        <f>'[10]DWM-NB'!K27</f>
        <v>2</v>
      </c>
      <c r="I28">
        <f>[10]Lite!K27</f>
        <v>5</v>
      </c>
      <c r="J28">
        <f>'[10]DWM-HT'!K27</f>
        <v>2</v>
      </c>
      <c r="N28">
        <f>[10]ARF!B27</f>
        <v>2.75</v>
      </c>
      <c r="O28">
        <f>'[10]DWM-NB'!B27</f>
        <v>1.71875</v>
      </c>
      <c r="P28">
        <f>'[10]DWM-HT'!B27</f>
        <v>6.125</v>
      </c>
      <c r="Q28">
        <f>[10]WMA!B27</f>
        <v>1.296875</v>
      </c>
      <c r="R28">
        <f>[10]Lite!B27</f>
        <v>7.578125</v>
      </c>
    </row>
    <row r="29" spans="1:18" x14ac:dyDescent="0.25">
      <c r="A29">
        <v>2700</v>
      </c>
      <c r="B29">
        <f>[10]ARF!E28</f>
        <v>93.300000000000011</v>
      </c>
      <c r="C29">
        <f>'[10]DWM-NB'!E28</f>
        <v>86.6</v>
      </c>
      <c r="D29">
        <f>'[10]DWM-HT'!E28</f>
        <v>86.8</v>
      </c>
      <c r="E29">
        <f>[10]WMA!E28</f>
        <v>93.6</v>
      </c>
      <c r="F29">
        <f>[10]Lite!E28</f>
        <v>88.2</v>
      </c>
      <c r="H29">
        <f>'[10]DWM-NB'!K28</f>
        <v>2</v>
      </c>
      <c r="I29">
        <f>[10]Lite!K28</f>
        <v>5</v>
      </c>
      <c r="J29">
        <f>'[10]DWM-HT'!K28</f>
        <v>2</v>
      </c>
      <c r="N29">
        <f>[10]ARF!B28</f>
        <v>2.828125</v>
      </c>
      <c r="O29">
        <f>'[10]DWM-NB'!B28</f>
        <v>1.75</v>
      </c>
      <c r="P29">
        <f>'[10]DWM-HT'!B28</f>
        <v>6.171875</v>
      </c>
      <c r="Q29">
        <f>[10]WMA!B28</f>
        <v>1.359375</v>
      </c>
      <c r="R29">
        <f>[10]Lite!B28</f>
        <v>7.625</v>
      </c>
    </row>
    <row r="30" spans="1:18" x14ac:dyDescent="0.25">
      <c r="A30">
        <v>2800</v>
      </c>
      <c r="B30">
        <f>[10]ARF!E29</f>
        <v>94.399999999999991</v>
      </c>
      <c r="C30">
        <f>'[10]DWM-NB'!E29</f>
        <v>89.1</v>
      </c>
      <c r="D30">
        <f>'[10]DWM-HT'!E29</f>
        <v>89.600000000000009</v>
      </c>
      <c r="E30">
        <f>[10]WMA!E29</f>
        <v>93.8</v>
      </c>
      <c r="F30">
        <f>[10]Lite!E29</f>
        <v>90.600000000000009</v>
      </c>
      <c r="H30">
        <f>'[10]DWM-NB'!K29</f>
        <v>2</v>
      </c>
      <c r="I30">
        <f>[10]Lite!K29</f>
        <v>5</v>
      </c>
      <c r="J30">
        <f>'[10]DWM-HT'!K29</f>
        <v>2</v>
      </c>
      <c r="N30">
        <f>[10]ARF!B29</f>
        <v>2.921875</v>
      </c>
      <c r="O30">
        <f>'[10]DWM-NB'!B29</f>
        <v>1.765625</v>
      </c>
      <c r="P30">
        <f>'[10]DWM-HT'!B29</f>
        <v>6.203125</v>
      </c>
      <c r="Q30">
        <f>[10]WMA!B29</f>
        <v>1.421875</v>
      </c>
      <c r="R30">
        <f>[10]Lite!B29</f>
        <v>7.6875</v>
      </c>
    </row>
    <row r="31" spans="1:18" x14ac:dyDescent="0.25">
      <c r="A31">
        <v>2900</v>
      </c>
      <c r="B31">
        <f>[10]ARF!E30</f>
        <v>95.199999999999989</v>
      </c>
      <c r="C31">
        <f>'[10]DWM-NB'!E30</f>
        <v>90.3</v>
      </c>
      <c r="D31">
        <f>'[10]DWM-HT'!E30</f>
        <v>90.8</v>
      </c>
      <c r="E31">
        <f>[10]WMA!E30</f>
        <v>94.6</v>
      </c>
      <c r="F31">
        <f>[10]Lite!E30</f>
        <v>91.9</v>
      </c>
      <c r="H31">
        <f>'[10]DWM-NB'!K30</f>
        <v>2</v>
      </c>
      <c r="I31">
        <f>[10]Lite!K30</f>
        <v>5</v>
      </c>
      <c r="J31">
        <f>'[10]DWM-HT'!K30</f>
        <v>2</v>
      </c>
      <c r="N31">
        <f>[10]ARF!B30</f>
        <v>3.015625</v>
      </c>
      <c r="O31">
        <f>'[10]DWM-NB'!B30</f>
        <v>1.796875</v>
      </c>
      <c r="P31">
        <f>'[10]DWM-HT'!B30</f>
        <v>6.25</v>
      </c>
      <c r="Q31">
        <f>[10]WMA!B30</f>
        <v>1.46875</v>
      </c>
      <c r="R31">
        <f>[10]Lite!B30</f>
        <v>7.75</v>
      </c>
    </row>
    <row r="32" spans="1:18" x14ac:dyDescent="0.25">
      <c r="A32">
        <v>3000</v>
      </c>
      <c r="B32">
        <f>[10]ARF!E31</f>
        <v>96.399999999999991</v>
      </c>
      <c r="C32">
        <f>'[10]DWM-NB'!E31</f>
        <v>93</v>
      </c>
      <c r="D32">
        <f>'[10]DWM-HT'!E31</f>
        <v>93.2</v>
      </c>
      <c r="E32">
        <f>[10]WMA!E31</f>
        <v>94.399999999999906</v>
      </c>
      <c r="F32">
        <f>[10]Lite!E31</f>
        <v>94.399999999999991</v>
      </c>
      <c r="H32">
        <f>'[10]DWM-NB'!K31</f>
        <v>2</v>
      </c>
      <c r="I32">
        <f>[10]Lite!K31</f>
        <v>5</v>
      </c>
      <c r="J32">
        <f>'[10]DWM-HT'!K31</f>
        <v>2</v>
      </c>
      <c r="N32">
        <f>[10]ARF!B31</f>
        <v>3.109375</v>
      </c>
      <c r="O32">
        <f>'[10]DWM-NB'!B31</f>
        <v>1.8125</v>
      </c>
      <c r="P32">
        <f>'[10]DWM-HT'!B31</f>
        <v>6.28125</v>
      </c>
      <c r="Q32">
        <f>[10]WMA!B31</f>
        <v>1.546875</v>
      </c>
      <c r="R32">
        <f>[10]Lite!B31</f>
        <v>7.8125</v>
      </c>
    </row>
    <row r="33" spans="1:18" x14ac:dyDescent="0.25">
      <c r="A33">
        <v>3100</v>
      </c>
      <c r="B33">
        <f>[10]ARF!E32</f>
        <v>97</v>
      </c>
      <c r="C33">
        <f>'[10]DWM-NB'!E32</f>
        <v>94.3</v>
      </c>
      <c r="D33">
        <f>'[10]DWM-HT'!E32</f>
        <v>94.6</v>
      </c>
      <c r="E33">
        <f>[10]WMA!E32</f>
        <v>94.699999999999903</v>
      </c>
      <c r="F33">
        <f>[10]Lite!E32</f>
        <v>95.7</v>
      </c>
      <c r="H33">
        <f>'[10]DWM-NB'!K32</f>
        <v>2</v>
      </c>
      <c r="I33">
        <f>[10]Lite!K32</f>
        <v>5</v>
      </c>
      <c r="J33">
        <f>'[10]DWM-HT'!K32</f>
        <v>2</v>
      </c>
      <c r="N33">
        <f>[10]ARF!B32</f>
        <v>3.203125</v>
      </c>
      <c r="O33">
        <f>'[10]DWM-NB'!B32</f>
        <v>1.828125</v>
      </c>
      <c r="P33">
        <f>'[10]DWM-HT'!B32</f>
        <v>6.328125</v>
      </c>
      <c r="Q33">
        <f>[10]WMA!B32</f>
        <v>1.59375</v>
      </c>
      <c r="R33">
        <f>[10]Lite!B32</f>
        <v>7.859375</v>
      </c>
    </row>
    <row r="34" spans="1:18" x14ac:dyDescent="0.25">
      <c r="A34">
        <v>3200</v>
      </c>
      <c r="B34">
        <f>[10]ARF!E33</f>
        <v>97.3</v>
      </c>
      <c r="C34">
        <f>'[10]DWM-NB'!E33</f>
        <v>95.1</v>
      </c>
      <c r="D34">
        <f>'[10]DWM-HT'!E33</f>
        <v>95.399999999999991</v>
      </c>
      <c r="E34">
        <f>[10]WMA!E33</f>
        <v>94.8</v>
      </c>
      <c r="F34">
        <f>[10]Lite!E33</f>
        <v>96.6</v>
      </c>
      <c r="H34">
        <f>'[10]DWM-NB'!K33</f>
        <v>3</v>
      </c>
      <c r="I34">
        <f>[10]Lite!K33</f>
        <v>9</v>
      </c>
      <c r="J34">
        <f>'[10]DWM-HT'!K33</f>
        <v>4</v>
      </c>
      <c r="N34">
        <f>[10]ARF!B33</f>
        <v>3.296875</v>
      </c>
      <c r="O34">
        <f>'[10]DWM-NB'!B33</f>
        <v>1.859375</v>
      </c>
      <c r="P34">
        <f>'[10]DWM-HT'!B33</f>
        <v>6.390625</v>
      </c>
      <c r="Q34">
        <f>[10]WMA!B33</f>
        <v>1.65625</v>
      </c>
      <c r="R34">
        <f>[10]Lite!B33</f>
        <v>7.96875</v>
      </c>
    </row>
    <row r="35" spans="1:18" x14ac:dyDescent="0.25">
      <c r="A35">
        <v>3300</v>
      </c>
      <c r="B35">
        <f>[10]ARF!E34</f>
        <v>97.3</v>
      </c>
      <c r="C35">
        <f>'[10]DWM-NB'!E34</f>
        <v>95.399999999999991</v>
      </c>
      <c r="D35">
        <f>'[10]DWM-HT'!E34</f>
        <v>95.7</v>
      </c>
      <c r="E35">
        <f>[10]WMA!E34</f>
        <v>94.8</v>
      </c>
      <c r="F35">
        <f>[10]Lite!E34</f>
        <v>96.8</v>
      </c>
      <c r="H35">
        <f>'[10]DWM-NB'!K34</f>
        <v>5</v>
      </c>
      <c r="I35">
        <f>[10]Lite!K34</f>
        <v>11</v>
      </c>
      <c r="J35">
        <f>'[10]DWM-HT'!K34</f>
        <v>5</v>
      </c>
      <c r="N35">
        <f>[10]ARF!B34</f>
        <v>3.40625</v>
      </c>
      <c r="O35">
        <f>'[10]DWM-NB'!B34</f>
        <v>1.890625</v>
      </c>
      <c r="P35">
        <f>'[10]DWM-HT'!B34</f>
        <v>6.546875</v>
      </c>
      <c r="Q35">
        <f>[10]WMA!B34</f>
        <v>1.703125</v>
      </c>
      <c r="R35">
        <f>[10]Lite!B34</f>
        <v>8.171875</v>
      </c>
    </row>
    <row r="36" spans="1:18" x14ac:dyDescent="0.25">
      <c r="A36">
        <v>3400</v>
      </c>
      <c r="B36">
        <f>[10]ARF!E35</f>
        <v>97.8</v>
      </c>
      <c r="C36">
        <f>'[10]DWM-NB'!E35</f>
        <v>97.2</v>
      </c>
      <c r="D36">
        <f>'[10]DWM-HT'!E35</f>
        <v>97.3</v>
      </c>
      <c r="E36">
        <f>[10]WMA!E35</f>
        <v>95.1</v>
      </c>
      <c r="F36">
        <f>[10]Lite!E35</f>
        <v>97.8</v>
      </c>
      <c r="H36">
        <f>'[10]DWM-NB'!K35</f>
        <v>5</v>
      </c>
      <c r="I36">
        <f>[10]Lite!K35</f>
        <v>11</v>
      </c>
      <c r="J36">
        <f>'[10]DWM-HT'!K35</f>
        <v>5</v>
      </c>
      <c r="N36">
        <f>[10]ARF!B35</f>
        <v>3.5</v>
      </c>
      <c r="O36">
        <f>'[10]DWM-NB'!B35</f>
        <v>1.9375</v>
      </c>
      <c r="P36">
        <f>'[10]DWM-HT'!B35</f>
        <v>6.625</v>
      </c>
      <c r="Q36">
        <f>[10]WMA!B35</f>
        <v>1.765625</v>
      </c>
      <c r="R36">
        <f>[10]Lite!B35</f>
        <v>8.3125</v>
      </c>
    </row>
    <row r="37" spans="1:18" x14ac:dyDescent="0.25">
      <c r="A37">
        <v>3500</v>
      </c>
      <c r="B37">
        <f>[10]ARF!E36</f>
        <v>98</v>
      </c>
      <c r="C37">
        <f>'[10]DWM-NB'!E36</f>
        <v>97.899999999999991</v>
      </c>
      <c r="D37">
        <f>'[10]DWM-HT'!E36</f>
        <v>98</v>
      </c>
      <c r="E37">
        <f>[10]WMA!E36</f>
        <v>94.399999999999906</v>
      </c>
      <c r="F37">
        <f>[10]Lite!E36</f>
        <v>97.5</v>
      </c>
      <c r="H37">
        <f>'[10]DWM-NB'!K36</f>
        <v>3</v>
      </c>
      <c r="I37">
        <f>[10]Lite!K36</f>
        <v>11</v>
      </c>
      <c r="J37">
        <f>'[10]DWM-HT'!K36</f>
        <v>3</v>
      </c>
      <c r="N37">
        <f>[10]ARF!B36</f>
        <v>3.625</v>
      </c>
      <c r="O37">
        <f>'[10]DWM-NB'!B36</f>
        <v>1.96875</v>
      </c>
      <c r="P37">
        <f>'[10]DWM-HT'!B36</f>
        <v>6.734375</v>
      </c>
      <c r="Q37">
        <f>[10]WMA!B36</f>
        <v>1.828125</v>
      </c>
      <c r="R37">
        <f>[10]Lite!B36</f>
        <v>8.5625</v>
      </c>
    </row>
    <row r="38" spans="1:18" x14ac:dyDescent="0.25">
      <c r="A38">
        <v>3600</v>
      </c>
      <c r="B38">
        <f>[10]ARF!E37</f>
        <v>97.6</v>
      </c>
      <c r="C38">
        <f>'[10]DWM-NB'!E37</f>
        <v>97.1</v>
      </c>
      <c r="D38">
        <f>'[10]DWM-HT'!E37</f>
        <v>97.399999999999991</v>
      </c>
      <c r="E38">
        <f>[10]WMA!E37</f>
        <v>93.8</v>
      </c>
      <c r="F38">
        <f>[10]Lite!E37</f>
        <v>97</v>
      </c>
      <c r="H38">
        <f>'[10]DWM-NB'!K37</f>
        <v>4</v>
      </c>
      <c r="I38">
        <f>[10]Lite!K37</f>
        <v>14</v>
      </c>
      <c r="J38">
        <f>'[10]DWM-HT'!K37</f>
        <v>8</v>
      </c>
      <c r="N38">
        <f>[10]ARF!B37</f>
        <v>3.734375</v>
      </c>
      <c r="O38">
        <f>'[10]DWM-NB'!B37</f>
        <v>2</v>
      </c>
      <c r="P38">
        <f>'[10]DWM-HT'!B37</f>
        <v>6.875</v>
      </c>
      <c r="Q38">
        <f>[10]WMA!B37</f>
        <v>1.890625</v>
      </c>
      <c r="R38">
        <f>[10]Lite!B37</f>
        <v>8.859375</v>
      </c>
    </row>
    <row r="39" spans="1:18" x14ac:dyDescent="0.25">
      <c r="A39">
        <v>3700</v>
      </c>
      <c r="B39">
        <f>[10]ARF!E38</f>
        <v>97.2</v>
      </c>
      <c r="C39">
        <f>'[10]DWM-NB'!E38</f>
        <v>96.8</v>
      </c>
      <c r="D39">
        <f>'[10]DWM-HT'!E38</f>
        <v>97.1</v>
      </c>
      <c r="E39">
        <f>[10]WMA!E38</f>
        <v>92.3</v>
      </c>
      <c r="F39">
        <f>[10]Lite!E38</f>
        <v>96.6</v>
      </c>
      <c r="H39">
        <f>'[10]DWM-NB'!K38</f>
        <v>4</v>
      </c>
      <c r="I39">
        <f>[10]Lite!K38</f>
        <v>7</v>
      </c>
      <c r="J39">
        <f>'[10]DWM-HT'!K38</f>
        <v>4</v>
      </c>
      <c r="N39">
        <f>[10]ARF!B38</f>
        <v>3.859375</v>
      </c>
      <c r="O39">
        <f>'[10]DWM-NB'!B38</f>
        <v>2.03125</v>
      </c>
      <c r="P39">
        <f>'[10]DWM-HT'!B38</f>
        <v>6.96875</v>
      </c>
      <c r="Q39">
        <f>[10]WMA!B38</f>
        <v>1.9375</v>
      </c>
      <c r="R39">
        <f>[10]Lite!B38</f>
        <v>9</v>
      </c>
    </row>
    <row r="40" spans="1:18" x14ac:dyDescent="0.25">
      <c r="A40">
        <v>3800</v>
      </c>
      <c r="B40">
        <f>[10]ARF!E39</f>
        <v>97.1</v>
      </c>
      <c r="C40">
        <f>'[10]DWM-NB'!E39</f>
        <v>96.3</v>
      </c>
      <c r="D40">
        <f>'[10]DWM-HT'!E39</f>
        <v>96.6</v>
      </c>
      <c r="E40">
        <f>[10]WMA!E39</f>
        <v>92.3</v>
      </c>
      <c r="F40">
        <f>[10]Lite!E39</f>
        <v>96</v>
      </c>
      <c r="H40">
        <f>'[10]DWM-NB'!K39</f>
        <v>6</v>
      </c>
      <c r="I40">
        <f>[10]Lite!K39</f>
        <v>8</v>
      </c>
      <c r="J40">
        <f>'[10]DWM-HT'!K39</f>
        <v>5</v>
      </c>
      <c r="N40">
        <f>[10]ARF!B39</f>
        <v>3.984375</v>
      </c>
      <c r="O40">
        <f>'[10]DWM-NB'!B39</f>
        <v>2.078125</v>
      </c>
      <c r="P40">
        <f>'[10]DWM-HT'!B39</f>
        <v>7.109375</v>
      </c>
      <c r="Q40">
        <f>[10]WMA!B39</f>
        <v>2</v>
      </c>
      <c r="R40">
        <f>[10]Lite!B39</f>
        <v>9.1875</v>
      </c>
    </row>
    <row r="41" spans="1:18" x14ac:dyDescent="0.25">
      <c r="A41">
        <v>3900</v>
      </c>
      <c r="B41">
        <f>[10]ARF!E40</f>
        <v>96.7</v>
      </c>
      <c r="C41">
        <f>'[10]DWM-NB'!E40</f>
        <v>94.899999999999991</v>
      </c>
      <c r="D41">
        <f>'[10]DWM-HT'!E40</f>
        <v>95.199999999999989</v>
      </c>
      <c r="E41">
        <f>[10]WMA!E40</f>
        <v>91.4</v>
      </c>
      <c r="F41">
        <f>[10]Lite!E40</f>
        <v>94.699999999999989</v>
      </c>
      <c r="H41">
        <f>'[10]DWM-NB'!K40</f>
        <v>8</v>
      </c>
      <c r="I41">
        <f>[10]Lite!K40</f>
        <v>12</v>
      </c>
      <c r="J41">
        <f>'[10]DWM-HT'!K40</f>
        <v>8</v>
      </c>
      <c r="N41">
        <f>[10]ARF!B40</f>
        <v>4.125</v>
      </c>
      <c r="O41">
        <f>'[10]DWM-NB'!B40</f>
        <v>2.140625</v>
      </c>
      <c r="P41">
        <f>'[10]DWM-HT'!B40</f>
        <v>7.328125</v>
      </c>
      <c r="Q41">
        <f>[10]WMA!B40</f>
        <v>2.0625</v>
      </c>
      <c r="R41">
        <f>[10]Lite!B40</f>
        <v>9.515625</v>
      </c>
    </row>
    <row r="42" spans="1:18" x14ac:dyDescent="0.25">
      <c r="A42">
        <v>4000</v>
      </c>
      <c r="B42">
        <f>[10]ARF!E41</f>
        <v>96.6</v>
      </c>
      <c r="C42">
        <f>'[10]DWM-NB'!E41</f>
        <v>94.699999999999989</v>
      </c>
      <c r="D42">
        <f>'[10]DWM-HT'!E41</f>
        <v>95</v>
      </c>
      <c r="E42">
        <f>[10]WMA!E41</f>
        <v>91</v>
      </c>
      <c r="F42">
        <f>[10]Lite!E41</f>
        <v>94.5</v>
      </c>
      <c r="H42">
        <f>'[10]DWM-NB'!K41</f>
        <v>8</v>
      </c>
      <c r="I42">
        <f>[10]Lite!K41</f>
        <v>13</v>
      </c>
      <c r="J42">
        <f>'[10]DWM-HT'!K41</f>
        <v>9</v>
      </c>
      <c r="N42">
        <f>[10]ARF!B41</f>
        <v>4.25</v>
      </c>
      <c r="O42">
        <f>'[10]DWM-NB'!B41</f>
        <v>2.1875</v>
      </c>
      <c r="P42">
        <f>'[10]DWM-HT'!B41</f>
        <v>7.4375</v>
      </c>
      <c r="Q42">
        <f>[10]WMA!B41</f>
        <v>2.125</v>
      </c>
      <c r="R42">
        <f>[10]Lite!B41</f>
        <v>9.65625</v>
      </c>
    </row>
    <row r="43" spans="1:18" x14ac:dyDescent="0.25">
      <c r="A43">
        <v>4100</v>
      </c>
      <c r="B43">
        <f>[10]ARF!E42</f>
        <v>96.3</v>
      </c>
      <c r="C43">
        <f>'[10]DWM-NB'!E42</f>
        <v>94.399999999999991</v>
      </c>
      <c r="D43">
        <f>'[10]DWM-HT'!E42</f>
        <v>94.699999999999989</v>
      </c>
      <c r="E43">
        <f>[10]WMA!E42</f>
        <v>90.6</v>
      </c>
      <c r="F43">
        <f>[10]Lite!E42</f>
        <v>94.199999999999989</v>
      </c>
      <c r="H43">
        <f>'[10]DWM-NB'!K42</f>
        <v>9</v>
      </c>
      <c r="I43">
        <f>[10]Lite!K42</f>
        <v>10</v>
      </c>
      <c r="J43">
        <f>'[10]DWM-HT'!K42</f>
        <v>9</v>
      </c>
      <c r="N43">
        <f>[10]ARF!B42</f>
        <v>4.359375</v>
      </c>
      <c r="O43">
        <f>'[10]DWM-NB'!B42</f>
        <v>2.234375</v>
      </c>
      <c r="P43">
        <f>'[10]DWM-HT'!B42</f>
        <v>7.578125</v>
      </c>
      <c r="Q43">
        <f>[10]WMA!B42</f>
        <v>2.1875</v>
      </c>
      <c r="R43">
        <f>[10]Lite!B42</f>
        <v>9.828125</v>
      </c>
    </row>
    <row r="44" spans="1:18" x14ac:dyDescent="0.25">
      <c r="A44">
        <v>4200</v>
      </c>
      <c r="B44">
        <f>[10]ARF!E43</f>
        <v>96.2</v>
      </c>
      <c r="C44">
        <f>'[10]DWM-NB'!E43</f>
        <v>94.1</v>
      </c>
      <c r="D44">
        <f>'[10]DWM-HT'!E43</f>
        <v>94.399999999999991</v>
      </c>
      <c r="E44">
        <f>[10]WMA!E43</f>
        <v>90.6</v>
      </c>
      <c r="F44">
        <f>[10]Lite!E43</f>
        <v>93.8</v>
      </c>
      <c r="H44">
        <f>'[10]DWM-NB'!K43</f>
        <v>10</v>
      </c>
      <c r="I44">
        <f>[10]Lite!K43</f>
        <v>10</v>
      </c>
      <c r="J44">
        <f>'[10]DWM-HT'!K43</f>
        <v>9</v>
      </c>
      <c r="N44">
        <f>[10]ARF!B43</f>
        <v>4.484375</v>
      </c>
      <c r="O44">
        <f>'[10]DWM-NB'!B43</f>
        <v>2.28125</v>
      </c>
      <c r="P44">
        <f>'[10]DWM-HT'!B43</f>
        <v>7.734375</v>
      </c>
      <c r="Q44">
        <f>[10]WMA!B43</f>
        <v>2.25</v>
      </c>
      <c r="R44">
        <f>[10]Lite!B43</f>
        <v>10.078125</v>
      </c>
    </row>
    <row r="45" spans="1:18" x14ac:dyDescent="0.25">
      <c r="A45">
        <v>4300</v>
      </c>
      <c r="B45">
        <f>[10]ARF!E44</f>
        <v>96.899999999999991</v>
      </c>
      <c r="C45">
        <f>'[10]DWM-NB'!E44</f>
        <v>94.8</v>
      </c>
      <c r="D45">
        <f>'[10]DWM-HT'!E44</f>
        <v>95</v>
      </c>
      <c r="E45">
        <f>[10]WMA!E44</f>
        <v>91.5</v>
      </c>
      <c r="F45">
        <f>[10]Lite!E44</f>
        <v>94.6</v>
      </c>
      <c r="H45">
        <f>'[10]DWM-NB'!K44</f>
        <v>10</v>
      </c>
      <c r="I45">
        <f>[10]Lite!K44</f>
        <v>10</v>
      </c>
      <c r="J45">
        <f>'[10]DWM-HT'!K44</f>
        <v>9</v>
      </c>
      <c r="N45">
        <f>[10]ARF!B44</f>
        <v>4.59375</v>
      </c>
      <c r="O45">
        <f>'[10]DWM-NB'!B44</f>
        <v>2.359375</v>
      </c>
      <c r="P45">
        <f>'[10]DWM-HT'!B44</f>
        <v>7.828125</v>
      </c>
      <c r="Q45">
        <f>[10]WMA!B44</f>
        <v>2.3125</v>
      </c>
      <c r="R45">
        <f>[10]Lite!B44</f>
        <v>10.203125</v>
      </c>
    </row>
    <row r="46" spans="1:18" x14ac:dyDescent="0.25">
      <c r="A46">
        <v>4400</v>
      </c>
      <c r="B46">
        <f>[10]ARF!E45</f>
        <v>96.399999999999991</v>
      </c>
      <c r="C46">
        <f>'[10]DWM-NB'!E45</f>
        <v>93.7</v>
      </c>
      <c r="D46">
        <f>'[10]DWM-HT'!E45</f>
        <v>93.899999999999991</v>
      </c>
      <c r="E46">
        <f>[10]WMA!E45</f>
        <v>90.9</v>
      </c>
      <c r="F46">
        <f>[10]Lite!E45</f>
        <v>93.7</v>
      </c>
      <c r="H46">
        <f>'[10]DWM-NB'!K45</f>
        <v>6</v>
      </c>
      <c r="I46">
        <f>[10]Lite!K45</f>
        <v>10</v>
      </c>
      <c r="J46">
        <f>'[10]DWM-HT'!K45</f>
        <v>7</v>
      </c>
      <c r="N46">
        <f>[10]ARF!B45</f>
        <v>4.71875</v>
      </c>
      <c r="O46">
        <f>'[10]DWM-NB'!B45</f>
        <v>2.40625</v>
      </c>
      <c r="P46">
        <f>'[10]DWM-HT'!B45</f>
        <v>8.015625</v>
      </c>
      <c r="Q46">
        <f>[10]WMA!B45</f>
        <v>2.359375</v>
      </c>
      <c r="R46">
        <f>[10]Lite!B45</f>
        <v>10.4375</v>
      </c>
    </row>
    <row r="47" spans="1:18" x14ac:dyDescent="0.25">
      <c r="A47">
        <v>4500</v>
      </c>
      <c r="B47">
        <f>[10]ARF!E46</f>
        <v>96.6</v>
      </c>
      <c r="C47">
        <f>'[10]DWM-NB'!E46</f>
        <v>94</v>
      </c>
      <c r="D47">
        <f>'[10]DWM-HT'!E46</f>
        <v>94.3</v>
      </c>
      <c r="E47">
        <f>[10]WMA!E46</f>
        <v>91.1</v>
      </c>
      <c r="F47">
        <f>[10]Lite!E46</f>
        <v>94.199999999999989</v>
      </c>
      <c r="H47">
        <f>'[10]DWM-NB'!K46</f>
        <v>2</v>
      </c>
      <c r="I47">
        <f>[10]Lite!K46</f>
        <v>7</v>
      </c>
      <c r="J47">
        <f>'[10]DWM-HT'!K46</f>
        <v>4</v>
      </c>
      <c r="N47">
        <f>[10]ARF!B46</f>
        <v>4.84375</v>
      </c>
      <c r="O47">
        <f>'[10]DWM-NB'!B46</f>
        <v>2.421875</v>
      </c>
      <c r="P47">
        <f>'[10]DWM-HT'!B46</f>
        <v>8.125</v>
      </c>
      <c r="Q47">
        <f>[10]WMA!B46</f>
        <v>2.421875</v>
      </c>
      <c r="R47">
        <f>[10]Lite!B46</f>
        <v>10.609375</v>
      </c>
    </row>
    <row r="48" spans="1:18" x14ac:dyDescent="0.25">
      <c r="A48">
        <v>4600</v>
      </c>
      <c r="B48">
        <f>[10]ARF!E47</f>
        <v>97.2</v>
      </c>
      <c r="C48">
        <f>'[10]DWM-NB'!E47</f>
        <v>94.699999999999989</v>
      </c>
      <c r="D48">
        <f>'[10]DWM-HT'!E47</f>
        <v>94.8</v>
      </c>
      <c r="E48">
        <f>[10]WMA!E47</f>
        <v>91.9</v>
      </c>
      <c r="F48">
        <f>[10]Lite!E47</f>
        <v>94.8</v>
      </c>
      <c r="H48">
        <f>'[10]DWM-NB'!K47</f>
        <v>3</v>
      </c>
      <c r="I48">
        <f>[10]Lite!K47</f>
        <v>9</v>
      </c>
      <c r="J48">
        <f>'[10]DWM-HT'!K47</f>
        <v>4</v>
      </c>
      <c r="N48">
        <f>[10]ARF!B47</f>
        <v>4.96875</v>
      </c>
      <c r="O48">
        <f>'[10]DWM-NB'!B47</f>
        <v>2.46875</v>
      </c>
      <c r="P48">
        <f>'[10]DWM-HT'!B47</f>
        <v>8.203125</v>
      </c>
      <c r="Q48">
        <f>[10]WMA!B47</f>
        <v>2.484375</v>
      </c>
      <c r="R48">
        <f>[10]Lite!B47</f>
        <v>10.734375</v>
      </c>
    </row>
    <row r="49" spans="1:18" x14ac:dyDescent="0.25">
      <c r="A49">
        <v>4700</v>
      </c>
      <c r="B49">
        <f>[10]ARF!E48</f>
        <v>97.5</v>
      </c>
      <c r="C49">
        <f>'[10]DWM-NB'!E48</f>
        <v>94.899999999999991</v>
      </c>
      <c r="D49">
        <f>'[10]DWM-HT'!E48</f>
        <v>95</v>
      </c>
      <c r="E49">
        <f>[10]WMA!E48</f>
        <v>93.1</v>
      </c>
      <c r="F49">
        <f>[10]Lite!E48</f>
        <v>95.1</v>
      </c>
      <c r="H49">
        <f>'[10]DWM-NB'!K48</f>
        <v>2</v>
      </c>
      <c r="I49">
        <f>[10]Lite!K48</f>
        <v>7</v>
      </c>
      <c r="J49">
        <f>'[10]DWM-HT'!K48</f>
        <v>2</v>
      </c>
      <c r="N49">
        <f>[10]ARF!B48</f>
        <v>5.125</v>
      </c>
      <c r="O49">
        <f>'[10]DWM-NB'!B48</f>
        <v>2.484375</v>
      </c>
      <c r="P49">
        <f>'[10]DWM-HT'!B48</f>
        <v>8.265625</v>
      </c>
      <c r="Q49">
        <f>[10]WMA!B48</f>
        <v>2.546875</v>
      </c>
      <c r="R49">
        <f>[10]Lite!B48</f>
        <v>10.84375</v>
      </c>
    </row>
    <row r="50" spans="1:18" x14ac:dyDescent="0.25">
      <c r="A50">
        <v>4800</v>
      </c>
      <c r="B50">
        <f>[10]ARF!E49</f>
        <v>97.2</v>
      </c>
      <c r="C50">
        <f>'[10]DWM-NB'!E49</f>
        <v>94</v>
      </c>
      <c r="D50">
        <f>'[10]DWM-HT'!E49</f>
        <v>94.1</v>
      </c>
      <c r="E50">
        <f>[10]WMA!E49</f>
        <v>92.3</v>
      </c>
      <c r="F50">
        <f>[10]Lite!E49</f>
        <v>94.399999999999991</v>
      </c>
      <c r="H50">
        <f>'[10]DWM-NB'!K49</f>
        <v>4</v>
      </c>
      <c r="I50">
        <f>[10]Lite!K49</f>
        <v>10</v>
      </c>
      <c r="J50">
        <f>'[10]DWM-HT'!K49</f>
        <v>4</v>
      </c>
      <c r="N50">
        <f>[10]ARF!B49</f>
        <v>5.265625</v>
      </c>
      <c r="O50">
        <f>'[10]DWM-NB'!B49</f>
        <v>2.515625</v>
      </c>
      <c r="P50">
        <f>'[10]DWM-HT'!B49</f>
        <v>8.4375</v>
      </c>
      <c r="Q50">
        <f>[10]WMA!B49</f>
        <v>2.59375</v>
      </c>
      <c r="R50">
        <f>[10]Lite!B49</f>
        <v>11.125</v>
      </c>
    </row>
    <row r="51" spans="1:18" x14ac:dyDescent="0.25">
      <c r="A51">
        <v>4900</v>
      </c>
      <c r="B51">
        <f>[10]ARF!E50</f>
        <v>97.2</v>
      </c>
      <c r="C51">
        <f>'[10]DWM-NB'!E50</f>
        <v>95.199999999999989</v>
      </c>
      <c r="D51">
        <f>'[10]DWM-HT'!E50</f>
        <v>95.3</v>
      </c>
      <c r="E51">
        <f>[10]WMA!E50</f>
        <v>92.1</v>
      </c>
      <c r="F51">
        <f>[10]Lite!E50</f>
        <v>95.6</v>
      </c>
      <c r="H51">
        <f>'[10]DWM-NB'!K50</f>
        <v>2</v>
      </c>
      <c r="I51">
        <f>[10]Lite!K50</f>
        <v>6</v>
      </c>
      <c r="J51">
        <f>'[10]DWM-HT'!K50</f>
        <v>2</v>
      </c>
      <c r="N51">
        <f>[10]ARF!B50</f>
        <v>5.40625</v>
      </c>
      <c r="O51">
        <f>'[10]DWM-NB'!B50</f>
        <v>2.546875</v>
      </c>
      <c r="P51">
        <f>'[10]DWM-HT'!B50</f>
        <v>8.484375</v>
      </c>
      <c r="Q51">
        <f>[10]WMA!B50</f>
        <v>2.65625</v>
      </c>
      <c r="R51">
        <f>[10]Lite!B50</f>
        <v>11.265625</v>
      </c>
    </row>
    <row r="52" spans="1:18" x14ac:dyDescent="0.25">
      <c r="A52">
        <v>5000</v>
      </c>
      <c r="B52">
        <f>[10]ARF!E51</f>
        <v>97.1</v>
      </c>
      <c r="C52">
        <f>'[10]DWM-NB'!E51</f>
        <v>95</v>
      </c>
      <c r="D52">
        <f>'[10]DWM-HT'!E51</f>
        <v>95.1</v>
      </c>
      <c r="E52">
        <f>[10]WMA!E51</f>
        <v>92</v>
      </c>
      <c r="F52">
        <f>[10]Lite!E51</f>
        <v>95.399999999999991</v>
      </c>
      <c r="H52">
        <f>'[10]DWM-NB'!K51</f>
        <v>4</v>
      </c>
      <c r="I52">
        <f>[10]Lite!K51</f>
        <v>9</v>
      </c>
      <c r="J52">
        <f>'[10]DWM-HT'!K51</f>
        <v>4</v>
      </c>
      <c r="N52">
        <f>[10]ARF!B51</f>
        <v>5.53125</v>
      </c>
      <c r="O52">
        <f>'[10]DWM-NB'!B51</f>
        <v>2.578125</v>
      </c>
      <c r="P52">
        <f>'[10]DWM-HT'!B51</f>
        <v>8.5625</v>
      </c>
      <c r="Q52">
        <f>[10]WMA!B51</f>
        <v>2.703125</v>
      </c>
      <c r="R52">
        <f>[10]Lite!B51</f>
        <v>11.4375</v>
      </c>
    </row>
    <row r="53" spans="1:18" x14ac:dyDescent="0.25">
      <c r="A53">
        <v>51000</v>
      </c>
    </row>
    <row r="54" spans="1:18" x14ac:dyDescent="0.25">
      <c r="A54">
        <v>52000</v>
      </c>
    </row>
    <row r="55" spans="1:18" x14ac:dyDescent="0.25">
      <c r="A55">
        <v>53000</v>
      </c>
    </row>
    <row r="56" spans="1:18" x14ac:dyDescent="0.25">
      <c r="A56">
        <v>54000</v>
      </c>
    </row>
    <row r="57" spans="1:18" x14ac:dyDescent="0.25">
      <c r="A57">
        <v>55000</v>
      </c>
    </row>
    <row r="58" spans="1:18" x14ac:dyDescent="0.25">
      <c r="A58">
        <v>56000</v>
      </c>
    </row>
    <row r="59" spans="1:18" x14ac:dyDescent="0.25">
      <c r="A59">
        <v>57000</v>
      </c>
    </row>
    <row r="60" spans="1:18" x14ac:dyDescent="0.25">
      <c r="A60">
        <v>58000</v>
      </c>
    </row>
    <row r="61" spans="1:18" x14ac:dyDescent="0.25">
      <c r="A61">
        <v>59000</v>
      </c>
    </row>
    <row r="62" spans="1:18" x14ac:dyDescent="0.25">
      <c r="A62">
        <v>60000</v>
      </c>
    </row>
    <row r="63" spans="1:18" x14ac:dyDescent="0.25">
      <c r="A63">
        <v>61000</v>
      </c>
    </row>
    <row r="64" spans="1:18" x14ac:dyDescent="0.25">
      <c r="A64">
        <v>62000</v>
      </c>
    </row>
    <row r="65" spans="1:1" x14ac:dyDescent="0.25">
      <c r="A65">
        <v>63000</v>
      </c>
    </row>
    <row r="66" spans="1:1" x14ac:dyDescent="0.25">
      <c r="A66">
        <v>64000</v>
      </c>
    </row>
    <row r="67" spans="1:1" x14ac:dyDescent="0.25">
      <c r="A67">
        <v>65000</v>
      </c>
    </row>
    <row r="68" spans="1:1" x14ac:dyDescent="0.25">
      <c r="A68">
        <v>66000</v>
      </c>
    </row>
    <row r="69" spans="1:1" x14ac:dyDescent="0.25">
      <c r="A69">
        <v>67000</v>
      </c>
    </row>
    <row r="70" spans="1:1" x14ac:dyDescent="0.25">
      <c r="A70">
        <v>68000</v>
      </c>
    </row>
    <row r="71" spans="1:1" x14ac:dyDescent="0.25">
      <c r="A71">
        <v>69000</v>
      </c>
    </row>
    <row r="72" spans="1:1" x14ac:dyDescent="0.25">
      <c r="A72">
        <v>70000</v>
      </c>
    </row>
    <row r="73" spans="1:1" x14ac:dyDescent="0.25">
      <c r="A73">
        <v>71000</v>
      </c>
    </row>
    <row r="74" spans="1:1" x14ac:dyDescent="0.25">
      <c r="A74">
        <v>72000</v>
      </c>
    </row>
    <row r="75" spans="1:1" x14ac:dyDescent="0.25">
      <c r="A75">
        <v>73000</v>
      </c>
    </row>
    <row r="76" spans="1:1" x14ac:dyDescent="0.25">
      <c r="A76">
        <v>74000</v>
      </c>
    </row>
    <row r="77" spans="1:1" x14ac:dyDescent="0.25">
      <c r="A77">
        <v>75000</v>
      </c>
    </row>
    <row r="78" spans="1:1" x14ac:dyDescent="0.25">
      <c r="A78">
        <v>76000</v>
      </c>
    </row>
    <row r="79" spans="1:1" x14ac:dyDescent="0.25">
      <c r="A79">
        <v>77000</v>
      </c>
    </row>
    <row r="80" spans="1:1" x14ac:dyDescent="0.25">
      <c r="A80">
        <v>78000</v>
      </c>
    </row>
    <row r="81" spans="1:1" x14ac:dyDescent="0.25">
      <c r="A81">
        <v>79000</v>
      </c>
    </row>
    <row r="82" spans="1:1" x14ac:dyDescent="0.25">
      <c r="A82">
        <v>80000</v>
      </c>
    </row>
    <row r="83" spans="1:1" x14ac:dyDescent="0.25">
      <c r="A83">
        <v>81000</v>
      </c>
    </row>
    <row r="84" spans="1:1" x14ac:dyDescent="0.25">
      <c r="A84">
        <v>82000</v>
      </c>
    </row>
    <row r="85" spans="1:1" x14ac:dyDescent="0.25">
      <c r="A85">
        <v>83000</v>
      </c>
    </row>
    <row r="86" spans="1:1" x14ac:dyDescent="0.25">
      <c r="A86">
        <v>84000</v>
      </c>
    </row>
    <row r="87" spans="1:1" x14ac:dyDescent="0.25">
      <c r="A87">
        <v>85000</v>
      </c>
    </row>
    <row r="88" spans="1:1" x14ac:dyDescent="0.25">
      <c r="A88">
        <v>86000</v>
      </c>
    </row>
    <row r="89" spans="1:1" x14ac:dyDescent="0.25">
      <c r="A89">
        <v>87000</v>
      </c>
    </row>
    <row r="90" spans="1:1" x14ac:dyDescent="0.25">
      <c r="A90">
        <v>88000</v>
      </c>
    </row>
    <row r="91" spans="1:1" x14ac:dyDescent="0.25">
      <c r="A91">
        <v>89000</v>
      </c>
    </row>
    <row r="92" spans="1:1" x14ac:dyDescent="0.25">
      <c r="A92">
        <v>90000</v>
      </c>
    </row>
    <row r="93" spans="1:1" x14ac:dyDescent="0.25">
      <c r="A93">
        <v>91000</v>
      </c>
    </row>
    <row r="94" spans="1:1" x14ac:dyDescent="0.25">
      <c r="A94">
        <v>92000</v>
      </c>
    </row>
    <row r="95" spans="1:1" x14ac:dyDescent="0.25">
      <c r="A95">
        <v>93000</v>
      </c>
    </row>
    <row r="96" spans="1:1" x14ac:dyDescent="0.25">
      <c r="A96">
        <v>94000</v>
      </c>
    </row>
    <row r="97" spans="1:10" x14ac:dyDescent="0.25">
      <c r="A97">
        <v>95000</v>
      </c>
    </row>
    <row r="98" spans="1:10" x14ac:dyDescent="0.25">
      <c r="A98">
        <v>96000</v>
      </c>
    </row>
    <row r="99" spans="1:10" x14ac:dyDescent="0.25">
      <c r="A99">
        <v>97000</v>
      </c>
    </row>
    <row r="100" spans="1:10" x14ac:dyDescent="0.25">
      <c r="A100">
        <v>98000</v>
      </c>
    </row>
    <row r="101" spans="1:10" x14ac:dyDescent="0.25">
      <c r="A101">
        <v>99000</v>
      </c>
    </row>
    <row r="102" spans="1:10" x14ac:dyDescent="0.25">
      <c r="A102">
        <v>100000</v>
      </c>
    </row>
    <row r="103" spans="1:10" x14ac:dyDescent="0.25">
      <c r="B103" s="15">
        <f>AVERAGE(B3:B102)</f>
        <v>95.040341269841264</v>
      </c>
      <c r="C103" s="15">
        <f>AVERAGE(C3:C102)</f>
        <v>93.041484126984102</v>
      </c>
      <c r="D103" s="15">
        <f t="shared" ref="D103:J103" si="0">AVERAGE(D3:D102)</f>
        <v>93.113484126984147</v>
      </c>
      <c r="E103" s="15">
        <f t="shared" si="0"/>
        <v>88.043849206349222</v>
      </c>
      <c r="F103" s="15">
        <f t="shared" si="0"/>
        <v>93.458063492063488</v>
      </c>
      <c r="G103" s="15"/>
      <c r="H103" s="15">
        <f t="shared" si="0"/>
        <v>6.8</v>
      </c>
      <c r="I103" s="15">
        <f>AVERAGE(I3:I102)</f>
        <v>10.38</v>
      </c>
      <c r="J103" s="15">
        <f t="shared" si="0"/>
        <v>6.92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C33A-F280-4FE7-A120-6FB83FBEEA58}">
  <sheetPr codeName="Sheet3"/>
  <dimension ref="A1:AD103"/>
  <sheetViews>
    <sheetView topLeftCell="B19" zoomScale="60" zoomScaleNormal="60" workbookViewId="0">
      <selection activeCell="U15" sqref="U15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0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0" x14ac:dyDescent="0.25">
      <c r="A2" t="s">
        <v>13</v>
      </c>
      <c r="B2" s="7" t="str">
        <f>CONCATENATE("ARF","(",ROUND(B103,2),"%",")")</f>
        <v>ARF(90.54%)</v>
      </c>
      <c r="C2" s="7" t="str">
        <f>CONCATENATE("DWM-NB","(",ROUND(C103,2),"%",")")</f>
        <v>DWM-NB(90.79%)</v>
      </c>
      <c r="D2" s="7" t="str">
        <f>CONCATENATE("DWM-HT","(",ROUND(D103,2),"%",")")</f>
        <v>DWM-HT(90.96%)</v>
      </c>
      <c r="E2" s="7" t="str">
        <f>CONCATENATE("WMA","(",ROUND(E103,2),"%",")")</f>
        <v>WMA(72.86%)</v>
      </c>
      <c r="F2" s="7" t="str">
        <f>CONCATENATE("HDWM","(",ROUND(F103,2),"%",")")</f>
        <v>HDWM(91.75%)</v>
      </c>
      <c r="H2" s="7" t="str">
        <f>CONCATENATE("DWM-NB","(",ROUND(H103,2),"",")")</f>
        <v>DWM-NB(7.79)</v>
      </c>
      <c r="I2" s="7" t="str">
        <f>CONCATENATE("HDWM","(",ROUND(I103,2),"",")")</f>
        <v>HDWM(11.86)</v>
      </c>
      <c r="J2" s="7" t="str">
        <f>CONCATENATE("DWM-HT","(",ROUND(J103,2),"",")")</f>
        <v>DWM-HT(8.12)</v>
      </c>
      <c r="N2" t="str">
        <f>CONCATENATE("ARF","(",ROUND(N102,2),"",")")</f>
        <v>ARF(19.97)</v>
      </c>
      <c r="O2" t="str">
        <f>CONCATENATE("DWM-NB","(",ROUND(O102,2),"",")")</f>
        <v>DWM-NB(25.47)</v>
      </c>
      <c r="P2" t="str">
        <f>CONCATENATE("DWM-HT","(",ROUND(P102,2),"",")")</f>
        <v>DWM-HT(39.3)</v>
      </c>
      <c r="Q2" t="str">
        <f>CONCATENATE("WMA","(",ROUND(Q102,2),"",")")</f>
        <v>WMA(9.86)</v>
      </c>
      <c r="R2" t="str">
        <f>CONCATENATE("HDWM","(",ROUND(R102,2),"",")")</f>
        <v>HDWM(84.56)</v>
      </c>
    </row>
    <row r="3" spans="1:30" x14ac:dyDescent="0.25">
      <c r="A3">
        <v>1000</v>
      </c>
      <c r="B3">
        <f>[11]ARF!E2</f>
        <v>82.5</v>
      </c>
      <c r="C3">
        <f>'[11]DWM-NB'!E2</f>
        <v>79.400000000000006</v>
      </c>
      <c r="D3">
        <f>'[11]DWM-HT'!E2</f>
        <v>79.400000000000006</v>
      </c>
      <c r="E3">
        <f>[11]WMA!E2</f>
        <v>82</v>
      </c>
      <c r="F3">
        <f>[11]Lite!E2</f>
        <v>82.6</v>
      </c>
      <c r="H3">
        <f>'[11]DWM-NB'!K2</f>
        <v>4</v>
      </c>
      <c r="I3">
        <f>[11]Lite!K2</f>
        <v>5</v>
      </c>
      <c r="J3">
        <f>'[11]DWM-HT'!K2</f>
        <v>4</v>
      </c>
      <c r="N3">
        <f>[11]ARF!B2</f>
        <v>0.21875</v>
      </c>
      <c r="O3">
        <f>'[11]DWM-NB'!B2</f>
        <v>0.125</v>
      </c>
      <c r="P3">
        <f>'[11]DWM-HT'!B2</f>
        <v>0.21875</v>
      </c>
      <c r="Q3">
        <f>[11]WMA!B2</f>
        <v>0.125</v>
      </c>
      <c r="R3">
        <f>[11]Lite!B2</f>
        <v>0.453125</v>
      </c>
    </row>
    <row r="4" spans="1:30" x14ac:dyDescent="0.25">
      <c r="A4">
        <v>2000</v>
      </c>
      <c r="B4">
        <f>[11]ARF!E3</f>
        <v>97.2</v>
      </c>
      <c r="C4">
        <f>'[11]DWM-NB'!E3</f>
        <v>99</v>
      </c>
      <c r="D4">
        <f>'[11]DWM-HT'!E3</f>
        <v>99</v>
      </c>
      <c r="E4">
        <f>[11]WMA!E3</f>
        <v>98.2</v>
      </c>
      <c r="F4">
        <f>[11]Lite!E3</f>
        <v>99</v>
      </c>
      <c r="H4">
        <f>'[11]DWM-NB'!K3</f>
        <v>4</v>
      </c>
      <c r="I4">
        <f>[11]Lite!K3</f>
        <v>5</v>
      </c>
      <c r="J4">
        <f>'[11]DWM-HT'!K3</f>
        <v>4</v>
      </c>
      <c r="N4">
        <f>[11]ARF!B3</f>
        <v>0.421875</v>
      </c>
      <c r="O4">
        <f>'[11]DWM-NB'!B3</f>
        <v>0.265625</v>
      </c>
      <c r="P4">
        <f>'[11]DWM-HT'!B3</f>
        <v>0.453125</v>
      </c>
      <c r="Q4">
        <f>[11]WMA!B3</f>
        <v>0.234375</v>
      </c>
      <c r="R4">
        <f>[11]Lite!B3</f>
        <v>0.953125</v>
      </c>
    </row>
    <row r="5" spans="1:30" x14ac:dyDescent="0.25">
      <c r="A5">
        <v>3000</v>
      </c>
      <c r="B5">
        <f>[11]ARF!E4</f>
        <v>99.2</v>
      </c>
      <c r="C5">
        <f>'[11]DWM-NB'!E4</f>
        <v>99.1</v>
      </c>
      <c r="D5">
        <f>'[11]DWM-HT'!E4</f>
        <v>99.1</v>
      </c>
      <c r="E5">
        <f>[11]WMA!E4</f>
        <v>99</v>
      </c>
      <c r="F5">
        <f>[11]Lite!E4</f>
        <v>99.1</v>
      </c>
      <c r="H5">
        <f>'[11]DWM-NB'!K4</f>
        <v>4</v>
      </c>
      <c r="I5">
        <f>[11]Lite!K4</f>
        <v>5</v>
      </c>
      <c r="J5">
        <f>'[11]DWM-HT'!K4</f>
        <v>4</v>
      </c>
      <c r="N5">
        <f>[11]ARF!B4</f>
        <v>0.609375</v>
      </c>
      <c r="O5">
        <f>'[11]DWM-NB'!B4</f>
        <v>0.40625</v>
      </c>
      <c r="P5">
        <f>'[11]DWM-HT'!B4</f>
        <v>0.6875</v>
      </c>
      <c r="Q5">
        <f>[11]WMA!B4</f>
        <v>0.359375</v>
      </c>
      <c r="R5">
        <f>[11]Lite!B4</f>
        <v>1.40625</v>
      </c>
    </row>
    <row r="6" spans="1:30" x14ac:dyDescent="0.25">
      <c r="A6">
        <v>4000</v>
      </c>
      <c r="B6">
        <f>[11]ARF!E5</f>
        <v>97.899999999999906</v>
      </c>
      <c r="C6">
        <f>'[11]DWM-NB'!E5</f>
        <v>95.399999999999906</v>
      </c>
      <c r="D6">
        <f>'[11]DWM-HT'!E5</f>
        <v>95.399999999999906</v>
      </c>
      <c r="E6">
        <f>[11]WMA!E5</f>
        <v>95</v>
      </c>
      <c r="F6">
        <f>[11]Lite!E5</f>
        <v>95.199999999999989</v>
      </c>
      <c r="H6">
        <f>'[11]DWM-NB'!K5</f>
        <v>6</v>
      </c>
      <c r="I6">
        <f>[11]Lite!K5</f>
        <v>7</v>
      </c>
      <c r="J6">
        <f>'[11]DWM-HT'!K5</f>
        <v>6</v>
      </c>
      <c r="N6">
        <f>[11]ARF!B5</f>
        <v>0.8125</v>
      </c>
      <c r="O6">
        <f>'[11]DWM-NB'!B5</f>
        <v>0.578125</v>
      </c>
      <c r="P6">
        <f>'[11]DWM-HT'!B5</f>
        <v>0.953125</v>
      </c>
      <c r="Q6">
        <f>[11]WMA!B5</f>
        <v>0.484375</v>
      </c>
      <c r="R6">
        <f>[11]Lite!B5</f>
        <v>1.9375</v>
      </c>
    </row>
    <row r="7" spans="1:30" x14ac:dyDescent="0.25">
      <c r="A7">
        <v>5000</v>
      </c>
      <c r="B7">
        <f>[11]ARF!E6</f>
        <v>93.7</v>
      </c>
      <c r="C7">
        <f>'[11]DWM-NB'!E6</f>
        <v>96.3</v>
      </c>
      <c r="D7">
        <f>'[11]DWM-HT'!E6</f>
        <v>96.3</v>
      </c>
      <c r="E7">
        <f>[11]WMA!E6</f>
        <v>95.899999999999906</v>
      </c>
      <c r="F7">
        <f>[11]Lite!E6</f>
        <v>96.2</v>
      </c>
      <c r="H7">
        <f>'[11]DWM-NB'!K6</f>
        <v>7</v>
      </c>
      <c r="I7">
        <f>[11]Lite!K6</f>
        <v>8</v>
      </c>
      <c r="J7">
        <f>'[11]DWM-HT'!K6</f>
        <v>7</v>
      </c>
      <c r="N7">
        <f>[11]ARF!B6</f>
        <v>1.03125</v>
      </c>
      <c r="O7">
        <f>'[11]DWM-NB'!B6</f>
        <v>0.796875</v>
      </c>
      <c r="P7">
        <f>'[11]DWM-HT'!B6</f>
        <v>1.359375</v>
      </c>
      <c r="Q7">
        <f>[11]WMA!B6</f>
        <v>0.609375</v>
      </c>
      <c r="R7">
        <f>[11]Lite!B6</f>
        <v>2.59375</v>
      </c>
    </row>
    <row r="8" spans="1:30" x14ac:dyDescent="0.25">
      <c r="A8">
        <v>6000</v>
      </c>
      <c r="B8">
        <f>[11]ARF!E7</f>
        <v>91.6</v>
      </c>
      <c r="C8">
        <f>'[11]DWM-NB'!E7</f>
        <v>94.899999999999906</v>
      </c>
      <c r="D8">
        <f>'[11]DWM-HT'!E7</f>
        <v>94.899999999999906</v>
      </c>
      <c r="E8">
        <f>[11]WMA!E7</f>
        <v>94.3</v>
      </c>
      <c r="F8">
        <f>[11]Lite!E7</f>
        <v>95</v>
      </c>
      <c r="H8">
        <f>'[11]DWM-NB'!K7</f>
        <v>9</v>
      </c>
      <c r="I8">
        <f>[11]Lite!K7</f>
        <v>10</v>
      </c>
      <c r="J8">
        <f>'[11]DWM-HT'!K7</f>
        <v>9</v>
      </c>
      <c r="N8">
        <f>[11]ARF!B7</f>
        <v>1.25</v>
      </c>
      <c r="O8">
        <f>'[11]DWM-NB'!B7</f>
        <v>1.046875</v>
      </c>
      <c r="P8">
        <f>'[11]DWM-HT'!B7</f>
        <v>1.796875</v>
      </c>
      <c r="Q8">
        <f>[11]WMA!B7</f>
        <v>0.734375</v>
      </c>
      <c r="R8">
        <f>[11]Lite!B7</f>
        <v>3.34375</v>
      </c>
      <c r="AD8" s="33"/>
    </row>
    <row r="9" spans="1:30" x14ac:dyDescent="0.25">
      <c r="A9">
        <v>7000</v>
      </c>
      <c r="B9">
        <f>[11]ARF!E8</f>
        <v>92.6</v>
      </c>
      <c r="C9">
        <f>'[11]DWM-NB'!E8</f>
        <v>97.7</v>
      </c>
      <c r="D9">
        <f>'[11]DWM-HT'!E8</f>
        <v>97.7</v>
      </c>
      <c r="E9">
        <f>[11]WMA!E8</f>
        <v>95</v>
      </c>
      <c r="F9">
        <f>[11]Lite!E8</f>
        <v>97.399999999999991</v>
      </c>
      <c r="H9">
        <f>'[11]DWM-NB'!K8</f>
        <v>10</v>
      </c>
      <c r="I9">
        <f>[11]Lite!K8</f>
        <v>12</v>
      </c>
      <c r="J9">
        <f>'[11]DWM-HT'!K8</f>
        <v>10</v>
      </c>
      <c r="N9">
        <f>[11]ARF!B8</f>
        <v>1.46875</v>
      </c>
      <c r="O9">
        <f>'[11]DWM-NB'!B8</f>
        <v>1.390625</v>
      </c>
      <c r="P9">
        <f>'[11]DWM-HT'!B8</f>
        <v>2.34375</v>
      </c>
      <c r="Q9">
        <f>[11]WMA!B8</f>
        <v>0.875</v>
      </c>
      <c r="R9">
        <f>[11]Lite!B8</f>
        <v>4.296875</v>
      </c>
    </row>
    <row r="10" spans="1:30" x14ac:dyDescent="0.25">
      <c r="A10">
        <v>8000</v>
      </c>
      <c r="B10">
        <f>[11]ARF!E9</f>
        <v>95.899999999999906</v>
      </c>
      <c r="C10">
        <f>'[11]DWM-NB'!E9</f>
        <v>98.9</v>
      </c>
      <c r="D10">
        <f>'[11]DWM-HT'!E9</f>
        <v>98.9</v>
      </c>
      <c r="E10">
        <f>[11]WMA!E9</f>
        <v>93.3</v>
      </c>
      <c r="F10">
        <f>[11]Lite!E9</f>
        <v>98.4</v>
      </c>
      <c r="H10">
        <f>'[11]DWM-NB'!K9</f>
        <v>10</v>
      </c>
      <c r="I10">
        <f>[11]Lite!K9</f>
        <v>12</v>
      </c>
      <c r="J10">
        <f>'[11]DWM-HT'!K9</f>
        <v>10</v>
      </c>
      <c r="N10">
        <f>[11]ARF!B9</f>
        <v>1.6875</v>
      </c>
      <c r="O10">
        <f>'[11]DWM-NB'!B9</f>
        <v>1.71875</v>
      </c>
      <c r="P10">
        <f>'[11]DWM-HT'!B9</f>
        <v>2.875</v>
      </c>
      <c r="Q10">
        <f>[11]WMA!B9</f>
        <v>1</v>
      </c>
      <c r="R10">
        <f>[11]Lite!B9</f>
        <v>5.4375</v>
      </c>
    </row>
    <row r="11" spans="1:30" x14ac:dyDescent="0.25">
      <c r="A11">
        <v>9000</v>
      </c>
      <c r="B11">
        <f>[11]ARF!E10</f>
        <v>97.899999999999906</v>
      </c>
      <c r="C11">
        <f>'[11]DWM-NB'!E10</f>
        <v>99.3</v>
      </c>
      <c r="D11">
        <f>'[11]DWM-HT'!E10</f>
        <v>99.3</v>
      </c>
      <c r="E11">
        <f>[11]WMA!E10</f>
        <v>93.899999999999906</v>
      </c>
      <c r="F11">
        <f>[11]Lite!E10</f>
        <v>99.6</v>
      </c>
      <c r="H11">
        <f>'[11]DWM-NB'!K10</f>
        <v>10</v>
      </c>
      <c r="I11">
        <f>[11]Lite!K10</f>
        <v>12</v>
      </c>
      <c r="J11">
        <f>'[11]DWM-HT'!K10</f>
        <v>10</v>
      </c>
      <c r="N11">
        <f>[11]ARF!B10</f>
        <v>1.890625</v>
      </c>
      <c r="O11">
        <f>'[11]DWM-NB'!B10</f>
        <v>2.046875</v>
      </c>
      <c r="P11">
        <f>'[11]DWM-HT'!B10</f>
        <v>3.390625</v>
      </c>
      <c r="Q11">
        <f>[11]WMA!B10</f>
        <v>1.125</v>
      </c>
      <c r="R11">
        <f>[11]Lite!B10</f>
        <v>6.46875</v>
      </c>
    </row>
    <row r="12" spans="1:30" x14ac:dyDescent="0.25">
      <c r="A12">
        <v>10000</v>
      </c>
      <c r="B12">
        <f>[11]ARF!E11</f>
        <v>99.3</v>
      </c>
      <c r="C12">
        <f>'[11]DWM-NB'!E11</f>
        <v>98.6</v>
      </c>
      <c r="D12">
        <f>'[11]DWM-HT'!E11</f>
        <v>98.6</v>
      </c>
      <c r="E12">
        <f>[11]WMA!E11</f>
        <v>94</v>
      </c>
      <c r="F12">
        <f>[11]Lite!E11</f>
        <v>98.5</v>
      </c>
      <c r="H12">
        <f>'[11]DWM-NB'!K11</f>
        <v>10</v>
      </c>
      <c r="I12">
        <f>[11]Lite!K11</f>
        <v>12</v>
      </c>
      <c r="J12">
        <f>'[11]DWM-HT'!K11</f>
        <v>10</v>
      </c>
      <c r="N12">
        <f>[11]ARF!B11</f>
        <v>2.078125</v>
      </c>
      <c r="O12">
        <f>'[11]DWM-NB'!B11</f>
        <v>2.375</v>
      </c>
      <c r="P12">
        <f>'[11]DWM-HT'!B11</f>
        <v>3.890625</v>
      </c>
      <c r="Q12">
        <f>[11]WMA!B11</f>
        <v>1.25</v>
      </c>
      <c r="R12">
        <f>[11]Lite!B11</f>
        <v>7.453125</v>
      </c>
    </row>
    <row r="13" spans="1:30" x14ac:dyDescent="0.25">
      <c r="A13">
        <v>11000</v>
      </c>
      <c r="B13">
        <f>[11]ARF!E12</f>
        <v>97.6</v>
      </c>
      <c r="C13">
        <f>'[11]DWM-NB'!E12</f>
        <v>96.2</v>
      </c>
      <c r="D13">
        <f>'[11]DWM-HT'!E12</f>
        <v>96.2</v>
      </c>
      <c r="E13">
        <f>[11]WMA!E12</f>
        <v>84.1</v>
      </c>
      <c r="F13">
        <f>[11]Lite!E12</f>
        <v>96</v>
      </c>
      <c r="H13">
        <f>'[11]DWM-NB'!K12</f>
        <v>8</v>
      </c>
      <c r="I13">
        <f>[11]Lite!K12</f>
        <v>11</v>
      </c>
      <c r="J13">
        <f>'[11]DWM-HT'!K12</f>
        <v>8</v>
      </c>
      <c r="N13">
        <f>[11]ARF!B12</f>
        <v>2.28125</v>
      </c>
      <c r="O13">
        <f>'[11]DWM-NB'!B12</f>
        <v>2.6875</v>
      </c>
      <c r="P13">
        <f>'[11]DWM-HT'!B12</f>
        <v>4.375</v>
      </c>
      <c r="Q13">
        <f>[11]WMA!B12</f>
        <v>1.390625</v>
      </c>
      <c r="R13">
        <f>[11]Lite!B12</f>
        <v>8.390625</v>
      </c>
    </row>
    <row r="14" spans="1:30" x14ac:dyDescent="0.25">
      <c r="A14">
        <v>12000</v>
      </c>
      <c r="B14">
        <f>[11]ARF!E13</f>
        <v>98.5</v>
      </c>
      <c r="C14">
        <f>'[11]DWM-NB'!E13</f>
        <v>96.899999999999906</v>
      </c>
      <c r="D14">
        <f>'[11]DWM-HT'!E13</f>
        <v>96.899999999999906</v>
      </c>
      <c r="E14">
        <f>[11]WMA!E13</f>
        <v>85.7</v>
      </c>
      <c r="F14">
        <f>[11]Lite!E13</f>
        <v>97</v>
      </c>
      <c r="H14">
        <f>'[11]DWM-NB'!K13</f>
        <v>11</v>
      </c>
      <c r="I14">
        <f>[11]Lite!K13</f>
        <v>14</v>
      </c>
      <c r="J14">
        <f>'[11]DWM-HT'!K13</f>
        <v>11</v>
      </c>
      <c r="N14">
        <f>[11]ARF!B13</f>
        <v>2.453125</v>
      </c>
      <c r="O14">
        <f>'[11]DWM-NB'!B13</f>
        <v>2.96875</v>
      </c>
      <c r="P14">
        <f>'[11]DWM-HT'!B13</f>
        <v>4.8125</v>
      </c>
      <c r="Q14">
        <f>[11]WMA!B13</f>
        <v>1.5</v>
      </c>
      <c r="R14">
        <f>[11]Lite!B13</f>
        <v>9.375</v>
      </c>
    </row>
    <row r="15" spans="1:30" x14ac:dyDescent="0.25">
      <c r="A15">
        <v>13000</v>
      </c>
      <c r="B15">
        <f>[11]ARF!E14</f>
        <v>99</v>
      </c>
      <c r="C15">
        <f>'[11]DWM-NB'!E14</f>
        <v>94.8</v>
      </c>
      <c r="D15">
        <f>'[11]DWM-HT'!E14</f>
        <v>94.8</v>
      </c>
      <c r="E15">
        <f>[11]WMA!E14</f>
        <v>84.7</v>
      </c>
      <c r="F15">
        <f>[11]Lite!E14</f>
        <v>96.6</v>
      </c>
      <c r="H15">
        <f>'[11]DWM-NB'!K14</f>
        <v>9</v>
      </c>
      <c r="I15">
        <f>[11]Lite!K14</f>
        <v>13</v>
      </c>
      <c r="J15">
        <f>'[11]DWM-HT'!K14</f>
        <v>9</v>
      </c>
      <c r="N15">
        <f>[11]ARF!B14</f>
        <v>2.640625</v>
      </c>
      <c r="O15">
        <f>'[11]DWM-NB'!B14</f>
        <v>3.296875</v>
      </c>
      <c r="P15">
        <f>'[11]DWM-HT'!B14</f>
        <v>5.359375</v>
      </c>
      <c r="Q15">
        <f>[11]WMA!B14</f>
        <v>1.625</v>
      </c>
      <c r="R15">
        <f>[11]Lite!B14</f>
        <v>10.53125</v>
      </c>
    </row>
    <row r="16" spans="1:30" x14ac:dyDescent="0.25">
      <c r="A16">
        <v>14000</v>
      </c>
      <c r="B16">
        <f>[11]ARF!E15</f>
        <v>99.7</v>
      </c>
      <c r="C16">
        <f>'[11]DWM-NB'!E15</f>
        <v>93.4</v>
      </c>
      <c r="D16">
        <f>'[11]DWM-HT'!E15</f>
        <v>93.4</v>
      </c>
      <c r="E16">
        <f>[11]WMA!E15</f>
        <v>84.3</v>
      </c>
      <c r="F16">
        <f>[11]Lite!E15</f>
        <v>97.1</v>
      </c>
      <c r="H16">
        <f>'[11]DWM-NB'!K15</f>
        <v>11</v>
      </c>
      <c r="I16">
        <f>[11]Lite!K15</f>
        <v>15</v>
      </c>
      <c r="J16">
        <f>'[11]DWM-HT'!K15</f>
        <v>11</v>
      </c>
      <c r="N16">
        <f>[11]ARF!B15</f>
        <v>2.8125</v>
      </c>
      <c r="O16">
        <f>'[11]DWM-NB'!B15</f>
        <v>3.640625</v>
      </c>
      <c r="P16">
        <f>'[11]DWM-HT'!B15</f>
        <v>5.890625</v>
      </c>
      <c r="Q16">
        <f>[11]WMA!B15</f>
        <v>1.765625</v>
      </c>
      <c r="R16">
        <f>[11]Lite!B15</f>
        <v>11.75</v>
      </c>
    </row>
    <row r="17" spans="1:18" x14ac:dyDescent="0.25">
      <c r="A17">
        <v>15000</v>
      </c>
      <c r="B17">
        <f>[11]ARF!E16</f>
        <v>99.6</v>
      </c>
      <c r="C17">
        <f>'[11]DWM-NB'!E16</f>
        <v>98.9</v>
      </c>
      <c r="D17">
        <f>'[11]DWM-HT'!E16</f>
        <v>98.9</v>
      </c>
      <c r="E17">
        <f>[11]WMA!E16</f>
        <v>85</v>
      </c>
      <c r="F17">
        <f>[11]Lite!E16</f>
        <v>99.1</v>
      </c>
      <c r="H17">
        <f>'[11]DWM-NB'!K16</f>
        <v>9</v>
      </c>
      <c r="I17">
        <f>[11]Lite!K16</f>
        <v>13</v>
      </c>
      <c r="J17">
        <f>'[11]DWM-HT'!K16</f>
        <v>9</v>
      </c>
      <c r="N17">
        <f>[11]ARF!B16</f>
        <v>2.984375</v>
      </c>
      <c r="O17">
        <f>'[11]DWM-NB'!B16</f>
        <v>4</v>
      </c>
      <c r="P17">
        <f>'[11]DWM-HT'!B16</f>
        <v>6.453125</v>
      </c>
      <c r="Q17">
        <f>[11]WMA!B16</f>
        <v>1.890625</v>
      </c>
      <c r="R17">
        <f>[11]Lite!B16</f>
        <v>12.984375</v>
      </c>
    </row>
    <row r="18" spans="1:18" x14ac:dyDescent="0.25">
      <c r="A18">
        <v>16000</v>
      </c>
      <c r="B18">
        <f>[11]ARF!E17</f>
        <v>99.7</v>
      </c>
      <c r="C18">
        <f>'[11]DWM-NB'!E17</f>
        <v>99.6</v>
      </c>
      <c r="D18">
        <f>'[11]DWM-HT'!E17</f>
        <v>99.6</v>
      </c>
      <c r="E18">
        <f>[11]WMA!E17</f>
        <v>79.7</v>
      </c>
      <c r="F18">
        <f>[11]Lite!E17</f>
        <v>99.5</v>
      </c>
      <c r="H18">
        <f>'[11]DWM-NB'!K17</f>
        <v>8</v>
      </c>
      <c r="I18">
        <f>[11]Lite!K17</f>
        <v>12</v>
      </c>
      <c r="J18">
        <f>'[11]DWM-HT'!K17</f>
        <v>8</v>
      </c>
      <c r="N18">
        <f>[11]ARF!B17</f>
        <v>3.171875</v>
      </c>
      <c r="O18">
        <f>'[11]DWM-NB'!B17</f>
        <v>4.3125</v>
      </c>
      <c r="P18">
        <f>'[11]DWM-HT'!B17</f>
        <v>6.890625</v>
      </c>
      <c r="Q18">
        <f>[11]WMA!B17</f>
        <v>2.015625</v>
      </c>
      <c r="R18">
        <f>[11]Lite!B17</f>
        <v>14.015625</v>
      </c>
    </row>
    <row r="19" spans="1:18" x14ac:dyDescent="0.25">
      <c r="A19">
        <v>17000</v>
      </c>
      <c r="B19">
        <f>[11]ARF!E18</f>
        <v>99</v>
      </c>
      <c r="C19">
        <f>'[11]DWM-NB'!E18</f>
        <v>99.2</v>
      </c>
      <c r="D19">
        <f>'[11]DWM-HT'!E18</f>
        <v>99.2</v>
      </c>
      <c r="E19">
        <f>[11]WMA!E18</f>
        <v>76.5</v>
      </c>
      <c r="F19">
        <f>[11]Lite!E18</f>
        <v>99.2</v>
      </c>
      <c r="H19">
        <f>'[11]DWM-NB'!K18</f>
        <v>7</v>
      </c>
      <c r="I19">
        <f>[11]Lite!K18</f>
        <v>11</v>
      </c>
      <c r="J19">
        <f>'[11]DWM-HT'!K18</f>
        <v>7</v>
      </c>
      <c r="N19">
        <f>[11]ARF!B18</f>
        <v>3.328125</v>
      </c>
      <c r="O19">
        <f>'[11]DWM-NB'!B18</f>
        <v>4.5625</v>
      </c>
      <c r="P19">
        <f>'[11]DWM-HT'!B18</f>
        <v>7.28125</v>
      </c>
      <c r="Q19">
        <f>[11]WMA!B18</f>
        <v>2.140625</v>
      </c>
      <c r="R19">
        <f>[11]Lite!B18</f>
        <v>15.015625</v>
      </c>
    </row>
    <row r="20" spans="1:18" x14ac:dyDescent="0.25">
      <c r="A20">
        <v>18000</v>
      </c>
      <c r="B20">
        <f>[11]ARF!E19</f>
        <v>99.7</v>
      </c>
      <c r="C20">
        <f>'[11]DWM-NB'!E19</f>
        <v>99.3</v>
      </c>
      <c r="D20">
        <f>'[11]DWM-HT'!E19</f>
        <v>99.3</v>
      </c>
      <c r="E20">
        <f>[11]WMA!E19</f>
        <v>76</v>
      </c>
      <c r="F20">
        <f>[11]Lite!E19</f>
        <v>99.3</v>
      </c>
      <c r="H20">
        <f>'[11]DWM-NB'!K19</f>
        <v>6</v>
      </c>
      <c r="I20">
        <f>[11]Lite!K19</f>
        <v>10</v>
      </c>
      <c r="J20">
        <f>'[11]DWM-HT'!K19</f>
        <v>6</v>
      </c>
      <c r="N20">
        <f>[11]ARF!B19</f>
        <v>3.484375</v>
      </c>
      <c r="O20">
        <f>'[11]DWM-NB'!B19</f>
        <v>4.796875</v>
      </c>
      <c r="P20">
        <f>'[11]DWM-HT'!B19</f>
        <v>7.640625</v>
      </c>
      <c r="Q20">
        <f>[11]WMA!B19</f>
        <v>2.265625</v>
      </c>
      <c r="R20">
        <f>[11]Lite!B19</f>
        <v>15.9375</v>
      </c>
    </row>
    <row r="21" spans="1:18" x14ac:dyDescent="0.25">
      <c r="A21">
        <v>19000</v>
      </c>
      <c r="B21">
        <f>[11]ARF!E20</f>
        <v>98.6</v>
      </c>
      <c r="C21">
        <f>'[11]DWM-NB'!E20</f>
        <v>95.899999999999906</v>
      </c>
      <c r="D21">
        <f>'[11]DWM-HT'!E20</f>
        <v>95.899999999999906</v>
      </c>
      <c r="E21">
        <f>[11]WMA!E20</f>
        <v>90.2</v>
      </c>
      <c r="F21">
        <f>[11]Lite!E20</f>
        <v>96</v>
      </c>
      <c r="H21">
        <f>'[11]DWM-NB'!K20</f>
        <v>7</v>
      </c>
      <c r="I21">
        <f>[11]Lite!K20</f>
        <v>10</v>
      </c>
      <c r="J21">
        <f>'[11]DWM-HT'!K20</f>
        <v>7</v>
      </c>
      <c r="N21">
        <f>[11]ARF!B20</f>
        <v>3.65625</v>
      </c>
      <c r="O21">
        <f>'[11]DWM-NB'!B20</f>
        <v>5</v>
      </c>
      <c r="P21">
        <f>'[11]DWM-HT'!B20</f>
        <v>7.96875</v>
      </c>
      <c r="Q21">
        <f>[11]WMA!B20</f>
        <v>2.359375</v>
      </c>
      <c r="R21">
        <f>[11]Lite!B20</f>
        <v>16.703125</v>
      </c>
    </row>
    <row r="22" spans="1:18" x14ac:dyDescent="0.25">
      <c r="A22">
        <v>20000</v>
      </c>
      <c r="B22">
        <f>[11]ARF!E21</f>
        <v>92.6</v>
      </c>
      <c r="C22">
        <f>'[11]DWM-NB'!E21</f>
        <v>82.5</v>
      </c>
      <c r="D22">
        <f>'[11]DWM-HT'!E21</f>
        <v>82.5</v>
      </c>
      <c r="E22">
        <f>[11]WMA!E21</f>
        <v>93.899999999999906</v>
      </c>
      <c r="F22">
        <f>[11]Lite!E21</f>
        <v>85.2</v>
      </c>
      <c r="H22">
        <f>'[11]DWM-NB'!K21</f>
        <v>9</v>
      </c>
      <c r="I22">
        <f>[11]Lite!K21</f>
        <v>12</v>
      </c>
      <c r="J22">
        <f>'[11]DWM-HT'!K21</f>
        <v>9</v>
      </c>
      <c r="N22">
        <f>[11]ARF!B21</f>
        <v>3.875</v>
      </c>
      <c r="O22">
        <f>'[11]DWM-NB'!B21</f>
        <v>5.28125</v>
      </c>
      <c r="P22">
        <f>'[11]DWM-HT'!B21</f>
        <v>8.40625</v>
      </c>
      <c r="Q22">
        <f>[11]WMA!B21</f>
        <v>2.46875</v>
      </c>
      <c r="R22">
        <f>[11]Lite!B21</f>
        <v>17.703125</v>
      </c>
    </row>
    <row r="23" spans="1:18" x14ac:dyDescent="0.25">
      <c r="A23">
        <v>21000</v>
      </c>
      <c r="B23">
        <f>[11]ARF!E22</f>
        <v>89.7</v>
      </c>
      <c r="C23">
        <f>'[11]DWM-NB'!E22</f>
        <v>95.5</v>
      </c>
      <c r="D23">
        <f>'[11]DWM-HT'!E22</f>
        <v>95.5</v>
      </c>
      <c r="E23">
        <f>[11]WMA!E22</f>
        <v>95.8</v>
      </c>
      <c r="F23">
        <f>[11]Lite!E22</f>
        <v>96.8</v>
      </c>
      <c r="H23">
        <f>'[11]DWM-NB'!K22</f>
        <v>6</v>
      </c>
      <c r="I23">
        <f>[11]Lite!K22</f>
        <v>9</v>
      </c>
      <c r="J23">
        <f>'[11]DWM-HT'!K22</f>
        <v>6</v>
      </c>
      <c r="N23">
        <f>[11]ARF!B22</f>
        <v>4.109375</v>
      </c>
      <c r="O23">
        <f>'[11]DWM-NB'!B22</f>
        <v>5.625</v>
      </c>
      <c r="P23">
        <f>'[11]DWM-HT'!B22</f>
        <v>8.90625</v>
      </c>
      <c r="Q23">
        <f>[11]WMA!B22</f>
        <v>2.578125</v>
      </c>
      <c r="R23">
        <f>[11]Lite!B22</f>
        <v>18.546875</v>
      </c>
    </row>
    <row r="24" spans="1:18" x14ac:dyDescent="0.25">
      <c r="A24">
        <v>22000</v>
      </c>
      <c r="B24">
        <f>[11]ARF!E23</f>
        <v>73.8</v>
      </c>
      <c r="C24">
        <f>'[11]DWM-NB'!E23</f>
        <v>81.399999999999906</v>
      </c>
      <c r="D24">
        <f>'[11]DWM-HT'!E23</f>
        <v>81.5</v>
      </c>
      <c r="E24">
        <f>[11]WMA!E23</f>
        <v>76.7</v>
      </c>
      <c r="F24">
        <f>[11]Lite!E23</f>
        <v>80.7</v>
      </c>
      <c r="H24">
        <f>'[11]DWM-NB'!K23</f>
        <v>8</v>
      </c>
      <c r="I24">
        <f>[11]Lite!K23</f>
        <v>14</v>
      </c>
      <c r="J24">
        <f>'[11]DWM-HT'!K23</f>
        <v>8</v>
      </c>
      <c r="N24">
        <f>[11]ARF!B23</f>
        <v>4.390625</v>
      </c>
      <c r="O24">
        <f>'[11]DWM-NB'!B23</f>
        <v>5.84375</v>
      </c>
      <c r="P24">
        <f>'[11]DWM-HT'!B23</f>
        <v>9.25</v>
      </c>
      <c r="Q24">
        <f>[11]WMA!B23</f>
        <v>2.71875</v>
      </c>
      <c r="R24">
        <f>[11]Lite!B23</f>
        <v>19.484375</v>
      </c>
    </row>
    <row r="25" spans="1:18" x14ac:dyDescent="0.25">
      <c r="A25">
        <v>23000</v>
      </c>
      <c r="B25">
        <f>[11]ARF!E24</f>
        <v>66.900000000000006</v>
      </c>
      <c r="C25">
        <f>'[11]DWM-NB'!E24</f>
        <v>81.2</v>
      </c>
      <c r="D25">
        <f>'[11]DWM-HT'!E24</f>
        <v>81.2</v>
      </c>
      <c r="E25">
        <f>[11]WMA!E24</f>
        <v>47</v>
      </c>
      <c r="F25">
        <f>[11]Lite!E24</f>
        <v>76</v>
      </c>
      <c r="H25">
        <f>'[11]DWM-NB'!K24</f>
        <v>10</v>
      </c>
      <c r="I25">
        <f>[11]Lite!K24</f>
        <v>19</v>
      </c>
      <c r="J25">
        <f>'[11]DWM-HT'!K24</f>
        <v>10</v>
      </c>
      <c r="N25">
        <f>[11]ARF!B24</f>
        <v>4.640625</v>
      </c>
      <c r="O25">
        <f>'[11]DWM-NB'!B24</f>
        <v>6.140625</v>
      </c>
      <c r="P25">
        <f>'[11]DWM-HT'!B24</f>
        <v>9.734375</v>
      </c>
      <c r="Q25">
        <f>[11]WMA!B24</f>
        <v>2.84375</v>
      </c>
      <c r="R25">
        <f>[11]Lite!B24</f>
        <v>20.75</v>
      </c>
    </row>
    <row r="26" spans="1:18" x14ac:dyDescent="0.25">
      <c r="A26">
        <v>24000</v>
      </c>
      <c r="B26">
        <f>[11]ARF!E25</f>
        <v>72.599999999999994</v>
      </c>
      <c r="C26">
        <f>'[11]DWM-NB'!E25</f>
        <v>85.5</v>
      </c>
      <c r="D26">
        <f>'[11]DWM-HT'!E25</f>
        <v>85.5</v>
      </c>
      <c r="E26">
        <f>[11]WMA!E25</f>
        <v>35.9</v>
      </c>
      <c r="F26">
        <f>[11]Lite!E25</f>
        <v>82</v>
      </c>
      <c r="H26">
        <f>'[11]DWM-NB'!K25</f>
        <v>9</v>
      </c>
      <c r="I26">
        <f>[11]Lite!K25</f>
        <v>22</v>
      </c>
      <c r="J26">
        <f>'[11]DWM-HT'!K25</f>
        <v>9</v>
      </c>
      <c r="N26">
        <f>[11]ARF!B25</f>
        <v>4.921875</v>
      </c>
      <c r="O26">
        <f>'[11]DWM-NB'!B25</f>
        <v>6.515625</v>
      </c>
      <c r="P26">
        <f>'[11]DWM-HT'!B25</f>
        <v>10.28125</v>
      </c>
      <c r="Q26">
        <f>[11]WMA!B25</f>
        <v>2.953125</v>
      </c>
      <c r="R26">
        <f>[11]Lite!B25</f>
        <v>22.171875</v>
      </c>
    </row>
    <row r="27" spans="1:18" x14ac:dyDescent="0.25">
      <c r="A27">
        <v>25000</v>
      </c>
      <c r="B27">
        <f>[11]ARF!E26</f>
        <v>78.7</v>
      </c>
      <c r="C27">
        <f>'[11]DWM-NB'!E26</f>
        <v>75.3</v>
      </c>
      <c r="D27">
        <f>'[11]DWM-HT'!E26</f>
        <v>75.2</v>
      </c>
      <c r="E27">
        <f>[11]WMA!E26</f>
        <v>26</v>
      </c>
      <c r="F27">
        <f>[11]Lite!E26</f>
        <v>80</v>
      </c>
      <c r="H27">
        <f>'[11]DWM-NB'!K26</f>
        <v>10</v>
      </c>
      <c r="I27">
        <f>[11]Lite!K26</f>
        <v>23</v>
      </c>
      <c r="J27">
        <f>'[11]DWM-HT'!K26</f>
        <v>10</v>
      </c>
      <c r="N27">
        <f>[11]ARF!B26</f>
        <v>5.140625</v>
      </c>
      <c r="O27">
        <f>'[11]DWM-NB'!B26</f>
        <v>6.890625</v>
      </c>
      <c r="P27">
        <f>'[11]DWM-HT'!B26</f>
        <v>10.890625</v>
      </c>
      <c r="Q27">
        <f>[11]WMA!B26</f>
        <v>3.078125</v>
      </c>
      <c r="R27">
        <f>[11]Lite!B26</f>
        <v>23.84375</v>
      </c>
    </row>
    <row r="28" spans="1:18" x14ac:dyDescent="0.25">
      <c r="A28">
        <v>26000</v>
      </c>
      <c r="B28">
        <f>[11]ARF!E27</f>
        <v>77.400000000000006</v>
      </c>
      <c r="C28">
        <f>'[11]DWM-NB'!E27</f>
        <v>83.399999999999906</v>
      </c>
      <c r="D28">
        <f>'[11]DWM-HT'!E27</f>
        <v>83.399999999999906</v>
      </c>
      <c r="E28">
        <f>[11]WMA!E27</f>
        <v>83.5</v>
      </c>
      <c r="F28">
        <f>[11]Lite!E27</f>
        <v>83.2</v>
      </c>
      <c r="H28">
        <f>'[11]DWM-NB'!K27</f>
        <v>11</v>
      </c>
      <c r="I28">
        <f>[11]Lite!K27</f>
        <v>23</v>
      </c>
      <c r="J28">
        <f>'[11]DWM-HT'!K27</f>
        <v>11</v>
      </c>
      <c r="N28">
        <f>[11]ARF!B27</f>
        <v>5.375</v>
      </c>
      <c r="O28">
        <f>'[11]DWM-NB'!B27</f>
        <v>7.234375</v>
      </c>
      <c r="P28">
        <f>'[11]DWM-HT'!B27</f>
        <v>11.390625</v>
      </c>
      <c r="Q28">
        <f>[11]WMA!B27</f>
        <v>3.21875</v>
      </c>
      <c r="R28">
        <f>[11]Lite!B27</f>
        <v>25.171875</v>
      </c>
    </row>
    <row r="29" spans="1:18" x14ac:dyDescent="0.25">
      <c r="A29">
        <v>27000</v>
      </c>
      <c r="B29">
        <f>[11]ARF!E28</f>
        <v>79.099999999999994</v>
      </c>
      <c r="C29">
        <f>'[11]DWM-NB'!E28</f>
        <v>75.599999999999994</v>
      </c>
      <c r="D29">
        <f>'[11]DWM-HT'!E28</f>
        <v>75.599999999999994</v>
      </c>
      <c r="E29">
        <f>[11]WMA!E28</f>
        <v>77.099999999999994</v>
      </c>
      <c r="F29">
        <f>[11]Lite!E28</f>
        <v>79.800000000000011</v>
      </c>
      <c r="H29">
        <f>'[11]DWM-NB'!K28</f>
        <v>8</v>
      </c>
      <c r="I29">
        <f>[11]Lite!K28</f>
        <v>21</v>
      </c>
      <c r="J29">
        <f>'[11]DWM-HT'!K28</f>
        <v>8</v>
      </c>
      <c r="N29">
        <f>[11]ARF!B28</f>
        <v>5.609375</v>
      </c>
      <c r="O29">
        <f>'[11]DWM-NB'!B28</f>
        <v>7.546875</v>
      </c>
      <c r="P29">
        <f>'[11]DWM-HT'!B28</f>
        <v>11.890625</v>
      </c>
      <c r="Q29">
        <f>[11]WMA!B28</f>
        <v>3.328125</v>
      </c>
      <c r="R29">
        <f>[11]Lite!B28</f>
        <v>26.46875</v>
      </c>
    </row>
    <row r="30" spans="1:18" x14ac:dyDescent="0.25">
      <c r="A30">
        <v>28000</v>
      </c>
      <c r="B30">
        <f>[11]ARF!E29</f>
        <v>89.1</v>
      </c>
      <c r="C30">
        <f>'[11]DWM-NB'!E29</f>
        <v>84.899999999999906</v>
      </c>
      <c r="D30">
        <f>'[11]DWM-HT'!E29</f>
        <v>84.899999999999906</v>
      </c>
      <c r="E30">
        <f>[11]WMA!E29</f>
        <v>68.3</v>
      </c>
      <c r="F30">
        <f>[11]Lite!E29</f>
        <v>89.1</v>
      </c>
      <c r="H30">
        <f>'[11]DWM-NB'!K29</f>
        <v>5</v>
      </c>
      <c r="I30">
        <f>[11]Lite!K29</f>
        <v>9</v>
      </c>
      <c r="J30">
        <f>'[11]DWM-HT'!K29</f>
        <v>5</v>
      </c>
      <c r="N30">
        <f>[11]ARF!B29</f>
        <v>5.8125</v>
      </c>
      <c r="O30">
        <f>'[11]DWM-NB'!B29</f>
        <v>7.765625</v>
      </c>
      <c r="P30">
        <f>'[11]DWM-HT'!B29</f>
        <v>12.203125</v>
      </c>
      <c r="Q30">
        <f>[11]WMA!B29</f>
        <v>3.4375</v>
      </c>
      <c r="R30">
        <f>[11]Lite!B29</f>
        <v>27.421875</v>
      </c>
    </row>
    <row r="31" spans="1:18" x14ac:dyDescent="0.25">
      <c r="A31">
        <v>29000</v>
      </c>
      <c r="B31">
        <f>[11]ARF!E30</f>
        <v>85.9</v>
      </c>
      <c r="C31">
        <f>'[11]DWM-NB'!E30</f>
        <v>89.1</v>
      </c>
      <c r="D31">
        <f>'[11]DWM-HT'!E30</f>
        <v>89.1</v>
      </c>
      <c r="E31">
        <f>[11]WMA!E30</f>
        <v>52.2</v>
      </c>
      <c r="F31">
        <f>[11]Lite!E30</f>
        <v>91.2</v>
      </c>
      <c r="H31">
        <f>'[11]DWM-NB'!K30</f>
        <v>4</v>
      </c>
      <c r="I31">
        <f>[11]Lite!K30</f>
        <v>7</v>
      </c>
      <c r="J31">
        <f>'[11]DWM-HT'!K30</f>
        <v>4</v>
      </c>
      <c r="N31">
        <f>[11]ARF!B30</f>
        <v>6.046875</v>
      </c>
      <c r="O31">
        <f>'[11]DWM-NB'!B30</f>
        <v>7.96875</v>
      </c>
      <c r="P31">
        <f>'[11]DWM-HT'!B30</f>
        <v>12.53125</v>
      </c>
      <c r="Q31">
        <f>[11]WMA!B30</f>
        <v>3.5625</v>
      </c>
      <c r="R31">
        <f>[11]Lite!B30</f>
        <v>28.15625</v>
      </c>
    </row>
    <row r="32" spans="1:18" x14ac:dyDescent="0.25">
      <c r="A32">
        <v>30000</v>
      </c>
      <c r="B32">
        <f>[11]ARF!E31</f>
        <v>83.7</v>
      </c>
      <c r="C32">
        <f>'[11]DWM-NB'!E31</f>
        <v>92.7</v>
      </c>
      <c r="D32">
        <f>'[11]DWM-HT'!E31</f>
        <v>92.7</v>
      </c>
      <c r="E32">
        <f>[11]WMA!E31</f>
        <v>45</v>
      </c>
      <c r="F32">
        <f>[11]Lite!E31</f>
        <v>92.7</v>
      </c>
      <c r="H32">
        <f>'[11]DWM-NB'!K31</f>
        <v>6</v>
      </c>
      <c r="I32">
        <f>[11]Lite!K31</f>
        <v>8</v>
      </c>
      <c r="J32">
        <f>'[11]DWM-HT'!K31</f>
        <v>6</v>
      </c>
      <c r="N32">
        <f>[11]ARF!B31</f>
        <v>6.28125</v>
      </c>
      <c r="O32">
        <f>'[11]DWM-NB'!B31</f>
        <v>8.15625</v>
      </c>
      <c r="P32">
        <f>'[11]DWM-HT'!B31</f>
        <v>12.8125</v>
      </c>
      <c r="Q32">
        <f>[11]WMA!B31</f>
        <v>3.6875</v>
      </c>
      <c r="R32">
        <f>[11]Lite!B31</f>
        <v>28.765625</v>
      </c>
    </row>
    <row r="33" spans="1:18" x14ac:dyDescent="0.25">
      <c r="A33">
        <v>31000</v>
      </c>
      <c r="B33">
        <f>[11]ARF!E32</f>
        <v>81.899999999999906</v>
      </c>
      <c r="C33">
        <f>'[11]DWM-NB'!E32</f>
        <v>80.8</v>
      </c>
      <c r="D33">
        <f>'[11]DWM-HT'!E32</f>
        <v>80.8</v>
      </c>
      <c r="E33">
        <f>[11]WMA!E32</f>
        <v>54.1</v>
      </c>
      <c r="F33">
        <f>[11]Lite!E32</f>
        <v>81.599999999999994</v>
      </c>
      <c r="H33">
        <f>'[11]DWM-NB'!K32</f>
        <v>6</v>
      </c>
      <c r="I33">
        <f>[11]Lite!K32</f>
        <v>10</v>
      </c>
      <c r="J33">
        <f>'[11]DWM-HT'!K32</f>
        <v>6</v>
      </c>
      <c r="N33">
        <f>[11]ARF!B32</f>
        <v>6.515625</v>
      </c>
      <c r="O33">
        <f>'[11]DWM-NB'!B32</f>
        <v>8.359375</v>
      </c>
      <c r="P33">
        <f>'[11]DWM-HT'!B32</f>
        <v>13.125</v>
      </c>
      <c r="Q33">
        <f>[11]WMA!B32</f>
        <v>3.796875</v>
      </c>
      <c r="R33">
        <f>[11]Lite!B32</f>
        <v>29.390625</v>
      </c>
    </row>
    <row r="34" spans="1:18" x14ac:dyDescent="0.25">
      <c r="A34">
        <v>32000</v>
      </c>
      <c r="B34">
        <f>[11]ARF!E33</f>
        <v>79.599999999999994</v>
      </c>
      <c r="C34">
        <f>'[11]DWM-NB'!E33</f>
        <v>88.6</v>
      </c>
      <c r="D34">
        <f>'[11]DWM-HT'!E33</f>
        <v>88.6</v>
      </c>
      <c r="E34">
        <f>[11]WMA!E33</f>
        <v>93.4</v>
      </c>
      <c r="F34">
        <f>[11]Lite!E33</f>
        <v>91.8</v>
      </c>
      <c r="H34">
        <f>'[11]DWM-NB'!K33</f>
        <v>5</v>
      </c>
      <c r="I34">
        <f>[11]Lite!K33</f>
        <v>7</v>
      </c>
      <c r="J34">
        <f>'[11]DWM-HT'!K33</f>
        <v>5</v>
      </c>
      <c r="N34">
        <f>[11]ARF!B33</f>
        <v>6.75</v>
      </c>
      <c r="O34">
        <f>'[11]DWM-NB'!B33</f>
        <v>8.578125</v>
      </c>
      <c r="P34">
        <f>'[11]DWM-HT'!B33</f>
        <v>13.46875</v>
      </c>
      <c r="Q34">
        <f>[11]WMA!B33</f>
        <v>3.921875</v>
      </c>
      <c r="R34">
        <f>[11]Lite!B33</f>
        <v>30.015625</v>
      </c>
    </row>
    <row r="35" spans="1:18" x14ac:dyDescent="0.25">
      <c r="A35">
        <v>33000</v>
      </c>
      <c r="B35">
        <f>[11]ARF!E34</f>
        <v>82.199999999999903</v>
      </c>
      <c r="C35">
        <f>'[11]DWM-NB'!E34</f>
        <v>83</v>
      </c>
      <c r="D35">
        <f>'[11]DWM-HT'!E34</f>
        <v>83</v>
      </c>
      <c r="E35">
        <f>[11]WMA!E34</f>
        <v>86.4</v>
      </c>
      <c r="F35">
        <f>[11]Lite!E34</f>
        <v>88.3</v>
      </c>
      <c r="H35">
        <f>'[11]DWM-NB'!K34</f>
        <v>8</v>
      </c>
      <c r="I35">
        <f>[11]Lite!K34</f>
        <v>10</v>
      </c>
      <c r="J35">
        <f>'[11]DWM-HT'!K34</f>
        <v>8</v>
      </c>
      <c r="N35">
        <f>[11]ARF!B34</f>
        <v>6.984375</v>
      </c>
      <c r="O35">
        <f>'[11]DWM-NB'!B34</f>
        <v>8.84375</v>
      </c>
      <c r="P35">
        <f>'[11]DWM-HT'!B34</f>
        <v>13.890625</v>
      </c>
      <c r="Q35">
        <f>[11]WMA!B34</f>
        <v>4.015625</v>
      </c>
      <c r="R35">
        <f>[11]Lite!B34</f>
        <v>30.78125</v>
      </c>
    </row>
    <row r="36" spans="1:18" x14ac:dyDescent="0.25">
      <c r="A36">
        <v>34000</v>
      </c>
      <c r="B36">
        <f>[11]ARF!E35</f>
        <v>81.699999999999903</v>
      </c>
      <c r="C36">
        <f>'[11]DWM-NB'!E35</f>
        <v>93.6</v>
      </c>
      <c r="D36">
        <f>'[11]DWM-HT'!E35</f>
        <v>93.6</v>
      </c>
      <c r="E36">
        <f>[11]WMA!E35</f>
        <v>81.8</v>
      </c>
      <c r="F36">
        <f>[11]Lite!E35</f>
        <v>93.600000000000009</v>
      </c>
      <c r="H36">
        <f>'[11]DWM-NB'!K35</f>
        <v>8</v>
      </c>
      <c r="I36">
        <f>[11]Lite!K35</f>
        <v>10</v>
      </c>
      <c r="J36">
        <f>'[11]DWM-HT'!K35</f>
        <v>8</v>
      </c>
      <c r="N36">
        <f>[11]ARF!B35</f>
        <v>7.21875</v>
      </c>
      <c r="O36">
        <f>'[11]DWM-NB'!B35</f>
        <v>9.1875</v>
      </c>
      <c r="P36">
        <f>'[11]DWM-HT'!B35</f>
        <v>14.40625</v>
      </c>
      <c r="Q36">
        <f>[11]WMA!B35</f>
        <v>4.109375</v>
      </c>
      <c r="R36">
        <f>[11]Lite!B35</f>
        <v>31.5625</v>
      </c>
    </row>
    <row r="37" spans="1:18" x14ac:dyDescent="0.25">
      <c r="A37">
        <v>35000</v>
      </c>
      <c r="B37">
        <f>[11]ARF!E36</f>
        <v>79.099999999999994</v>
      </c>
      <c r="C37">
        <f>'[11]DWM-NB'!E36</f>
        <v>89.3</v>
      </c>
      <c r="D37">
        <f>'[11]DWM-HT'!E36</f>
        <v>89.3</v>
      </c>
      <c r="E37">
        <f>[11]WMA!E36</f>
        <v>68.599999999999994</v>
      </c>
      <c r="F37">
        <f>[11]Lite!E36</f>
        <v>90.3</v>
      </c>
      <c r="H37">
        <f>'[11]DWM-NB'!K36</f>
        <v>6</v>
      </c>
      <c r="I37">
        <f>[11]Lite!K36</f>
        <v>11</v>
      </c>
      <c r="J37">
        <f>'[11]DWM-HT'!K36</f>
        <v>6</v>
      </c>
      <c r="N37">
        <f>[11]ARF!B36</f>
        <v>7.421875</v>
      </c>
      <c r="O37">
        <f>'[11]DWM-NB'!B36</f>
        <v>9.453125</v>
      </c>
      <c r="P37">
        <f>'[11]DWM-HT'!B36</f>
        <v>14.828125</v>
      </c>
      <c r="Q37">
        <f>[11]WMA!B36</f>
        <v>4.1875</v>
      </c>
      <c r="R37">
        <f>[11]Lite!B36</f>
        <v>32.40625</v>
      </c>
    </row>
    <row r="38" spans="1:18" x14ac:dyDescent="0.25">
      <c r="A38">
        <v>36000</v>
      </c>
      <c r="B38">
        <f>[11]ARF!E37</f>
        <v>77</v>
      </c>
      <c r="C38">
        <f>'[11]DWM-NB'!E37</f>
        <v>92</v>
      </c>
      <c r="D38">
        <f>'[11]DWM-HT'!E37</f>
        <v>92</v>
      </c>
      <c r="E38">
        <f>[11]WMA!E37</f>
        <v>71.5</v>
      </c>
      <c r="F38">
        <f>[11]Lite!E37</f>
        <v>92.2</v>
      </c>
      <c r="H38">
        <f>'[11]DWM-NB'!K37</f>
        <v>5</v>
      </c>
      <c r="I38">
        <f>[11]Lite!K37</f>
        <v>6</v>
      </c>
      <c r="J38">
        <f>'[11]DWM-HT'!K37</f>
        <v>5</v>
      </c>
      <c r="N38">
        <f>[11]ARF!B37</f>
        <v>7.640625</v>
      </c>
      <c r="O38">
        <f>'[11]DWM-NB'!B37</f>
        <v>9.6875</v>
      </c>
      <c r="P38">
        <f>'[11]DWM-HT'!B37</f>
        <v>15.1875</v>
      </c>
      <c r="Q38">
        <f>[11]WMA!B37</f>
        <v>4.28125</v>
      </c>
      <c r="R38">
        <f>[11]Lite!B37</f>
        <v>33.03125</v>
      </c>
    </row>
    <row r="39" spans="1:18" x14ac:dyDescent="0.25">
      <c r="A39">
        <v>37000</v>
      </c>
      <c r="B39">
        <f>[11]ARF!E38</f>
        <v>84.899999999999906</v>
      </c>
      <c r="C39">
        <f>'[11]DWM-NB'!E38</f>
        <v>92.4</v>
      </c>
      <c r="D39">
        <f>'[11]DWM-HT'!E38</f>
        <v>92.4</v>
      </c>
      <c r="E39">
        <f>[11]WMA!E38</f>
        <v>73.3</v>
      </c>
      <c r="F39">
        <f>[11]Lite!E38</f>
        <v>92.800000000000011</v>
      </c>
      <c r="H39">
        <f>'[11]DWM-NB'!K38</f>
        <v>7</v>
      </c>
      <c r="I39">
        <f>[11]Lite!K38</f>
        <v>11</v>
      </c>
      <c r="J39">
        <f>'[11]DWM-HT'!K38</f>
        <v>7</v>
      </c>
      <c r="N39">
        <f>[11]ARF!B38</f>
        <v>7.828125</v>
      </c>
      <c r="O39">
        <f>'[11]DWM-NB'!B38</f>
        <v>9.90625</v>
      </c>
      <c r="P39">
        <f>'[11]DWM-HT'!B38</f>
        <v>15.53125</v>
      </c>
      <c r="Q39">
        <f>[11]WMA!B38</f>
        <v>4.359375</v>
      </c>
      <c r="R39">
        <f>[11]Lite!B38</f>
        <v>33.734375</v>
      </c>
    </row>
    <row r="40" spans="1:18" x14ac:dyDescent="0.25">
      <c r="A40">
        <v>38000</v>
      </c>
      <c r="B40">
        <f>[11]ARF!E39</f>
        <v>91.1</v>
      </c>
      <c r="C40">
        <f>'[11]DWM-NB'!E39</f>
        <v>91.3</v>
      </c>
      <c r="D40">
        <f>'[11]DWM-HT'!E39</f>
        <v>91.3</v>
      </c>
      <c r="E40">
        <f>[11]WMA!E39</f>
        <v>75.7</v>
      </c>
      <c r="F40">
        <f>[11]Lite!E39</f>
        <v>92</v>
      </c>
      <c r="H40">
        <f>'[11]DWM-NB'!K39</f>
        <v>8</v>
      </c>
      <c r="I40">
        <f>[11]Lite!K39</f>
        <v>12</v>
      </c>
      <c r="J40">
        <f>'[11]DWM-HT'!K39</f>
        <v>8</v>
      </c>
      <c r="N40">
        <f>[11]ARF!B39</f>
        <v>8</v>
      </c>
      <c r="O40">
        <f>'[11]DWM-NB'!B39</f>
        <v>10.1875</v>
      </c>
      <c r="P40">
        <f>'[11]DWM-HT'!B39</f>
        <v>15.9375</v>
      </c>
      <c r="Q40">
        <f>[11]WMA!B39</f>
        <v>4.453125</v>
      </c>
      <c r="R40">
        <f>[11]Lite!B39</f>
        <v>34.640625</v>
      </c>
    </row>
    <row r="41" spans="1:18" x14ac:dyDescent="0.25">
      <c r="A41">
        <v>39000</v>
      </c>
      <c r="B41">
        <f>[11]ARF!E40</f>
        <v>91.6</v>
      </c>
      <c r="C41">
        <f>'[11]DWM-NB'!E40</f>
        <v>94.3</v>
      </c>
      <c r="D41">
        <f>'[11]DWM-HT'!E40</f>
        <v>94.3</v>
      </c>
      <c r="E41">
        <f>[11]WMA!E40</f>
        <v>75.400000000000006</v>
      </c>
      <c r="F41">
        <f>[11]Lite!E40</f>
        <v>94.699999999999989</v>
      </c>
      <c r="H41">
        <f>'[11]DWM-NB'!K40</f>
        <v>9</v>
      </c>
      <c r="I41">
        <f>[11]Lite!K40</f>
        <v>13</v>
      </c>
      <c r="J41">
        <f>'[11]DWM-HT'!K40</f>
        <v>9</v>
      </c>
      <c r="N41">
        <f>[11]ARF!B40</f>
        <v>8.171875</v>
      </c>
      <c r="O41">
        <f>'[11]DWM-NB'!B40</f>
        <v>10.484375</v>
      </c>
      <c r="P41">
        <f>'[11]DWM-HT'!B40</f>
        <v>16.390625</v>
      </c>
      <c r="Q41">
        <f>[11]WMA!B40</f>
        <v>4.53125</v>
      </c>
      <c r="R41">
        <f>[11]Lite!B40</f>
        <v>35.5625</v>
      </c>
    </row>
    <row r="42" spans="1:18" x14ac:dyDescent="0.25">
      <c r="A42">
        <v>40000</v>
      </c>
      <c r="B42">
        <f>[11]ARF!E41</f>
        <v>93.899999999999906</v>
      </c>
      <c r="C42">
        <f>'[11]DWM-NB'!E41</f>
        <v>90.3</v>
      </c>
      <c r="D42">
        <f>'[11]DWM-HT'!E41</f>
        <v>90.3</v>
      </c>
      <c r="E42">
        <f>[11]WMA!E41</f>
        <v>76.2</v>
      </c>
      <c r="F42">
        <f>[11]Lite!E41</f>
        <v>91.8</v>
      </c>
      <c r="H42">
        <f>'[11]DWM-NB'!K41</f>
        <v>11</v>
      </c>
      <c r="I42">
        <f>[11]Lite!K41</f>
        <v>15</v>
      </c>
      <c r="J42">
        <f>'[11]DWM-HT'!K41</f>
        <v>11</v>
      </c>
      <c r="N42">
        <f>[11]ARF!B41</f>
        <v>8.3125</v>
      </c>
      <c r="O42">
        <f>'[11]DWM-NB'!B41</f>
        <v>10.8125</v>
      </c>
      <c r="P42">
        <f>'[11]DWM-HT'!B41</f>
        <v>16.90625</v>
      </c>
      <c r="Q42">
        <f>[11]WMA!B41</f>
        <v>4.625</v>
      </c>
      <c r="R42">
        <f>[11]Lite!B41</f>
        <v>36.703125</v>
      </c>
    </row>
    <row r="43" spans="1:18" x14ac:dyDescent="0.25">
      <c r="A43">
        <v>41000</v>
      </c>
      <c r="B43">
        <f>[11]ARF!E42</f>
        <v>93.7</v>
      </c>
      <c r="C43">
        <f>'[11]DWM-NB'!E42</f>
        <v>91.5</v>
      </c>
      <c r="D43">
        <f>'[11]DWM-HT'!E42</f>
        <v>91.5</v>
      </c>
      <c r="E43">
        <f>[11]WMA!E42</f>
        <v>71.8</v>
      </c>
      <c r="F43">
        <f>[11]Lite!E42</f>
        <v>92.800000000000011</v>
      </c>
      <c r="H43">
        <f>'[11]DWM-NB'!K42</f>
        <v>9</v>
      </c>
      <c r="I43">
        <f>[11]Lite!K42</f>
        <v>13</v>
      </c>
      <c r="J43">
        <f>'[11]DWM-HT'!K42</f>
        <v>9</v>
      </c>
      <c r="N43">
        <f>[11]ARF!B42</f>
        <v>8.46875</v>
      </c>
      <c r="O43">
        <f>'[11]DWM-NB'!B42</f>
        <v>11.1875</v>
      </c>
      <c r="P43">
        <f>'[11]DWM-HT'!B42</f>
        <v>17.453125</v>
      </c>
      <c r="Q43">
        <f>[11]WMA!B42</f>
        <v>4.71875</v>
      </c>
      <c r="R43">
        <f>[11]Lite!B42</f>
        <v>37.984375</v>
      </c>
    </row>
    <row r="44" spans="1:18" x14ac:dyDescent="0.25">
      <c r="A44">
        <v>42000</v>
      </c>
      <c r="B44">
        <f>[11]ARF!E43</f>
        <v>93</v>
      </c>
      <c r="C44">
        <f>'[11]DWM-NB'!E43</f>
        <v>90.9</v>
      </c>
      <c r="D44">
        <f>'[11]DWM-HT'!E43</f>
        <v>90.9</v>
      </c>
      <c r="E44">
        <f>[11]WMA!E43</f>
        <v>73.5</v>
      </c>
      <c r="F44">
        <f>[11]Lite!E43</f>
        <v>90.2</v>
      </c>
      <c r="H44">
        <f>'[11]DWM-NB'!K43</f>
        <v>11</v>
      </c>
      <c r="I44">
        <f>[11]Lite!K43</f>
        <v>16</v>
      </c>
      <c r="J44">
        <f>'[11]DWM-HT'!K43</f>
        <v>11</v>
      </c>
      <c r="N44">
        <f>[11]ARF!B43</f>
        <v>8.65625</v>
      </c>
      <c r="O44">
        <f>'[11]DWM-NB'!B43</f>
        <v>11.546875</v>
      </c>
      <c r="P44">
        <f>'[11]DWM-HT'!B43</f>
        <v>18.015625</v>
      </c>
      <c r="Q44">
        <f>[11]WMA!B43</f>
        <v>4.796875</v>
      </c>
      <c r="R44">
        <f>[11]Lite!B43</f>
        <v>39.203125</v>
      </c>
    </row>
    <row r="45" spans="1:18" x14ac:dyDescent="0.25">
      <c r="A45">
        <v>43000</v>
      </c>
      <c r="B45">
        <f>[11]ARF!E44</f>
        <v>89.9</v>
      </c>
      <c r="C45">
        <f>'[11]DWM-NB'!E44</f>
        <v>89.8</v>
      </c>
      <c r="D45">
        <f>'[11]DWM-HT'!E44</f>
        <v>89.8</v>
      </c>
      <c r="E45">
        <f>[11]WMA!E44</f>
        <v>67.7</v>
      </c>
      <c r="F45">
        <f>[11]Lite!E44</f>
        <v>88.3</v>
      </c>
      <c r="H45">
        <f>'[11]DWM-NB'!K44</f>
        <v>11</v>
      </c>
      <c r="I45">
        <f>[11]Lite!K44</f>
        <v>19</v>
      </c>
      <c r="J45">
        <f>'[11]DWM-HT'!K44</f>
        <v>11</v>
      </c>
      <c r="N45">
        <f>[11]ARF!B44</f>
        <v>8.84375</v>
      </c>
      <c r="O45">
        <f>'[11]DWM-NB'!B44</f>
        <v>11.890625</v>
      </c>
      <c r="P45">
        <f>'[11]DWM-HT'!B44</f>
        <v>18.53125</v>
      </c>
      <c r="Q45">
        <f>[11]WMA!B44</f>
        <v>4.875</v>
      </c>
      <c r="R45">
        <f>[11]Lite!B44</f>
        <v>40.578125</v>
      </c>
    </row>
    <row r="46" spans="1:18" x14ac:dyDescent="0.25">
      <c r="A46">
        <v>44000</v>
      </c>
      <c r="B46">
        <f>[11]ARF!E45</f>
        <v>87.8</v>
      </c>
      <c r="C46">
        <f>'[11]DWM-NB'!E45</f>
        <v>83.8</v>
      </c>
      <c r="D46">
        <f>'[11]DWM-HT'!E45</f>
        <v>83.8</v>
      </c>
      <c r="E46">
        <f>[11]WMA!E45</f>
        <v>60.199999999999903</v>
      </c>
      <c r="F46">
        <f>[11]Lite!E45</f>
        <v>85.6</v>
      </c>
      <c r="H46">
        <f>'[11]DWM-NB'!K45</f>
        <v>8</v>
      </c>
      <c r="I46">
        <f>[11]Lite!K45</f>
        <v>17</v>
      </c>
      <c r="J46">
        <f>'[11]DWM-HT'!K45</f>
        <v>8</v>
      </c>
      <c r="N46">
        <f>[11]ARF!B45</f>
        <v>9.046875</v>
      </c>
      <c r="O46">
        <f>'[11]DWM-NB'!B45</f>
        <v>12.25</v>
      </c>
      <c r="P46">
        <f>'[11]DWM-HT'!B45</f>
        <v>19.125</v>
      </c>
      <c r="Q46">
        <f>[11]WMA!B45</f>
        <v>4.96875</v>
      </c>
      <c r="R46">
        <f>[11]Lite!B45</f>
        <v>41.984375</v>
      </c>
    </row>
    <row r="47" spans="1:18" x14ac:dyDescent="0.25">
      <c r="A47">
        <v>45000</v>
      </c>
      <c r="B47">
        <f>[11]ARF!E46</f>
        <v>81.099999999999994</v>
      </c>
      <c r="C47">
        <f>'[11]DWM-NB'!E46</f>
        <v>82.1</v>
      </c>
      <c r="D47">
        <f>'[11]DWM-HT'!E46</f>
        <v>82.1</v>
      </c>
      <c r="E47">
        <f>[11]WMA!E46</f>
        <v>58.699999999999903</v>
      </c>
      <c r="F47">
        <f>[11]Lite!E46</f>
        <v>84.3</v>
      </c>
      <c r="H47">
        <f>'[11]DWM-NB'!K46</f>
        <v>11</v>
      </c>
      <c r="I47">
        <f>[11]Lite!K46</f>
        <v>16</v>
      </c>
      <c r="J47">
        <f>'[11]DWM-HT'!K46</f>
        <v>11</v>
      </c>
      <c r="N47">
        <f>[11]ARF!B46</f>
        <v>9.265625</v>
      </c>
      <c r="O47">
        <f>'[11]DWM-NB'!B46</f>
        <v>12.59375</v>
      </c>
      <c r="P47">
        <f>'[11]DWM-HT'!B46</f>
        <v>19.640625</v>
      </c>
      <c r="Q47">
        <f>[11]WMA!B46</f>
        <v>5.078125</v>
      </c>
      <c r="R47">
        <f>[11]Lite!B46</f>
        <v>43.34375</v>
      </c>
    </row>
    <row r="48" spans="1:18" x14ac:dyDescent="0.25">
      <c r="A48">
        <v>46000</v>
      </c>
      <c r="B48">
        <f>[11]ARF!E47</f>
        <v>74.7</v>
      </c>
      <c r="C48">
        <f>'[11]DWM-NB'!E47</f>
        <v>79.3</v>
      </c>
      <c r="D48">
        <f>'[11]DWM-HT'!E47</f>
        <v>79.3</v>
      </c>
      <c r="E48">
        <f>[11]WMA!E47</f>
        <v>46</v>
      </c>
      <c r="F48">
        <f>[11]Lite!E47</f>
        <v>79</v>
      </c>
      <c r="H48">
        <f>'[11]DWM-NB'!K47</f>
        <v>16</v>
      </c>
      <c r="I48">
        <f>[11]Lite!K47</f>
        <v>21</v>
      </c>
      <c r="J48">
        <f>'[11]DWM-HT'!K47</f>
        <v>16</v>
      </c>
      <c r="N48">
        <f>[11]ARF!B47</f>
        <v>9.5</v>
      </c>
      <c r="O48">
        <f>'[11]DWM-NB'!B47</f>
        <v>13.015625</v>
      </c>
      <c r="P48">
        <f>'[11]DWM-HT'!B47</f>
        <v>20.296875</v>
      </c>
      <c r="Q48">
        <f>[11]WMA!B47</f>
        <v>5.171875</v>
      </c>
      <c r="R48">
        <f>[11]Lite!B47</f>
        <v>44.671875</v>
      </c>
    </row>
    <row r="49" spans="1:18" x14ac:dyDescent="0.25">
      <c r="A49">
        <v>47000</v>
      </c>
      <c r="B49">
        <f>[11]ARF!E48</f>
        <v>55.1</v>
      </c>
      <c r="C49">
        <f>'[11]DWM-NB'!E48</f>
        <v>89.6</v>
      </c>
      <c r="D49">
        <f>'[11]DWM-HT'!E48</f>
        <v>89.6</v>
      </c>
      <c r="E49">
        <f>[11]WMA!E48</f>
        <v>38.200000000000003</v>
      </c>
      <c r="F49">
        <f>[11]Lite!E48</f>
        <v>90.5</v>
      </c>
      <c r="H49">
        <f>'[11]DWM-NB'!K48</f>
        <v>11</v>
      </c>
      <c r="I49">
        <f>[11]Lite!K48</f>
        <v>13</v>
      </c>
      <c r="J49">
        <f>'[11]DWM-HT'!K48</f>
        <v>11</v>
      </c>
      <c r="N49">
        <f>[11]ARF!B48</f>
        <v>9.75</v>
      </c>
      <c r="O49">
        <f>'[11]DWM-NB'!B48</f>
        <v>13.40625</v>
      </c>
      <c r="P49">
        <f>'[11]DWM-HT'!B48</f>
        <v>20.875</v>
      </c>
      <c r="Q49">
        <f>[11]WMA!B48</f>
        <v>5.265625</v>
      </c>
      <c r="R49">
        <f>[11]Lite!B48</f>
        <v>45.8125</v>
      </c>
    </row>
    <row r="50" spans="1:18" x14ac:dyDescent="0.25">
      <c r="A50">
        <v>48000</v>
      </c>
      <c r="B50">
        <f>[11]ARF!E49</f>
        <v>87.1</v>
      </c>
      <c r="C50">
        <f>'[11]DWM-NB'!E49</f>
        <v>93.7</v>
      </c>
      <c r="D50">
        <f>'[11]DWM-HT'!E49</f>
        <v>93.7</v>
      </c>
      <c r="E50">
        <f>[11]WMA!E49</f>
        <v>36.6</v>
      </c>
      <c r="F50">
        <f>[11]Lite!E49</f>
        <v>94.3</v>
      </c>
      <c r="H50">
        <f>'[11]DWM-NB'!K49</f>
        <v>11</v>
      </c>
      <c r="I50">
        <f>[11]Lite!K49</f>
        <v>13</v>
      </c>
      <c r="J50">
        <f>'[11]DWM-HT'!K49</f>
        <v>11</v>
      </c>
      <c r="N50">
        <f>[11]ARF!B49</f>
        <v>10</v>
      </c>
      <c r="O50">
        <f>'[11]DWM-NB'!B49</f>
        <v>13.796875</v>
      </c>
      <c r="P50">
        <f>'[11]DWM-HT'!B49</f>
        <v>21.5</v>
      </c>
      <c r="Q50">
        <f>[11]WMA!B49</f>
        <v>5.359375</v>
      </c>
      <c r="R50">
        <f>[11]Lite!B49</f>
        <v>46.90625</v>
      </c>
    </row>
    <row r="51" spans="1:18" x14ac:dyDescent="0.25">
      <c r="A51">
        <v>49000</v>
      </c>
      <c r="B51">
        <f>[11]ARF!E50</f>
        <v>88.5</v>
      </c>
      <c r="C51">
        <f>'[11]DWM-NB'!E50</f>
        <v>81.099999999999994</v>
      </c>
      <c r="D51">
        <f>'[11]DWM-HT'!E50</f>
        <v>81.099999999999994</v>
      </c>
      <c r="E51">
        <f>[11]WMA!E50</f>
        <v>37.299999999999997</v>
      </c>
      <c r="F51">
        <f>[11]Lite!E50</f>
        <v>82.899999999999991</v>
      </c>
      <c r="H51">
        <f>'[11]DWM-NB'!K50</f>
        <v>13</v>
      </c>
      <c r="I51">
        <f>[11]Lite!K50</f>
        <v>19</v>
      </c>
      <c r="J51">
        <f>'[11]DWM-HT'!K50</f>
        <v>13</v>
      </c>
      <c r="N51">
        <f>[11]ARF!B50</f>
        <v>10.203125</v>
      </c>
      <c r="O51">
        <f>'[11]DWM-NB'!B50</f>
        <v>14.21875</v>
      </c>
      <c r="P51">
        <f>'[11]DWM-HT'!B50</f>
        <v>22.140625</v>
      </c>
      <c r="Q51">
        <f>[11]WMA!B50</f>
        <v>5.46875</v>
      </c>
      <c r="R51">
        <f>[11]Lite!B50</f>
        <v>48.109375</v>
      </c>
    </row>
    <row r="52" spans="1:18" x14ac:dyDescent="0.25">
      <c r="A52">
        <v>50000</v>
      </c>
      <c r="B52">
        <f>[11]ARF!E51</f>
        <v>88.7</v>
      </c>
      <c r="C52">
        <f>'[11]DWM-NB'!E51</f>
        <v>80.8</v>
      </c>
      <c r="D52">
        <f>'[11]DWM-HT'!E51</f>
        <v>80.8</v>
      </c>
      <c r="E52">
        <f>[11]WMA!E51</f>
        <v>42.5</v>
      </c>
      <c r="F52">
        <f>[11]Lite!E51</f>
        <v>82.5</v>
      </c>
      <c r="H52">
        <f>'[11]DWM-NB'!K51</f>
        <v>19</v>
      </c>
      <c r="I52">
        <f>[11]Lite!K51</f>
        <v>25</v>
      </c>
      <c r="J52">
        <f>'[11]DWM-HT'!K51</f>
        <v>19</v>
      </c>
      <c r="N52">
        <f>[11]ARF!B51</f>
        <v>10.421875</v>
      </c>
      <c r="O52">
        <f>'[11]DWM-NB'!B51</f>
        <v>14.703125</v>
      </c>
      <c r="P52">
        <f>'[11]DWM-HT'!B51</f>
        <v>22.890625</v>
      </c>
      <c r="Q52">
        <f>[11]WMA!B51</f>
        <v>5.578125</v>
      </c>
      <c r="R52">
        <f>[11]Lite!B51</f>
        <v>49.671875</v>
      </c>
    </row>
    <row r="53" spans="1:18" x14ac:dyDescent="0.25">
      <c r="A53">
        <v>51000</v>
      </c>
      <c r="B53">
        <f>[11]ARF!E52</f>
        <v>86</v>
      </c>
      <c r="C53">
        <f>'[11]DWM-NB'!E52</f>
        <v>87</v>
      </c>
      <c r="D53">
        <f>'[11]DWM-HT'!E52</f>
        <v>87</v>
      </c>
      <c r="E53">
        <f>[11]WMA!E52</f>
        <v>38.5</v>
      </c>
      <c r="F53">
        <f>[11]Lite!E52</f>
        <v>87.1</v>
      </c>
      <c r="H53">
        <f>'[11]DWM-NB'!K52</f>
        <v>20</v>
      </c>
      <c r="I53">
        <f>[11]Lite!K52</f>
        <v>26</v>
      </c>
      <c r="J53">
        <f>'[11]DWM-HT'!K52</f>
        <v>20</v>
      </c>
      <c r="N53">
        <f>[11]ARF!B52</f>
        <v>10.625</v>
      </c>
      <c r="O53">
        <f>'[11]DWM-NB'!B52</f>
        <v>15.359375</v>
      </c>
      <c r="P53">
        <f>'[11]DWM-HT'!B52</f>
        <v>23.890625</v>
      </c>
      <c r="Q53">
        <f>[11]WMA!B52</f>
        <v>5.6875</v>
      </c>
      <c r="R53">
        <f>[11]Lite!B52</f>
        <v>51.59375</v>
      </c>
    </row>
    <row r="54" spans="1:18" x14ac:dyDescent="0.25">
      <c r="A54">
        <v>52000</v>
      </c>
      <c r="B54">
        <f>[11]ARF!E53</f>
        <v>90.8</v>
      </c>
      <c r="C54">
        <f>'[11]DWM-NB'!E53</f>
        <v>77.900000000000006</v>
      </c>
      <c r="D54">
        <f>'[11]DWM-HT'!E53</f>
        <v>77.900000000000006</v>
      </c>
      <c r="E54">
        <f>[11]WMA!E53</f>
        <v>73.400000000000006</v>
      </c>
      <c r="F54">
        <f>[11]Lite!E53</f>
        <v>79.3</v>
      </c>
      <c r="H54">
        <f>'[11]DWM-NB'!K53</f>
        <v>12</v>
      </c>
      <c r="I54">
        <f>[11]Lite!K53</f>
        <v>16</v>
      </c>
      <c r="J54">
        <f>'[11]DWM-HT'!K53</f>
        <v>12</v>
      </c>
      <c r="N54">
        <f>[11]ARF!B53</f>
        <v>10.84375</v>
      </c>
      <c r="O54">
        <f>'[11]DWM-NB'!B53</f>
        <v>15.828125</v>
      </c>
      <c r="P54">
        <f>'[11]DWM-HT'!B53</f>
        <v>24.640625</v>
      </c>
      <c r="Q54">
        <f>[11]WMA!B53</f>
        <v>5.765625</v>
      </c>
      <c r="R54">
        <f>[11]Lite!B53</f>
        <v>53.09375</v>
      </c>
    </row>
    <row r="55" spans="1:18" x14ac:dyDescent="0.25">
      <c r="A55">
        <v>53000</v>
      </c>
      <c r="B55">
        <f>[11]ARF!E54</f>
        <v>91.9</v>
      </c>
      <c r="C55">
        <f>'[11]DWM-NB'!E54</f>
        <v>93.4</v>
      </c>
      <c r="D55">
        <f>'[11]DWM-HT'!E54</f>
        <v>93.4</v>
      </c>
      <c r="E55">
        <f>[11]WMA!E54</f>
        <v>72.2</v>
      </c>
      <c r="F55">
        <f>[11]Lite!E54</f>
        <v>93.300000000000011</v>
      </c>
      <c r="H55">
        <f>'[11]DWM-NB'!K54</f>
        <v>10</v>
      </c>
      <c r="I55">
        <f>[11]Lite!K54</f>
        <v>13</v>
      </c>
      <c r="J55">
        <f>'[11]DWM-HT'!K54</f>
        <v>10</v>
      </c>
      <c r="N55">
        <f>[11]ARF!B54</f>
        <v>11.078125</v>
      </c>
      <c r="O55">
        <f>'[11]DWM-NB'!B54</f>
        <v>16.140625</v>
      </c>
      <c r="P55">
        <f>'[11]DWM-HT'!B54</f>
        <v>25.109375</v>
      </c>
      <c r="Q55">
        <f>[11]WMA!B54</f>
        <v>5.859375</v>
      </c>
      <c r="R55">
        <f>[11]Lite!B54</f>
        <v>54.09375</v>
      </c>
    </row>
    <row r="56" spans="1:18" x14ac:dyDescent="0.25">
      <c r="A56">
        <v>54000</v>
      </c>
      <c r="B56">
        <f>[11]ARF!E55</f>
        <v>89.6</v>
      </c>
      <c r="C56">
        <f>'[11]DWM-NB'!E55</f>
        <v>91.2</v>
      </c>
      <c r="D56">
        <f>'[11]DWM-HT'!E55</f>
        <v>91.2</v>
      </c>
      <c r="E56">
        <f>[11]WMA!E55</f>
        <v>70.5</v>
      </c>
      <c r="F56">
        <f>[11]Lite!E55</f>
        <v>92.4</v>
      </c>
      <c r="H56">
        <f>'[11]DWM-NB'!K55</f>
        <v>7</v>
      </c>
      <c r="I56">
        <f>[11]Lite!K55</f>
        <v>10</v>
      </c>
      <c r="J56">
        <f>'[11]DWM-HT'!K55</f>
        <v>7</v>
      </c>
      <c r="N56">
        <f>[11]ARF!B55</f>
        <v>11.3125</v>
      </c>
      <c r="O56">
        <f>'[11]DWM-NB'!B55</f>
        <v>16.421875</v>
      </c>
      <c r="P56">
        <f>'[11]DWM-HT'!B55</f>
        <v>25.546875</v>
      </c>
      <c r="Q56">
        <f>[11]WMA!B55</f>
        <v>5.9375</v>
      </c>
      <c r="R56">
        <f>[11]Lite!B55</f>
        <v>54.953125</v>
      </c>
    </row>
    <row r="57" spans="1:18" x14ac:dyDescent="0.25">
      <c r="A57">
        <v>55000</v>
      </c>
      <c r="B57">
        <f>[11]ARF!E56</f>
        <v>81.899999999999906</v>
      </c>
      <c r="C57">
        <f>'[11]DWM-NB'!E56</f>
        <v>88</v>
      </c>
      <c r="D57">
        <f>'[11]DWM-HT'!E56</f>
        <v>88</v>
      </c>
      <c r="E57">
        <f>[11]WMA!E56</f>
        <v>59.3</v>
      </c>
      <c r="F57">
        <f>[11]Lite!E56</f>
        <v>89.3</v>
      </c>
      <c r="H57">
        <f>'[11]DWM-NB'!K56</f>
        <v>7</v>
      </c>
      <c r="I57">
        <f>[11]Lite!K56</f>
        <v>10</v>
      </c>
      <c r="J57">
        <f>'[11]DWM-HT'!K56</f>
        <v>7</v>
      </c>
      <c r="N57">
        <f>[11]ARF!B56</f>
        <v>11.5625</v>
      </c>
      <c r="O57">
        <f>'[11]DWM-NB'!B56</f>
        <v>16.640625</v>
      </c>
      <c r="P57">
        <f>'[11]DWM-HT'!B56</f>
        <v>25.875</v>
      </c>
      <c r="Q57">
        <f>[11]WMA!B56</f>
        <v>6.046875</v>
      </c>
      <c r="R57">
        <f>[11]Lite!B56</f>
        <v>55.671875</v>
      </c>
    </row>
    <row r="58" spans="1:18" x14ac:dyDescent="0.25">
      <c r="A58">
        <v>56000</v>
      </c>
      <c r="B58">
        <f>[11]ARF!E57</f>
        <v>73</v>
      </c>
      <c r="C58">
        <f>'[11]DWM-NB'!E57</f>
        <v>79.2</v>
      </c>
      <c r="D58">
        <f>'[11]DWM-HT'!E57</f>
        <v>79.2</v>
      </c>
      <c r="E58">
        <f>[11]WMA!E57</f>
        <v>49.7</v>
      </c>
      <c r="F58">
        <f>[11]Lite!E57</f>
        <v>81.100000000000009</v>
      </c>
      <c r="H58">
        <f>'[11]DWM-NB'!K57</f>
        <v>7</v>
      </c>
      <c r="I58">
        <f>[11]Lite!K57</f>
        <v>10</v>
      </c>
      <c r="J58">
        <f>'[11]DWM-HT'!K57</f>
        <v>7</v>
      </c>
      <c r="N58">
        <f>[11]ARF!B57</f>
        <v>11.828125</v>
      </c>
      <c r="O58">
        <f>'[11]DWM-NB'!B57</f>
        <v>16.828125</v>
      </c>
      <c r="P58">
        <f>'[11]DWM-HT'!B57</f>
        <v>26.171875</v>
      </c>
      <c r="Q58">
        <f>[11]WMA!B57</f>
        <v>6.15625</v>
      </c>
      <c r="R58">
        <f>[11]Lite!B57</f>
        <v>56.359375</v>
      </c>
    </row>
    <row r="59" spans="1:18" x14ac:dyDescent="0.25">
      <c r="A59">
        <v>57000</v>
      </c>
      <c r="B59">
        <f>[11]ARF!E58</f>
        <v>68.2</v>
      </c>
      <c r="C59">
        <f>'[11]DWM-NB'!E58</f>
        <v>83.8</v>
      </c>
      <c r="D59">
        <f>'[11]DWM-HT'!E58</f>
        <v>83.8</v>
      </c>
      <c r="E59">
        <f>[11]WMA!E58</f>
        <v>42.1</v>
      </c>
      <c r="F59">
        <f>[11]Lite!E58</f>
        <v>86</v>
      </c>
      <c r="H59">
        <f>'[11]DWM-NB'!K58</f>
        <v>7</v>
      </c>
      <c r="I59">
        <f>[11]Lite!K58</f>
        <v>10</v>
      </c>
      <c r="J59">
        <f>'[11]DWM-HT'!K58</f>
        <v>7</v>
      </c>
      <c r="N59">
        <f>[11]ARF!B58</f>
        <v>12.09375</v>
      </c>
      <c r="O59">
        <f>'[11]DWM-NB'!B58</f>
        <v>17.046875</v>
      </c>
      <c r="P59">
        <f>'[11]DWM-HT'!B58</f>
        <v>26.53125</v>
      </c>
      <c r="Q59">
        <f>[11]WMA!B58</f>
        <v>6.265625</v>
      </c>
      <c r="R59">
        <f>[11]Lite!B58</f>
        <v>57.0625</v>
      </c>
    </row>
    <row r="60" spans="1:18" x14ac:dyDescent="0.25">
      <c r="A60">
        <v>58000</v>
      </c>
      <c r="B60">
        <f>[11]ARF!E59</f>
        <v>81.699999999999903</v>
      </c>
      <c r="C60">
        <f>'[11]DWM-NB'!E59</f>
        <v>89.2</v>
      </c>
      <c r="D60">
        <f>'[11]DWM-HT'!E59</f>
        <v>89.2</v>
      </c>
      <c r="E60">
        <f>[11]WMA!E59</f>
        <v>47.3</v>
      </c>
      <c r="F60">
        <f>[11]Lite!E59</f>
        <v>90.100000000000009</v>
      </c>
      <c r="H60">
        <f>'[11]DWM-NB'!K59</f>
        <v>3</v>
      </c>
      <c r="I60">
        <f>[11]Lite!K59</f>
        <v>6</v>
      </c>
      <c r="J60">
        <f>'[11]DWM-HT'!K59</f>
        <v>3</v>
      </c>
      <c r="N60">
        <f>[11]ARF!B59</f>
        <v>12.328125</v>
      </c>
      <c r="O60">
        <f>'[11]DWM-NB'!B59</f>
        <v>17.234375</v>
      </c>
      <c r="P60">
        <f>'[11]DWM-HT'!B59</f>
        <v>26.796875</v>
      </c>
      <c r="Q60">
        <f>[11]WMA!B59</f>
        <v>6.359375</v>
      </c>
      <c r="R60">
        <f>[11]Lite!B59</f>
        <v>57.6875</v>
      </c>
    </row>
    <row r="61" spans="1:18" x14ac:dyDescent="0.25">
      <c r="A61">
        <v>59000</v>
      </c>
      <c r="B61">
        <f>[11]ARF!E60</f>
        <v>70.199999999999903</v>
      </c>
      <c r="C61">
        <f>'[11]DWM-NB'!E60</f>
        <v>73.7</v>
      </c>
      <c r="D61">
        <f>'[11]DWM-HT'!E60</f>
        <v>73.7</v>
      </c>
      <c r="E61">
        <f>[11]WMA!E60</f>
        <v>72.8</v>
      </c>
      <c r="F61">
        <f>[11]Lite!E60</f>
        <v>67.100000000000009</v>
      </c>
      <c r="H61">
        <f>'[11]DWM-NB'!K60</f>
        <v>4</v>
      </c>
      <c r="I61">
        <f>[11]Lite!K60</f>
        <v>11</v>
      </c>
      <c r="J61">
        <f>'[11]DWM-HT'!K60</f>
        <v>4</v>
      </c>
      <c r="N61">
        <f>[11]ARF!B60</f>
        <v>12.578125</v>
      </c>
      <c r="O61">
        <f>'[11]DWM-NB'!B60</f>
        <v>17.34375</v>
      </c>
      <c r="P61">
        <f>'[11]DWM-HT'!B60</f>
        <v>26.984375</v>
      </c>
      <c r="Q61">
        <f>[11]WMA!B60</f>
        <v>6.46875</v>
      </c>
      <c r="R61">
        <f>[11]Lite!B60</f>
        <v>58.34375</v>
      </c>
    </row>
    <row r="62" spans="1:18" x14ac:dyDescent="0.25">
      <c r="A62">
        <v>60000</v>
      </c>
      <c r="B62">
        <f>[11]ARF!E61</f>
        <v>69.199999999999903</v>
      </c>
      <c r="C62">
        <f>'[11]DWM-NB'!E61</f>
        <v>81.5</v>
      </c>
      <c r="D62">
        <f>'[11]DWM-HT'!E61</f>
        <v>81.5</v>
      </c>
      <c r="E62">
        <f>[11]WMA!E61</f>
        <v>55</v>
      </c>
      <c r="F62">
        <f>[11]Lite!E61</f>
        <v>78.400000000000006</v>
      </c>
      <c r="H62">
        <f>'[11]DWM-NB'!K61</f>
        <v>5</v>
      </c>
      <c r="I62">
        <f>[11]Lite!K61</f>
        <v>10</v>
      </c>
      <c r="J62">
        <f>'[11]DWM-HT'!K61</f>
        <v>5</v>
      </c>
      <c r="N62">
        <f>[11]ARF!B61</f>
        <v>12.875</v>
      </c>
      <c r="O62">
        <f>'[11]DWM-NB'!B61</f>
        <v>17.46875</v>
      </c>
      <c r="P62">
        <f>'[11]DWM-HT'!B61</f>
        <v>27.15625</v>
      </c>
      <c r="Q62">
        <f>[11]WMA!B61</f>
        <v>6.578125</v>
      </c>
      <c r="R62">
        <f>[11]Lite!B61</f>
        <v>59.078125</v>
      </c>
    </row>
    <row r="63" spans="1:18" x14ac:dyDescent="0.25">
      <c r="A63">
        <v>61000</v>
      </c>
      <c r="B63">
        <f>[11]ARF!E62</f>
        <v>84.2</v>
      </c>
      <c r="C63">
        <f>'[11]DWM-NB'!E62</f>
        <v>75.3</v>
      </c>
      <c r="D63">
        <f>'[11]DWM-HT'!E62</f>
        <v>75.3</v>
      </c>
      <c r="E63">
        <f>[11]WMA!E62</f>
        <v>50.9</v>
      </c>
      <c r="F63">
        <f>[11]Lite!E62</f>
        <v>82.5</v>
      </c>
      <c r="H63">
        <f>'[11]DWM-NB'!K62</f>
        <v>4</v>
      </c>
      <c r="I63">
        <f>[11]Lite!K62</f>
        <v>10</v>
      </c>
      <c r="J63">
        <f>'[11]DWM-HT'!K62</f>
        <v>4</v>
      </c>
      <c r="N63">
        <f>[11]ARF!B62</f>
        <v>13.125</v>
      </c>
      <c r="O63">
        <f>'[11]DWM-NB'!B62</f>
        <v>17.609375</v>
      </c>
      <c r="P63">
        <f>'[11]DWM-HT'!B62</f>
        <v>27.40625</v>
      </c>
      <c r="Q63">
        <f>[11]WMA!B62</f>
        <v>6.671875</v>
      </c>
      <c r="R63">
        <f>[11]Lite!B62</f>
        <v>59.8125</v>
      </c>
    </row>
    <row r="64" spans="1:18" x14ac:dyDescent="0.25">
      <c r="A64">
        <v>62000</v>
      </c>
      <c r="B64">
        <f>[11]ARF!E63</f>
        <v>91.7</v>
      </c>
      <c r="C64">
        <f>'[11]DWM-NB'!E63</f>
        <v>86.7</v>
      </c>
      <c r="D64">
        <f>'[11]DWM-HT'!E63</f>
        <v>86.7</v>
      </c>
      <c r="E64">
        <f>[11]WMA!E63</f>
        <v>48.699999999999903</v>
      </c>
      <c r="F64">
        <f>[11]Lite!E63</f>
        <v>88.1</v>
      </c>
      <c r="H64">
        <f>'[11]DWM-NB'!K63</f>
        <v>5</v>
      </c>
      <c r="I64">
        <f>[11]Lite!K63</f>
        <v>9</v>
      </c>
      <c r="J64">
        <f>'[11]DWM-HT'!K63</f>
        <v>5</v>
      </c>
      <c r="N64">
        <f>[11]ARF!B63</f>
        <v>13.34375</v>
      </c>
      <c r="O64">
        <f>'[11]DWM-NB'!B63</f>
        <v>17.765625</v>
      </c>
      <c r="P64">
        <f>'[11]DWM-HT'!B63</f>
        <v>27.640625</v>
      </c>
      <c r="Q64">
        <f>[11]WMA!B63</f>
        <v>6.78125</v>
      </c>
      <c r="R64">
        <f>[11]Lite!B63</f>
        <v>60.515625</v>
      </c>
    </row>
    <row r="65" spans="1:18" x14ac:dyDescent="0.25">
      <c r="A65">
        <v>63000</v>
      </c>
      <c r="B65">
        <f>[11]ARF!E64</f>
        <v>96.8</v>
      </c>
      <c r="C65">
        <f>'[11]DWM-NB'!E64</f>
        <v>93.4</v>
      </c>
      <c r="D65">
        <f>'[11]DWM-HT'!E64</f>
        <v>93.4</v>
      </c>
      <c r="E65">
        <f>[11]WMA!E64</f>
        <v>46.8</v>
      </c>
      <c r="F65">
        <f>[11]Lite!E64</f>
        <v>94.899999999999991</v>
      </c>
      <c r="H65">
        <f>'[11]DWM-NB'!K64</f>
        <v>4</v>
      </c>
      <c r="I65">
        <f>[11]Lite!K64</f>
        <v>7</v>
      </c>
      <c r="J65">
        <f>'[11]DWM-HT'!K64</f>
        <v>4</v>
      </c>
      <c r="N65">
        <f>[11]ARF!B64</f>
        <v>13.515625</v>
      </c>
      <c r="O65">
        <f>'[11]DWM-NB'!B64</f>
        <v>17.921875</v>
      </c>
      <c r="P65">
        <f>'[11]DWM-HT'!B64</f>
        <v>27.859375</v>
      </c>
      <c r="Q65">
        <f>[11]WMA!B64</f>
        <v>6.890625</v>
      </c>
      <c r="R65">
        <f>[11]Lite!B64</f>
        <v>61.140625</v>
      </c>
    </row>
    <row r="66" spans="1:18" x14ac:dyDescent="0.25">
      <c r="A66">
        <v>64000</v>
      </c>
      <c r="B66">
        <f>[11]ARF!E65</f>
        <v>98.1</v>
      </c>
      <c r="C66">
        <f>'[11]DWM-NB'!E65</f>
        <v>92.7</v>
      </c>
      <c r="D66">
        <f>'[11]DWM-HT'!E65</f>
        <v>92.7</v>
      </c>
      <c r="E66">
        <f>[11]WMA!E65</f>
        <v>45.9</v>
      </c>
      <c r="F66">
        <f>[11]Lite!E65</f>
        <v>94.899999999999991</v>
      </c>
      <c r="H66">
        <f>'[11]DWM-NB'!K65</f>
        <v>3</v>
      </c>
      <c r="I66">
        <f>[11]Lite!K65</f>
        <v>6</v>
      </c>
      <c r="J66">
        <f>'[11]DWM-HT'!K65</f>
        <v>3</v>
      </c>
      <c r="N66">
        <f>[11]ARF!B65</f>
        <v>13.65625</v>
      </c>
      <c r="O66">
        <f>'[11]DWM-NB'!B65</f>
        <v>18.046875</v>
      </c>
      <c r="P66">
        <f>'[11]DWM-HT'!B65</f>
        <v>28.046875</v>
      </c>
      <c r="Q66">
        <f>[11]WMA!B65</f>
        <v>7</v>
      </c>
      <c r="R66">
        <f>[11]Lite!B65</f>
        <v>61.625</v>
      </c>
    </row>
    <row r="67" spans="1:18" x14ac:dyDescent="0.25">
      <c r="A67">
        <v>65000</v>
      </c>
      <c r="B67">
        <f>[11]ARF!E66</f>
        <v>99</v>
      </c>
      <c r="C67">
        <f>'[11]DWM-NB'!E66</f>
        <v>92.1</v>
      </c>
      <c r="D67">
        <f>'[11]DWM-HT'!E66</f>
        <v>92.1</v>
      </c>
      <c r="E67">
        <f>[11]WMA!E66</f>
        <v>53.2</v>
      </c>
      <c r="F67">
        <f>[11]Lite!E66</f>
        <v>94.3</v>
      </c>
      <c r="H67">
        <f>'[11]DWM-NB'!K66</f>
        <v>5</v>
      </c>
      <c r="I67">
        <f>[11]Lite!K66</f>
        <v>8</v>
      </c>
      <c r="J67">
        <f>'[11]DWM-HT'!K66</f>
        <v>5</v>
      </c>
      <c r="N67">
        <f>[11]ARF!B66</f>
        <v>13.796875</v>
      </c>
      <c r="O67">
        <f>'[11]DWM-NB'!B66</f>
        <v>18.171875</v>
      </c>
      <c r="P67">
        <f>'[11]DWM-HT'!B66</f>
        <v>28.25</v>
      </c>
      <c r="Q67">
        <f>[11]WMA!B66</f>
        <v>7.109375</v>
      </c>
      <c r="R67">
        <f>[11]Lite!B66</f>
        <v>62.125</v>
      </c>
    </row>
    <row r="68" spans="1:18" x14ac:dyDescent="0.25">
      <c r="A68">
        <v>66000</v>
      </c>
      <c r="B68">
        <f>[11]ARF!E67</f>
        <v>98.3</v>
      </c>
      <c r="C68">
        <f>'[11]DWM-NB'!E67</f>
        <v>97.1</v>
      </c>
      <c r="D68">
        <f>'[11]DWM-HT'!E67</f>
        <v>96.6</v>
      </c>
      <c r="E68">
        <f>[11]WMA!E67</f>
        <v>73.599999999999994</v>
      </c>
      <c r="F68">
        <f>[11]Lite!E67</f>
        <v>98.4</v>
      </c>
      <c r="H68">
        <f>'[11]DWM-NB'!K67</f>
        <v>5</v>
      </c>
      <c r="I68">
        <f>[11]Lite!K67</f>
        <v>8</v>
      </c>
      <c r="J68">
        <f>'[11]DWM-HT'!K67</f>
        <v>5</v>
      </c>
      <c r="N68">
        <f>[11]ARF!B67</f>
        <v>13.953125</v>
      </c>
      <c r="O68">
        <f>'[11]DWM-NB'!B67</f>
        <v>18.34375</v>
      </c>
      <c r="P68">
        <f>'[11]DWM-HT'!B67</f>
        <v>28.5</v>
      </c>
      <c r="Q68">
        <f>[11]WMA!B67</f>
        <v>7.1875</v>
      </c>
      <c r="R68">
        <f>[11]Lite!B67</f>
        <v>62.703125</v>
      </c>
    </row>
    <row r="69" spans="1:18" x14ac:dyDescent="0.25">
      <c r="A69">
        <v>67000</v>
      </c>
      <c r="B69">
        <f>[11]ARF!E68</f>
        <v>96.1</v>
      </c>
      <c r="C69">
        <f>'[11]DWM-NB'!E68</f>
        <v>95</v>
      </c>
      <c r="D69">
        <f>'[11]DWM-HT'!E68</f>
        <v>96.5</v>
      </c>
      <c r="E69">
        <f>[11]WMA!E68</f>
        <v>74.900000000000006</v>
      </c>
      <c r="F69">
        <f>[11]Lite!E68</f>
        <v>96.6</v>
      </c>
      <c r="H69">
        <f>'[11]DWM-NB'!K68</f>
        <v>5</v>
      </c>
      <c r="I69">
        <f>[11]Lite!K68</f>
        <v>8</v>
      </c>
      <c r="J69">
        <f>'[11]DWM-HT'!K68</f>
        <v>5</v>
      </c>
      <c r="N69">
        <f>[11]ARF!B68</f>
        <v>14.109375</v>
      </c>
      <c r="O69">
        <f>'[11]DWM-NB'!B68</f>
        <v>18.5</v>
      </c>
      <c r="P69">
        <f>'[11]DWM-HT'!B68</f>
        <v>28.734375</v>
      </c>
      <c r="Q69">
        <f>[11]WMA!B68</f>
        <v>7.28125</v>
      </c>
      <c r="R69">
        <f>[11]Lite!B68</f>
        <v>63.265625</v>
      </c>
    </row>
    <row r="70" spans="1:18" x14ac:dyDescent="0.25">
      <c r="A70">
        <v>68000</v>
      </c>
      <c r="B70">
        <f>[11]ARF!E69</f>
        <v>97.899999999999906</v>
      </c>
      <c r="C70">
        <f>'[11]DWM-NB'!E69</f>
        <v>97.6</v>
      </c>
      <c r="D70">
        <f>'[11]DWM-HT'!E69</f>
        <v>97.6</v>
      </c>
      <c r="E70">
        <f>[11]WMA!E69</f>
        <v>73.7</v>
      </c>
      <c r="F70">
        <f>[11]Lite!E69</f>
        <v>97.399999999999991</v>
      </c>
      <c r="H70">
        <f>'[11]DWM-NB'!K69</f>
        <v>7</v>
      </c>
      <c r="I70">
        <f>[11]Lite!K69</f>
        <v>10</v>
      </c>
      <c r="J70">
        <f>'[11]DWM-HT'!K69</f>
        <v>7</v>
      </c>
      <c r="N70">
        <f>[11]ARF!B69</f>
        <v>14.28125</v>
      </c>
      <c r="O70">
        <f>'[11]DWM-NB'!B69</f>
        <v>18.6875</v>
      </c>
      <c r="P70">
        <f>'[11]DWM-HT'!B69</f>
        <v>28.9375</v>
      </c>
      <c r="Q70">
        <f>[11]WMA!B69</f>
        <v>7.359375</v>
      </c>
      <c r="R70">
        <f>[11]Lite!B69</f>
        <v>63.8125</v>
      </c>
    </row>
    <row r="71" spans="1:18" x14ac:dyDescent="0.25">
      <c r="A71">
        <v>69000</v>
      </c>
      <c r="B71">
        <f>[11]ARF!E70</f>
        <v>97.899999999999906</v>
      </c>
      <c r="C71">
        <f>'[11]DWM-NB'!E70</f>
        <v>95.399999999999906</v>
      </c>
      <c r="D71">
        <f>'[11]DWM-HT'!E70</f>
        <v>95.7</v>
      </c>
      <c r="E71">
        <f>[11]WMA!E70</f>
        <v>96.5</v>
      </c>
      <c r="F71">
        <f>[11]Lite!E70</f>
        <v>96.7</v>
      </c>
      <c r="H71">
        <f>'[11]DWM-NB'!K70</f>
        <v>7</v>
      </c>
      <c r="I71">
        <f>[11]Lite!K70</f>
        <v>10</v>
      </c>
      <c r="J71">
        <f>'[11]DWM-HT'!K70</f>
        <v>7</v>
      </c>
      <c r="N71">
        <f>[11]ARF!B70</f>
        <v>14.4375</v>
      </c>
      <c r="O71">
        <f>'[11]DWM-NB'!B70</f>
        <v>18.875</v>
      </c>
      <c r="P71">
        <f>'[11]DWM-HT'!B70</f>
        <v>29.25</v>
      </c>
      <c r="Q71">
        <f>[11]WMA!B70</f>
        <v>7.4375</v>
      </c>
      <c r="R71">
        <f>[11]Lite!B70</f>
        <v>64.5</v>
      </c>
    </row>
    <row r="72" spans="1:18" x14ac:dyDescent="0.25">
      <c r="A72">
        <v>70000</v>
      </c>
      <c r="B72">
        <f>[11]ARF!E71</f>
        <v>96.1</v>
      </c>
      <c r="C72">
        <f>'[11]DWM-NB'!E71</f>
        <v>96.2</v>
      </c>
      <c r="D72">
        <f>'[11]DWM-HT'!E71</f>
        <v>97.2</v>
      </c>
      <c r="E72">
        <f>[11]WMA!E71</f>
        <v>94.399999999999906</v>
      </c>
      <c r="F72">
        <f>[11]Lite!E71</f>
        <v>96.899999999999991</v>
      </c>
      <c r="H72">
        <f>'[11]DWM-NB'!K71</f>
        <v>7</v>
      </c>
      <c r="I72">
        <f>[11]Lite!K71</f>
        <v>10</v>
      </c>
      <c r="J72">
        <f>'[11]DWM-HT'!K71</f>
        <v>7</v>
      </c>
      <c r="N72">
        <f>[11]ARF!B71</f>
        <v>14.609375</v>
      </c>
      <c r="O72">
        <f>'[11]DWM-NB'!B71</f>
        <v>19.09375</v>
      </c>
      <c r="P72">
        <f>'[11]DWM-HT'!B71</f>
        <v>29.546875</v>
      </c>
      <c r="Q72">
        <f>[11]WMA!B71</f>
        <v>7.5</v>
      </c>
      <c r="R72">
        <f>[11]Lite!B71</f>
        <v>65.171875</v>
      </c>
    </row>
    <row r="73" spans="1:18" x14ac:dyDescent="0.25">
      <c r="A73">
        <v>71000</v>
      </c>
      <c r="B73">
        <f>[11]ARF!E72</f>
        <v>93.899999999999906</v>
      </c>
      <c r="C73">
        <f>'[11]DWM-NB'!E72</f>
        <v>93.7</v>
      </c>
      <c r="D73">
        <f>'[11]DWM-HT'!E72</f>
        <v>93.1</v>
      </c>
      <c r="E73">
        <f>[11]WMA!E72</f>
        <v>91.4</v>
      </c>
      <c r="F73">
        <f>[11]Lite!E72</f>
        <v>92.600000000000009</v>
      </c>
      <c r="H73">
        <f>'[11]DWM-NB'!K72</f>
        <v>7</v>
      </c>
      <c r="I73">
        <f>[11]Lite!K72</f>
        <v>10</v>
      </c>
      <c r="J73">
        <f>'[11]DWM-HT'!K72</f>
        <v>7</v>
      </c>
      <c r="N73">
        <f>[11]ARF!B72</f>
        <v>14.78125</v>
      </c>
      <c r="O73">
        <f>'[11]DWM-NB'!B72</f>
        <v>19.3125</v>
      </c>
      <c r="P73">
        <f>'[11]DWM-HT'!B72</f>
        <v>29.828125</v>
      </c>
      <c r="Q73">
        <f>[11]WMA!B72</f>
        <v>7.578125</v>
      </c>
      <c r="R73">
        <f>[11]Lite!B72</f>
        <v>65.8125</v>
      </c>
    </row>
    <row r="74" spans="1:18" x14ac:dyDescent="0.25">
      <c r="A74">
        <v>72000</v>
      </c>
      <c r="B74">
        <f>[11]ARF!E73</f>
        <v>94</v>
      </c>
      <c r="C74">
        <f>'[11]DWM-NB'!E73</f>
        <v>92</v>
      </c>
      <c r="D74">
        <f>'[11]DWM-HT'!E73</f>
        <v>92</v>
      </c>
      <c r="E74">
        <f>[11]WMA!E73</f>
        <v>89.2</v>
      </c>
      <c r="F74">
        <f>[11]Lite!E73</f>
        <v>91.7</v>
      </c>
      <c r="H74">
        <f>'[11]DWM-NB'!K73</f>
        <v>6</v>
      </c>
      <c r="I74">
        <f>[11]Lite!K73</f>
        <v>9</v>
      </c>
      <c r="J74">
        <f>'[11]DWM-HT'!K73</f>
        <v>6</v>
      </c>
      <c r="N74">
        <f>[11]ARF!B73</f>
        <v>14.953125</v>
      </c>
      <c r="O74">
        <f>'[11]DWM-NB'!B73</f>
        <v>19.515625</v>
      </c>
      <c r="P74">
        <f>'[11]DWM-HT'!B73</f>
        <v>30.078125</v>
      </c>
      <c r="Q74">
        <f>[11]WMA!B73</f>
        <v>7.65625</v>
      </c>
      <c r="R74">
        <f>[11]Lite!B73</f>
        <v>66.375</v>
      </c>
    </row>
    <row r="75" spans="1:18" x14ac:dyDescent="0.25">
      <c r="A75">
        <v>73000</v>
      </c>
      <c r="B75">
        <f>[11]ARF!E74</f>
        <v>93.899999999999906</v>
      </c>
      <c r="C75">
        <f>'[11]DWM-NB'!E74</f>
        <v>92.3</v>
      </c>
      <c r="D75">
        <f>'[11]DWM-HT'!E74</f>
        <v>92.3</v>
      </c>
      <c r="E75">
        <f>[11]WMA!E74</f>
        <v>91</v>
      </c>
      <c r="F75">
        <f>[11]Lite!E74</f>
        <v>91.9</v>
      </c>
      <c r="H75">
        <f>'[11]DWM-NB'!K74</f>
        <v>5</v>
      </c>
      <c r="I75">
        <f>[11]Lite!K74</f>
        <v>9</v>
      </c>
      <c r="J75">
        <f>'[11]DWM-HT'!K74</f>
        <v>6</v>
      </c>
      <c r="N75">
        <f>[11]ARF!B74</f>
        <v>15.140625</v>
      </c>
      <c r="O75">
        <f>'[11]DWM-NB'!B74</f>
        <v>19.6875</v>
      </c>
      <c r="P75">
        <f>'[11]DWM-HT'!B74</f>
        <v>30.3125</v>
      </c>
      <c r="Q75">
        <f>[11]WMA!B74</f>
        <v>7.734375</v>
      </c>
      <c r="R75">
        <f>[11]Lite!B74</f>
        <v>66.90625</v>
      </c>
    </row>
    <row r="76" spans="1:18" x14ac:dyDescent="0.25">
      <c r="A76">
        <v>74000</v>
      </c>
      <c r="B76">
        <f>[11]ARF!E75</f>
        <v>95.1</v>
      </c>
      <c r="C76">
        <f>'[11]DWM-NB'!E75</f>
        <v>87.5</v>
      </c>
      <c r="D76">
        <f>'[11]DWM-HT'!E75</f>
        <v>87.5</v>
      </c>
      <c r="E76">
        <f>[11]WMA!E75</f>
        <v>88.4</v>
      </c>
      <c r="F76">
        <f>[11]Lite!E75</f>
        <v>89.2</v>
      </c>
      <c r="H76">
        <f>'[11]DWM-NB'!K75</f>
        <v>8</v>
      </c>
      <c r="I76">
        <f>[11]Lite!K75</f>
        <v>12</v>
      </c>
      <c r="J76">
        <f>'[11]DWM-HT'!K75</f>
        <v>9</v>
      </c>
      <c r="N76">
        <f>[11]ARF!B75</f>
        <v>15.3125</v>
      </c>
      <c r="O76">
        <f>'[11]DWM-NB'!B75</f>
        <v>19.875</v>
      </c>
      <c r="P76">
        <f>'[11]DWM-HT'!B75</f>
        <v>30.59375</v>
      </c>
      <c r="Q76">
        <f>[11]WMA!B75</f>
        <v>7.8125</v>
      </c>
      <c r="R76">
        <f>[11]Lite!B75</f>
        <v>67.5</v>
      </c>
    </row>
    <row r="77" spans="1:18" x14ac:dyDescent="0.25">
      <c r="A77">
        <v>75000</v>
      </c>
      <c r="B77">
        <f>[11]ARF!E76</f>
        <v>93.7</v>
      </c>
      <c r="C77">
        <f>'[11]DWM-NB'!E76</f>
        <v>89</v>
      </c>
      <c r="D77">
        <f>'[11]DWM-HT'!E76</f>
        <v>90.1</v>
      </c>
      <c r="E77">
        <f>[11]WMA!E76</f>
        <v>88.4</v>
      </c>
      <c r="F77">
        <f>[11]Lite!E76</f>
        <v>92.9</v>
      </c>
      <c r="H77">
        <f>'[11]DWM-NB'!K76</f>
        <v>10</v>
      </c>
      <c r="I77">
        <f>[11]Lite!K76</f>
        <v>15</v>
      </c>
      <c r="J77">
        <f>'[11]DWM-HT'!K76</f>
        <v>12</v>
      </c>
      <c r="N77">
        <f>[11]ARF!B76</f>
        <v>15.484375</v>
      </c>
      <c r="O77">
        <f>'[11]DWM-NB'!B76</f>
        <v>20.140625</v>
      </c>
      <c r="P77">
        <f>'[11]DWM-HT'!B76</f>
        <v>30.984375</v>
      </c>
      <c r="Q77">
        <f>[11]WMA!B76</f>
        <v>7.890625</v>
      </c>
      <c r="R77">
        <f>[11]Lite!B76</f>
        <v>68.296875</v>
      </c>
    </row>
    <row r="78" spans="1:18" x14ac:dyDescent="0.25">
      <c r="A78">
        <v>76000</v>
      </c>
      <c r="B78">
        <f>[11]ARF!E77</f>
        <v>96.3</v>
      </c>
      <c r="C78">
        <f>'[11]DWM-NB'!E77</f>
        <v>98.2</v>
      </c>
      <c r="D78">
        <f>'[11]DWM-HT'!E77</f>
        <v>98</v>
      </c>
      <c r="E78">
        <f>[11]WMA!E77</f>
        <v>87.7</v>
      </c>
      <c r="F78">
        <f>[11]Lite!E77</f>
        <v>98.2</v>
      </c>
      <c r="H78">
        <f>'[11]DWM-NB'!K77</f>
        <v>10</v>
      </c>
      <c r="I78">
        <f>[11]Lite!K77</f>
        <v>15</v>
      </c>
      <c r="J78">
        <f>'[11]DWM-HT'!K77</f>
        <v>12</v>
      </c>
      <c r="N78">
        <f>[11]ARF!B77</f>
        <v>15.671875</v>
      </c>
      <c r="O78">
        <f>'[11]DWM-NB'!B77</f>
        <v>20.453125</v>
      </c>
      <c r="P78">
        <f>'[11]DWM-HT'!B77</f>
        <v>31.5</v>
      </c>
      <c r="Q78">
        <f>[11]WMA!B77</f>
        <v>7.953125</v>
      </c>
      <c r="R78">
        <f>[11]Lite!B77</f>
        <v>69.25</v>
      </c>
    </row>
    <row r="79" spans="1:18" x14ac:dyDescent="0.25">
      <c r="A79">
        <v>77000</v>
      </c>
      <c r="B79">
        <f>[11]ARF!E78</f>
        <v>89.8</v>
      </c>
      <c r="C79">
        <f>'[11]DWM-NB'!E78</f>
        <v>90.3</v>
      </c>
      <c r="D79">
        <f>'[11]DWM-HT'!E78</f>
        <v>91</v>
      </c>
      <c r="E79">
        <f>[11]WMA!E78</f>
        <v>84.399999999999906</v>
      </c>
      <c r="F79">
        <f>[11]Lite!E78</f>
        <v>93.100000000000009</v>
      </c>
      <c r="H79">
        <f>'[11]DWM-NB'!K78</f>
        <v>9</v>
      </c>
      <c r="I79">
        <f>[11]Lite!K78</f>
        <v>12</v>
      </c>
      <c r="J79">
        <f>'[11]DWM-HT'!K78</f>
        <v>10</v>
      </c>
      <c r="N79">
        <f>[11]ARF!B78</f>
        <v>15.859375</v>
      </c>
      <c r="O79">
        <f>'[11]DWM-NB'!B78</f>
        <v>20.71875</v>
      </c>
      <c r="P79">
        <f>'[11]DWM-HT'!B78</f>
        <v>31.953125</v>
      </c>
      <c r="Q79">
        <f>[11]WMA!B78</f>
        <v>8.046875</v>
      </c>
      <c r="R79">
        <f>[11]Lite!B78</f>
        <v>70.109375</v>
      </c>
    </row>
    <row r="80" spans="1:18" x14ac:dyDescent="0.25">
      <c r="A80">
        <v>78000</v>
      </c>
      <c r="B80">
        <f>[11]ARF!E79</f>
        <v>95.399999999999906</v>
      </c>
      <c r="C80">
        <f>'[11]DWM-NB'!E79</f>
        <v>93.8</v>
      </c>
      <c r="D80">
        <f>'[11]DWM-HT'!E79</f>
        <v>93</v>
      </c>
      <c r="E80">
        <f>[11]WMA!E79</f>
        <v>83.1</v>
      </c>
      <c r="F80">
        <f>[11]Lite!E79</f>
        <v>96.3</v>
      </c>
      <c r="H80">
        <f>'[11]DWM-NB'!K79</f>
        <v>9</v>
      </c>
      <c r="I80">
        <f>[11]Lite!K79</f>
        <v>11</v>
      </c>
      <c r="J80">
        <f>'[11]DWM-HT'!K79</f>
        <v>9</v>
      </c>
      <c r="N80">
        <f>[11]ARF!B79</f>
        <v>16.0625</v>
      </c>
      <c r="O80">
        <f>'[11]DWM-NB'!B79</f>
        <v>21</v>
      </c>
      <c r="P80">
        <f>'[11]DWM-HT'!B79</f>
        <v>32.375</v>
      </c>
      <c r="Q80">
        <f>[11]WMA!B79</f>
        <v>8.125</v>
      </c>
      <c r="R80">
        <f>[11]Lite!B79</f>
        <v>70.796875</v>
      </c>
    </row>
    <row r="81" spans="1:18" x14ac:dyDescent="0.25">
      <c r="A81">
        <v>79000</v>
      </c>
      <c r="B81">
        <f>[11]ARF!E80</f>
        <v>92.8</v>
      </c>
      <c r="C81">
        <f>'[11]DWM-NB'!E80</f>
        <v>94.5</v>
      </c>
      <c r="D81">
        <f>'[11]DWM-HT'!E80</f>
        <v>94.3</v>
      </c>
      <c r="E81">
        <f>[11]WMA!E80</f>
        <v>91</v>
      </c>
      <c r="F81">
        <f>[11]Lite!E80</f>
        <v>93.2</v>
      </c>
      <c r="H81">
        <f>'[11]DWM-NB'!K80</f>
        <v>7</v>
      </c>
      <c r="I81">
        <f>[11]Lite!K80</f>
        <v>10</v>
      </c>
      <c r="J81">
        <f>'[11]DWM-HT'!K80</f>
        <v>7</v>
      </c>
      <c r="N81">
        <f>[11]ARF!B80</f>
        <v>16.265625</v>
      </c>
      <c r="O81">
        <f>'[11]DWM-NB'!B80</f>
        <v>21.265625</v>
      </c>
      <c r="P81">
        <f>'[11]DWM-HT'!B80</f>
        <v>32.703125</v>
      </c>
      <c r="Q81">
        <f>[11]WMA!B80</f>
        <v>8.1875</v>
      </c>
      <c r="R81">
        <f>[11]Lite!B80</f>
        <v>71.421875</v>
      </c>
    </row>
    <row r="82" spans="1:18" x14ac:dyDescent="0.25">
      <c r="A82">
        <v>80000</v>
      </c>
      <c r="B82">
        <f>[11]ARF!E81</f>
        <v>95.7</v>
      </c>
      <c r="C82">
        <f>'[11]DWM-NB'!E81</f>
        <v>89.7</v>
      </c>
      <c r="D82">
        <f>'[11]DWM-HT'!E81</f>
        <v>89</v>
      </c>
      <c r="E82">
        <f>[11]WMA!E81</f>
        <v>93.1</v>
      </c>
      <c r="F82">
        <f>[11]Lite!E81</f>
        <v>89.9</v>
      </c>
      <c r="H82">
        <f>'[11]DWM-NB'!K81</f>
        <v>7</v>
      </c>
      <c r="I82">
        <f>[11]Lite!K81</f>
        <v>11</v>
      </c>
      <c r="J82">
        <f>'[11]DWM-HT'!K81</f>
        <v>7</v>
      </c>
      <c r="N82">
        <f>[11]ARF!B81</f>
        <v>16.5</v>
      </c>
      <c r="O82">
        <f>'[11]DWM-NB'!B81</f>
        <v>21.484375</v>
      </c>
      <c r="P82">
        <f>'[11]DWM-HT'!B81</f>
        <v>33.0625</v>
      </c>
      <c r="Q82">
        <f>[11]WMA!B81</f>
        <v>8.265625</v>
      </c>
      <c r="R82">
        <f>[11]Lite!B81</f>
        <v>72.109375</v>
      </c>
    </row>
    <row r="83" spans="1:18" x14ac:dyDescent="0.25">
      <c r="A83">
        <v>81000</v>
      </c>
      <c r="B83">
        <f>[11]ARF!E82</f>
        <v>98</v>
      </c>
      <c r="C83">
        <f>'[11]DWM-NB'!E82</f>
        <v>88.1</v>
      </c>
      <c r="D83">
        <f>'[11]DWM-HT'!E82</f>
        <v>89.7</v>
      </c>
      <c r="E83">
        <f>[11]WMA!E82</f>
        <v>93.899999999999906</v>
      </c>
      <c r="F83">
        <f>[11]Lite!E82</f>
        <v>90.2</v>
      </c>
      <c r="H83">
        <f>'[11]DWM-NB'!K82</f>
        <v>7</v>
      </c>
      <c r="I83">
        <f>[11]Lite!K82</f>
        <v>8</v>
      </c>
      <c r="J83">
        <f>'[11]DWM-HT'!K82</f>
        <v>6</v>
      </c>
      <c r="N83">
        <f>[11]ARF!B82</f>
        <v>16.6875</v>
      </c>
      <c r="O83">
        <f>'[11]DWM-NB'!B82</f>
        <v>21.671875</v>
      </c>
      <c r="P83">
        <f>'[11]DWM-HT'!B82</f>
        <v>33.328125</v>
      </c>
      <c r="Q83">
        <f>[11]WMA!B82</f>
        <v>8.34375</v>
      </c>
      <c r="R83">
        <f>[11]Lite!B82</f>
        <v>72.625</v>
      </c>
    </row>
    <row r="84" spans="1:18" x14ac:dyDescent="0.25">
      <c r="A84">
        <v>82000</v>
      </c>
      <c r="B84">
        <f>[11]ARF!E83</f>
        <v>96.899999999999906</v>
      </c>
      <c r="C84">
        <f>'[11]DWM-NB'!E83</f>
        <v>92.8</v>
      </c>
      <c r="D84">
        <f>'[11]DWM-HT'!E83</f>
        <v>99.4</v>
      </c>
      <c r="E84">
        <f>[11]WMA!E83</f>
        <v>91</v>
      </c>
      <c r="F84">
        <f>[11]Lite!E83</f>
        <v>99.5</v>
      </c>
      <c r="H84">
        <f>'[11]DWM-NB'!K83</f>
        <v>8</v>
      </c>
      <c r="I84">
        <f>[11]Lite!K83</f>
        <v>8</v>
      </c>
      <c r="J84">
        <f>'[11]DWM-HT'!K83</f>
        <v>6</v>
      </c>
      <c r="N84">
        <f>[11]ARF!B83</f>
        <v>16.90625</v>
      </c>
      <c r="O84">
        <f>'[11]DWM-NB'!B83</f>
        <v>21.921875</v>
      </c>
      <c r="P84">
        <f>'[11]DWM-HT'!B83</f>
        <v>33.609375</v>
      </c>
      <c r="Q84">
        <f>[11]WMA!B83</f>
        <v>8.4375</v>
      </c>
      <c r="R84">
        <f>[11]Lite!B83</f>
        <v>73.15625</v>
      </c>
    </row>
    <row r="85" spans="1:18" x14ac:dyDescent="0.25">
      <c r="A85">
        <v>83000</v>
      </c>
      <c r="B85">
        <f>[11]ARF!E84</f>
        <v>96.1</v>
      </c>
      <c r="C85">
        <f>'[11]DWM-NB'!E84</f>
        <v>99.4</v>
      </c>
      <c r="D85">
        <f>'[11]DWM-HT'!E84</f>
        <v>99</v>
      </c>
      <c r="E85">
        <f>[11]WMA!E84</f>
        <v>89.8</v>
      </c>
      <c r="F85">
        <f>[11]Lite!E84</f>
        <v>99.2</v>
      </c>
      <c r="H85">
        <f>'[11]DWM-NB'!K84</f>
        <v>4</v>
      </c>
      <c r="I85">
        <f>[11]Lite!K84</f>
        <v>7</v>
      </c>
      <c r="J85">
        <f>'[11]DWM-HT'!K84</f>
        <v>4</v>
      </c>
      <c r="N85">
        <f>[11]ARF!B84</f>
        <v>17.109375</v>
      </c>
      <c r="O85">
        <f>'[11]DWM-NB'!B84</f>
        <v>22.140625</v>
      </c>
      <c r="P85">
        <f>'[11]DWM-HT'!B84</f>
        <v>33.84375</v>
      </c>
      <c r="Q85">
        <f>[11]WMA!B84</f>
        <v>8.5</v>
      </c>
      <c r="R85">
        <f>[11]Lite!B84</f>
        <v>73.671875</v>
      </c>
    </row>
    <row r="86" spans="1:18" x14ac:dyDescent="0.25">
      <c r="A86">
        <v>84000</v>
      </c>
      <c r="B86">
        <f>[11]ARF!E85</f>
        <v>92.6</v>
      </c>
      <c r="C86">
        <f>'[11]DWM-NB'!E85</f>
        <v>94.6</v>
      </c>
      <c r="D86">
        <f>'[11]DWM-HT'!E85</f>
        <v>90.9</v>
      </c>
      <c r="E86">
        <f>[11]WMA!E85</f>
        <v>78.2</v>
      </c>
      <c r="F86">
        <f>[11]Lite!E85</f>
        <v>92.600000000000009</v>
      </c>
      <c r="H86">
        <f>'[11]DWM-NB'!K85</f>
        <v>5</v>
      </c>
      <c r="I86">
        <f>[11]Lite!K85</f>
        <v>9</v>
      </c>
      <c r="J86">
        <f>'[11]DWM-HT'!K85</f>
        <v>5</v>
      </c>
      <c r="N86">
        <f>[11]ARF!B85</f>
        <v>17.3125</v>
      </c>
      <c r="O86">
        <f>'[11]DWM-NB'!B85</f>
        <v>22.3125</v>
      </c>
      <c r="P86">
        <f>'[11]DWM-HT'!B85</f>
        <v>34.078125</v>
      </c>
      <c r="Q86">
        <f>[11]WMA!B85</f>
        <v>8.578125</v>
      </c>
      <c r="R86">
        <f>[11]Lite!B85</f>
        <v>74.234375</v>
      </c>
    </row>
    <row r="87" spans="1:18" x14ac:dyDescent="0.25">
      <c r="A87">
        <v>85000</v>
      </c>
      <c r="B87">
        <f>[11]ARF!E86</f>
        <v>93</v>
      </c>
      <c r="C87">
        <f>'[11]DWM-NB'!E86</f>
        <v>98.7</v>
      </c>
      <c r="D87">
        <f>'[11]DWM-HT'!E86</f>
        <v>97.8</v>
      </c>
      <c r="E87">
        <f>[11]WMA!E86</f>
        <v>84.6</v>
      </c>
      <c r="F87">
        <f>[11]Lite!E86</f>
        <v>98.7</v>
      </c>
      <c r="H87">
        <f>'[11]DWM-NB'!K86</f>
        <v>6</v>
      </c>
      <c r="I87">
        <f>[11]Lite!K86</f>
        <v>9</v>
      </c>
      <c r="J87">
        <f>'[11]DWM-HT'!K86</f>
        <v>6</v>
      </c>
      <c r="N87">
        <f>[11]ARF!B86</f>
        <v>17.5</v>
      </c>
      <c r="O87">
        <f>'[11]DWM-NB'!B86</f>
        <v>22.46875</v>
      </c>
      <c r="P87">
        <f>'[11]DWM-HT'!B86</f>
        <v>34.359375</v>
      </c>
      <c r="Q87">
        <f>[11]WMA!B86</f>
        <v>8.671875</v>
      </c>
      <c r="R87">
        <f>[11]Lite!B86</f>
        <v>74.8125</v>
      </c>
    </row>
    <row r="88" spans="1:18" x14ac:dyDescent="0.25">
      <c r="A88">
        <v>86000</v>
      </c>
      <c r="B88">
        <f>[11]ARF!E87</f>
        <v>97</v>
      </c>
      <c r="C88">
        <f>'[11]DWM-NB'!E87</f>
        <v>93.8</v>
      </c>
      <c r="D88">
        <f>'[11]DWM-HT'!E87</f>
        <v>94.8</v>
      </c>
      <c r="E88">
        <f>[11]WMA!E87</f>
        <v>78.599999999999994</v>
      </c>
      <c r="F88">
        <f>[11]Lite!E87</f>
        <v>95.399999999999991</v>
      </c>
      <c r="H88">
        <f>'[11]DWM-NB'!K87</f>
        <v>6</v>
      </c>
      <c r="I88">
        <f>[11]Lite!K87</f>
        <v>10</v>
      </c>
      <c r="J88">
        <f>'[11]DWM-HT'!K87</f>
        <v>7</v>
      </c>
      <c r="N88">
        <f>[11]ARF!B87</f>
        <v>17.6875</v>
      </c>
      <c r="O88">
        <f>'[11]DWM-NB'!B87</f>
        <v>22.640625</v>
      </c>
      <c r="P88">
        <f>'[11]DWM-HT'!B87</f>
        <v>34.640625</v>
      </c>
      <c r="Q88">
        <f>[11]WMA!B87</f>
        <v>8.75</v>
      </c>
      <c r="R88">
        <f>[11]Lite!B87</f>
        <v>75.421875</v>
      </c>
    </row>
    <row r="89" spans="1:18" x14ac:dyDescent="0.25">
      <c r="A89">
        <v>87000</v>
      </c>
      <c r="B89">
        <f>[11]ARF!E88</f>
        <v>96.2</v>
      </c>
      <c r="C89">
        <f>'[11]DWM-NB'!E88</f>
        <v>86.6</v>
      </c>
      <c r="D89">
        <f>'[11]DWM-HT'!E88</f>
        <v>91.2</v>
      </c>
      <c r="E89">
        <f>[11]WMA!E88</f>
        <v>72.3</v>
      </c>
      <c r="F89">
        <f>[11]Lite!E88</f>
        <v>91.4</v>
      </c>
      <c r="H89">
        <f>'[11]DWM-NB'!K88</f>
        <v>7</v>
      </c>
      <c r="I89">
        <f>[11]Lite!K88</f>
        <v>10</v>
      </c>
      <c r="J89">
        <f>'[11]DWM-HT'!K88</f>
        <v>6</v>
      </c>
      <c r="N89">
        <f>[11]ARF!B88</f>
        <v>17.875</v>
      </c>
      <c r="O89">
        <f>'[11]DWM-NB'!B88</f>
        <v>22.828125</v>
      </c>
      <c r="P89">
        <f>'[11]DWM-HT'!B88</f>
        <v>34.984375</v>
      </c>
      <c r="Q89">
        <f>[11]WMA!B88</f>
        <v>8.828125</v>
      </c>
      <c r="R89">
        <f>[11]Lite!B88</f>
        <v>76.09375</v>
      </c>
    </row>
    <row r="90" spans="1:18" x14ac:dyDescent="0.25">
      <c r="A90">
        <v>88000</v>
      </c>
      <c r="B90">
        <f>[11]ARF!E89</f>
        <v>96.2</v>
      </c>
      <c r="C90">
        <f>'[11]DWM-NB'!E89</f>
        <v>90.2</v>
      </c>
      <c r="D90">
        <f>'[11]DWM-HT'!E89</f>
        <v>89.9</v>
      </c>
      <c r="E90">
        <f>[11]WMA!E89</f>
        <v>70.899999999999906</v>
      </c>
      <c r="F90">
        <f>[11]Lite!E89</f>
        <v>91.100000000000009</v>
      </c>
      <c r="H90">
        <f>'[11]DWM-NB'!K89</f>
        <v>10</v>
      </c>
      <c r="I90">
        <f>[11]Lite!K89</f>
        <v>13</v>
      </c>
      <c r="J90">
        <f>'[11]DWM-HT'!K89</f>
        <v>9</v>
      </c>
      <c r="N90">
        <f>[11]ARF!B89</f>
        <v>18.046875</v>
      </c>
      <c r="O90">
        <f>'[11]DWM-NB'!B89</f>
        <v>23.078125</v>
      </c>
      <c r="P90">
        <f>'[11]DWM-HT'!B89</f>
        <v>35.28125</v>
      </c>
      <c r="Q90">
        <f>[11]WMA!B89</f>
        <v>8.90625</v>
      </c>
      <c r="R90">
        <f>[11]Lite!B89</f>
        <v>76.75</v>
      </c>
    </row>
    <row r="91" spans="1:18" x14ac:dyDescent="0.25">
      <c r="A91">
        <v>89000</v>
      </c>
      <c r="B91">
        <f>[11]ARF!E90</f>
        <v>96.8</v>
      </c>
      <c r="C91">
        <f>'[11]DWM-NB'!E90</f>
        <v>94</v>
      </c>
      <c r="D91">
        <f>'[11]DWM-HT'!E90</f>
        <v>94</v>
      </c>
      <c r="E91">
        <f>[11]WMA!E90</f>
        <v>67.7</v>
      </c>
      <c r="F91">
        <f>[11]Lite!E90</f>
        <v>96.1</v>
      </c>
      <c r="H91">
        <f>'[11]DWM-NB'!K90</f>
        <v>10</v>
      </c>
      <c r="I91">
        <f>[11]Lite!K90</f>
        <v>12</v>
      </c>
      <c r="J91">
        <f>'[11]DWM-HT'!K90</f>
        <v>9</v>
      </c>
      <c r="N91">
        <f>[11]ARF!B90</f>
        <v>18.1875</v>
      </c>
      <c r="O91">
        <f>'[11]DWM-NB'!B90</f>
        <v>23.375</v>
      </c>
      <c r="P91">
        <f>'[11]DWM-HT'!B90</f>
        <v>35.65625</v>
      </c>
      <c r="Q91">
        <f>[11]WMA!B90</f>
        <v>9</v>
      </c>
      <c r="R91">
        <f>[11]Lite!B90</f>
        <v>77.5</v>
      </c>
    </row>
    <row r="92" spans="1:18" x14ac:dyDescent="0.25">
      <c r="A92">
        <v>90000</v>
      </c>
      <c r="B92">
        <f>[11]ARF!E91</f>
        <v>98.3</v>
      </c>
      <c r="C92">
        <f>'[11]DWM-NB'!E91</f>
        <v>96.7</v>
      </c>
      <c r="D92">
        <f>'[11]DWM-HT'!E91</f>
        <v>96.7</v>
      </c>
      <c r="E92">
        <f>[11]WMA!E91</f>
        <v>65.2</v>
      </c>
      <c r="F92">
        <f>[11]Lite!E91</f>
        <v>96.8</v>
      </c>
      <c r="H92">
        <f>'[11]DWM-NB'!K91</f>
        <v>7</v>
      </c>
      <c r="I92">
        <f>[11]Lite!K91</f>
        <v>13</v>
      </c>
      <c r="J92">
        <f>'[11]DWM-HT'!K91</f>
        <v>10</v>
      </c>
      <c r="N92">
        <f>[11]ARF!B91</f>
        <v>18.328125</v>
      </c>
      <c r="O92">
        <f>'[11]DWM-NB'!B91</f>
        <v>23.609375</v>
      </c>
      <c r="P92">
        <f>'[11]DWM-HT'!B91</f>
        <v>35.96875</v>
      </c>
      <c r="Q92">
        <f>[11]WMA!B91</f>
        <v>9.078125</v>
      </c>
      <c r="R92">
        <f>[11]Lite!B91</f>
        <v>78.125</v>
      </c>
    </row>
    <row r="93" spans="1:18" x14ac:dyDescent="0.25">
      <c r="A93">
        <v>91000</v>
      </c>
      <c r="B93">
        <f>[11]ARF!E92</f>
        <v>99.2</v>
      </c>
      <c r="C93">
        <f>'[11]DWM-NB'!E92</f>
        <v>94.8</v>
      </c>
      <c r="D93">
        <f>'[11]DWM-HT'!E92</f>
        <v>94.8</v>
      </c>
      <c r="E93">
        <f>[11]WMA!E92</f>
        <v>62.6</v>
      </c>
      <c r="F93">
        <f>[11]Lite!E92</f>
        <v>95.3</v>
      </c>
      <c r="H93">
        <f>'[11]DWM-NB'!K92</f>
        <v>7</v>
      </c>
      <c r="I93">
        <f>[11]Lite!K92</f>
        <v>13</v>
      </c>
      <c r="J93">
        <f>'[11]DWM-HT'!K92</f>
        <v>10</v>
      </c>
      <c r="N93">
        <f>[11]ARF!B92</f>
        <v>18.46875</v>
      </c>
      <c r="O93">
        <f>'[11]DWM-NB'!B92</f>
        <v>23.8125</v>
      </c>
      <c r="P93">
        <f>'[11]DWM-HT'!B92</f>
        <v>36.3125</v>
      </c>
      <c r="Q93">
        <f>[11]WMA!B92</f>
        <v>9.171875</v>
      </c>
      <c r="R93">
        <f>[11]Lite!B92</f>
        <v>78.8125</v>
      </c>
    </row>
    <row r="94" spans="1:18" x14ac:dyDescent="0.25">
      <c r="A94">
        <v>92000</v>
      </c>
      <c r="B94">
        <f>[11]ARF!E93</f>
        <v>96.5</v>
      </c>
      <c r="C94">
        <f>'[11]DWM-NB'!E93</f>
        <v>90</v>
      </c>
      <c r="D94">
        <f>'[11]DWM-HT'!E93</f>
        <v>90.4</v>
      </c>
      <c r="E94">
        <f>[11]WMA!E93</f>
        <v>64.400000000000006</v>
      </c>
      <c r="F94">
        <f>[11]Lite!E93</f>
        <v>91.5</v>
      </c>
      <c r="H94">
        <f>'[11]DWM-NB'!K93</f>
        <v>9</v>
      </c>
      <c r="I94">
        <f>[11]Lite!K93</f>
        <v>16</v>
      </c>
      <c r="J94">
        <f>'[11]DWM-HT'!K93</f>
        <v>12</v>
      </c>
      <c r="N94">
        <f>[11]ARF!B93</f>
        <v>18.625</v>
      </c>
      <c r="O94">
        <f>'[11]DWM-NB'!B93</f>
        <v>24.03125</v>
      </c>
      <c r="P94">
        <f>'[11]DWM-HT'!B93</f>
        <v>36.65625</v>
      </c>
      <c r="Q94">
        <f>[11]WMA!B93</f>
        <v>9.25</v>
      </c>
      <c r="R94">
        <f>[11]Lite!B93</f>
        <v>79.515625</v>
      </c>
    </row>
    <row r="95" spans="1:18" x14ac:dyDescent="0.25">
      <c r="A95">
        <v>93000</v>
      </c>
      <c r="B95">
        <f>[11]ARF!E94</f>
        <v>96.399999999999906</v>
      </c>
      <c r="C95">
        <f>'[11]DWM-NB'!E94</f>
        <v>86.9</v>
      </c>
      <c r="D95">
        <f>'[11]DWM-HT'!E94</f>
        <v>89.3</v>
      </c>
      <c r="E95">
        <f>[11]WMA!E94</f>
        <v>62.2</v>
      </c>
      <c r="F95">
        <f>[11]Lite!E94</f>
        <v>93.2</v>
      </c>
      <c r="H95">
        <f>'[11]DWM-NB'!K94</f>
        <v>10</v>
      </c>
      <c r="I95">
        <f>[11]Lite!K94</f>
        <v>17</v>
      </c>
      <c r="J95">
        <f>'[11]DWM-HT'!K94</f>
        <v>13</v>
      </c>
      <c r="N95">
        <f>[11]ARF!B94</f>
        <v>18.78125</v>
      </c>
      <c r="O95">
        <f>'[11]DWM-NB'!B94</f>
        <v>24.3125</v>
      </c>
      <c r="P95">
        <f>'[11]DWM-HT'!B94</f>
        <v>37.09375</v>
      </c>
      <c r="Q95">
        <f>[11]WMA!B94</f>
        <v>9.328125</v>
      </c>
      <c r="R95">
        <f>[11]Lite!B94</f>
        <v>80.375</v>
      </c>
    </row>
    <row r="96" spans="1:18" x14ac:dyDescent="0.25">
      <c r="A96">
        <v>94000</v>
      </c>
      <c r="B96">
        <f>[11]ARF!E95</f>
        <v>97.399999999999906</v>
      </c>
      <c r="C96">
        <f>'[11]DWM-NB'!E95</f>
        <v>91.4</v>
      </c>
      <c r="D96">
        <f>'[11]DWM-HT'!E95</f>
        <v>91.2</v>
      </c>
      <c r="E96">
        <f>[11]WMA!E95</f>
        <v>60.9</v>
      </c>
      <c r="F96">
        <f>[11]Lite!E95</f>
        <v>92.7</v>
      </c>
      <c r="H96">
        <f>'[11]DWM-NB'!K95</f>
        <v>9</v>
      </c>
      <c r="I96">
        <f>[11]Lite!K95</f>
        <v>15</v>
      </c>
      <c r="J96">
        <f>'[11]DWM-HT'!K95</f>
        <v>13</v>
      </c>
      <c r="N96">
        <f>[11]ARF!B95</f>
        <v>18.953125</v>
      </c>
      <c r="O96">
        <f>'[11]DWM-NB'!B95</f>
        <v>24.546875</v>
      </c>
      <c r="P96">
        <f>'[11]DWM-HT'!B95</f>
        <v>37.53125</v>
      </c>
      <c r="Q96">
        <f>[11]WMA!B95</f>
        <v>9.40625</v>
      </c>
      <c r="R96">
        <f>[11]Lite!B95</f>
        <v>81.171875</v>
      </c>
    </row>
    <row r="97" spans="1:18" x14ac:dyDescent="0.25">
      <c r="A97">
        <v>95000</v>
      </c>
      <c r="B97">
        <f>[11]ARF!E96</f>
        <v>98.2</v>
      </c>
      <c r="C97">
        <f>'[11]DWM-NB'!E96</f>
        <v>93.5</v>
      </c>
      <c r="D97">
        <f>'[11]DWM-HT'!E96</f>
        <v>93.5</v>
      </c>
      <c r="E97">
        <f>[11]WMA!E96</f>
        <v>62.7</v>
      </c>
      <c r="F97">
        <f>[11]Lite!E96</f>
        <v>92.800000000000011</v>
      </c>
      <c r="H97">
        <f>'[11]DWM-NB'!K96</f>
        <v>9</v>
      </c>
      <c r="I97">
        <f>[11]Lite!K96</f>
        <v>14</v>
      </c>
      <c r="J97">
        <f>'[11]DWM-HT'!K96</f>
        <v>11</v>
      </c>
      <c r="N97">
        <f>[11]ARF!B96</f>
        <v>19.140625</v>
      </c>
      <c r="O97">
        <f>'[11]DWM-NB'!B96</f>
        <v>24.8125</v>
      </c>
      <c r="P97">
        <f>'[11]DWM-HT'!B96</f>
        <v>37.90625</v>
      </c>
      <c r="Q97">
        <f>[11]WMA!B96</f>
        <v>9.484375</v>
      </c>
      <c r="R97">
        <f>[11]Lite!B96</f>
        <v>81.859375</v>
      </c>
    </row>
    <row r="98" spans="1:18" x14ac:dyDescent="0.25">
      <c r="A98">
        <v>96000</v>
      </c>
      <c r="B98">
        <f>[11]ARF!E97</f>
        <v>99.4</v>
      </c>
      <c r="C98">
        <f>'[11]DWM-NB'!E97</f>
        <v>97</v>
      </c>
      <c r="D98">
        <f>'[11]DWM-HT'!E97</f>
        <v>97</v>
      </c>
      <c r="E98">
        <f>[11]WMA!E97</f>
        <v>76.7</v>
      </c>
      <c r="F98">
        <f>[11]Lite!E97</f>
        <v>97.8</v>
      </c>
      <c r="H98">
        <f>'[11]DWM-NB'!K97</f>
        <v>6</v>
      </c>
      <c r="I98">
        <f>[11]Lite!K97</f>
        <v>12</v>
      </c>
      <c r="J98">
        <f>'[11]DWM-HT'!K97</f>
        <v>9</v>
      </c>
      <c r="N98">
        <f>[11]ARF!B97</f>
        <v>19.3125</v>
      </c>
      <c r="O98">
        <f>'[11]DWM-NB'!B97</f>
        <v>25</v>
      </c>
      <c r="P98">
        <f>'[11]DWM-HT'!B97</f>
        <v>38.265625</v>
      </c>
      <c r="Q98">
        <f>[11]WMA!B97</f>
        <v>9.5625</v>
      </c>
      <c r="R98">
        <f>[11]Lite!B97</f>
        <v>82.609375</v>
      </c>
    </row>
    <row r="99" spans="1:18" x14ac:dyDescent="0.25">
      <c r="A99">
        <v>97000</v>
      </c>
      <c r="B99">
        <f>[11]ARF!E98</f>
        <v>98.1</v>
      </c>
      <c r="C99">
        <f>'[11]DWM-NB'!E98</f>
        <v>98.5</v>
      </c>
      <c r="D99">
        <f>'[11]DWM-HT'!E98</f>
        <v>98.2</v>
      </c>
      <c r="E99">
        <f>[11]WMA!E98</f>
        <v>77.3</v>
      </c>
      <c r="F99">
        <f>[11]Lite!E98</f>
        <v>99.5</v>
      </c>
      <c r="H99">
        <f>'[11]DWM-NB'!K98</f>
        <v>5</v>
      </c>
      <c r="I99">
        <f>[11]Lite!K98</f>
        <v>10</v>
      </c>
      <c r="J99">
        <f>'[11]DWM-HT'!K98</f>
        <v>8</v>
      </c>
      <c r="N99">
        <f>[11]ARF!B98</f>
        <v>19.484375</v>
      </c>
      <c r="O99">
        <f>'[11]DWM-NB'!B98</f>
        <v>25.15625</v>
      </c>
      <c r="P99">
        <f>'[11]DWM-HT'!B98</f>
        <v>38.59375</v>
      </c>
      <c r="Q99">
        <f>[11]WMA!B98</f>
        <v>9.640625</v>
      </c>
      <c r="R99">
        <f>[11]Lite!B98</f>
        <v>83.234375</v>
      </c>
    </row>
    <row r="100" spans="1:18" x14ac:dyDescent="0.25">
      <c r="A100">
        <v>98000</v>
      </c>
      <c r="B100">
        <f>[11]ARF!E99</f>
        <v>98.9</v>
      </c>
      <c r="C100">
        <f>'[11]DWM-NB'!E99</f>
        <v>99.4</v>
      </c>
      <c r="D100">
        <f>'[11]DWM-HT'!E99</f>
        <v>99.4</v>
      </c>
      <c r="E100">
        <f>[11]WMA!E99</f>
        <v>76</v>
      </c>
      <c r="F100">
        <f>[11]Lite!E99</f>
        <v>99.3</v>
      </c>
      <c r="H100">
        <f>'[11]DWM-NB'!K99</f>
        <v>4</v>
      </c>
      <c r="I100">
        <f>[11]Lite!K99</f>
        <v>9</v>
      </c>
      <c r="J100">
        <f>'[11]DWM-HT'!K99</f>
        <v>7</v>
      </c>
      <c r="N100">
        <f>[11]ARF!B99</f>
        <v>19.65625</v>
      </c>
      <c r="O100">
        <f>'[11]DWM-NB'!B99</f>
        <v>25.28125</v>
      </c>
      <c r="P100">
        <f>'[11]DWM-HT'!B99</f>
        <v>38.875</v>
      </c>
      <c r="Q100">
        <f>[11]WMA!B99</f>
        <v>9.71875</v>
      </c>
      <c r="R100">
        <f>[11]Lite!B99</f>
        <v>83.75</v>
      </c>
    </row>
    <row r="101" spans="1:18" x14ac:dyDescent="0.25">
      <c r="A101">
        <v>99000</v>
      </c>
      <c r="B101">
        <f>[11]ARF!E100</f>
        <v>99.3</v>
      </c>
      <c r="C101">
        <f>'[11]DWM-NB'!E100</f>
        <v>98.4</v>
      </c>
      <c r="D101">
        <f>'[11]DWM-HT'!E100</f>
        <v>98.4</v>
      </c>
      <c r="E101">
        <f>[11]WMA!E100</f>
        <v>74.099999999999994</v>
      </c>
      <c r="F101">
        <f>[11]Lite!E100</f>
        <v>98.3</v>
      </c>
      <c r="H101">
        <f>'[11]DWM-NB'!K100</f>
        <v>3</v>
      </c>
      <c r="I101">
        <f>[11]Lite!K100</f>
        <v>7</v>
      </c>
      <c r="J101">
        <f>'[11]DWM-HT'!K100</f>
        <v>5</v>
      </c>
      <c r="N101">
        <f>[11]ARF!B100</f>
        <v>19.8125</v>
      </c>
      <c r="O101">
        <f>'[11]DWM-NB'!B100</f>
        <v>25.375</v>
      </c>
      <c r="P101">
        <f>'[11]DWM-HT'!B100</f>
        <v>39.078125</v>
      </c>
      <c r="Q101">
        <f>[11]WMA!B100</f>
        <v>9.78125</v>
      </c>
      <c r="R101">
        <f>[11]Lite!B100</f>
        <v>84.15625</v>
      </c>
    </row>
    <row r="102" spans="1:18" x14ac:dyDescent="0.25">
      <c r="A102">
        <v>100000</v>
      </c>
      <c r="B102">
        <f>[11]ARF!E101</f>
        <v>99.4</v>
      </c>
      <c r="C102">
        <f>'[11]DWM-NB'!E101</f>
        <v>88.2</v>
      </c>
      <c r="D102">
        <f>'[11]DWM-HT'!E101</f>
        <v>93.2</v>
      </c>
      <c r="E102">
        <f>[11]WMA!E101</f>
        <v>72.2</v>
      </c>
      <c r="F102">
        <f>[11]Lite!E101</f>
        <v>93.300000000000011</v>
      </c>
      <c r="H102">
        <f>'[11]DWM-NB'!K101</f>
        <v>6</v>
      </c>
      <c r="I102">
        <f>[11]Lite!K101</f>
        <v>11</v>
      </c>
      <c r="J102">
        <f>'[11]DWM-HT'!K101</f>
        <v>8</v>
      </c>
      <c r="N102">
        <f>[11]ARF!B101</f>
        <v>19.96875</v>
      </c>
      <c r="O102">
        <f>'[11]DWM-NB'!B101</f>
        <v>25.46875</v>
      </c>
      <c r="P102">
        <f>'[11]DWM-HT'!B101</f>
        <v>39.296875</v>
      </c>
      <c r="Q102">
        <f>[11]WMA!B101</f>
        <v>9.859375</v>
      </c>
      <c r="R102">
        <f>[11]Lite!B101</f>
        <v>84.5625</v>
      </c>
    </row>
    <row r="103" spans="1:18" x14ac:dyDescent="0.25">
      <c r="B103" s="15">
        <f>AVERAGE(B3:B102)</f>
        <v>90.543999999999983</v>
      </c>
      <c r="C103" s="15">
        <f>AVERAGE(C3:C102)</f>
        <v>90.784999999999997</v>
      </c>
      <c r="D103" s="15">
        <f t="shared" ref="D103:J103" si="0">AVERAGE(D3:D102)</f>
        <v>90.959000000000003</v>
      </c>
      <c r="E103" s="15">
        <f t="shared" si="0"/>
        <v>72.854999999999961</v>
      </c>
      <c r="F103" s="15">
        <f t="shared" si="0"/>
        <v>91.754999999999939</v>
      </c>
      <c r="G103" s="15"/>
      <c r="H103" s="15">
        <f t="shared" si="0"/>
        <v>7.79</v>
      </c>
      <c r="I103" s="15">
        <f>AVERAGE(I3:I102)</f>
        <v>11.86</v>
      </c>
      <c r="J103" s="15">
        <f t="shared" si="0"/>
        <v>8.1199999999999992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D877-8343-4859-B54B-1C561E47A65A}">
  <sheetPr codeName="Sheet4"/>
  <dimension ref="A1:AD103"/>
  <sheetViews>
    <sheetView topLeftCell="B1" zoomScale="60" zoomScaleNormal="60" workbookViewId="0">
      <selection activeCell="D49" sqref="D49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0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0" x14ac:dyDescent="0.25">
      <c r="A2" t="s">
        <v>13</v>
      </c>
      <c r="B2" s="7" t="str">
        <f>CONCATENATE("ARF","(",ROUND(B103,2),"%",")")</f>
        <v>ARF(90.28%)</v>
      </c>
      <c r="C2" s="7" t="str">
        <f>CONCATENATE("DWM-NB","(",ROUND(C103,2),"%",")")</f>
        <v>DWM-NB(83.6%)</v>
      </c>
      <c r="D2" s="7" t="str">
        <f>CONCATENATE("DWM-HT","(",ROUND(D103,2),"%",")")</f>
        <v>DWM-HT(86.86%)</v>
      </c>
      <c r="E2" s="7" t="str">
        <f>CONCATENATE("WMA","(",ROUND(E103,2),"%",")")</f>
        <v>WMA(82.94%)</v>
      </c>
      <c r="F2" s="7" t="str">
        <f>CONCATENATE("HDWM","(",ROUND(F103,2),"%",")")</f>
        <v>HDWM(89.83%)</v>
      </c>
      <c r="H2" s="7" t="str">
        <f>CONCATENATE("DWM-NB","(",ROUND(H103,2),"",")")</f>
        <v>DWM-NB(15.26)</v>
      </c>
      <c r="I2" s="7" t="str">
        <f>CONCATENATE("HDWM","(",ROUND(I103,2),"",")")</f>
        <v>HDWM(29.6)</v>
      </c>
      <c r="J2" s="7" t="str">
        <f>CONCATENATE("DWM-HT","(",ROUND(J103,2),"",")")</f>
        <v>DWM-HT(10.04)</v>
      </c>
      <c r="N2" t="str">
        <f>CONCATENATE("ARF","(",ROUND(N102,2),"",")")</f>
        <v>ARF(19.05)</v>
      </c>
      <c r="O2" t="str">
        <f>CONCATENATE("DWM-NB","(",ROUND(O102,2),"",")")</f>
        <v>DWM-NB(10.89)</v>
      </c>
      <c r="P2" t="str">
        <f>CONCATENATE("DWM-HT","(",ROUND(P102,2),"",")")</f>
        <v>DWM-HT(12.63)</v>
      </c>
      <c r="Q2" t="str">
        <f>CONCATENATE("WMA","(",ROUND(Q102,2),"",")")</f>
        <v>WMA(6.53)</v>
      </c>
      <c r="R2" t="str">
        <f>CONCATENATE("HDWM","(",ROUND(R102,2),"",")")</f>
        <v>HDWM(32.78)</v>
      </c>
    </row>
    <row r="3" spans="1:30" x14ac:dyDescent="0.25">
      <c r="A3">
        <v>1000</v>
      </c>
      <c r="B3">
        <f>[12]ARF!E2</f>
        <v>66.599999999999994</v>
      </c>
      <c r="C3">
        <f>'[12]DWM-NB'!E2</f>
        <v>70.399999999999906</v>
      </c>
      <c r="D3">
        <f>'[12]DWM-HT'!E2</f>
        <v>70.3</v>
      </c>
      <c r="E3">
        <f>[12]WMA!E2</f>
        <v>64.3</v>
      </c>
      <c r="F3">
        <f>[12]Lite!E2</f>
        <v>70.099999999999994</v>
      </c>
      <c r="H3">
        <f>'[12]DWM-NB'!K2</f>
        <v>6</v>
      </c>
      <c r="I3">
        <f>[12]Lite!K2</f>
        <v>9</v>
      </c>
      <c r="J3">
        <f>'[12]DWM-HT'!K2</f>
        <v>6</v>
      </c>
      <c r="N3">
        <f>[12]ARF!B2</f>
        <v>0.484375</v>
      </c>
      <c r="O3">
        <f>'[12]DWM-NB'!B2</f>
        <v>3.125E-2</v>
      </c>
      <c r="P3">
        <f>'[12]DWM-HT'!B2</f>
        <v>6.25E-2</v>
      </c>
      <c r="Q3">
        <f>[12]WMA!B2</f>
        <v>9.375E-2</v>
      </c>
      <c r="R3">
        <f>[12]Lite!B2</f>
        <v>0.234375</v>
      </c>
    </row>
    <row r="4" spans="1:30" x14ac:dyDescent="0.25">
      <c r="A4">
        <v>2000</v>
      </c>
      <c r="B4">
        <f>[12]ARF!E3</f>
        <v>73</v>
      </c>
      <c r="C4">
        <f>'[12]DWM-NB'!E3</f>
        <v>77.400000000000006</v>
      </c>
      <c r="D4">
        <f>'[12]DWM-HT'!E3</f>
        <v>77.400000000000006</v>
      </c>
      <c r="E4">
        <f>[12]WMA!E3</f>
        <v>72.899999999999906</v>
      </c>
      <c r="F4">
        <f>[12]Lite!E3</f>
        <v>77.400000000000006</v>
      </c>
      <c r="H4">
        <f>'[12]DWM-NB'!K3</f>
        <v>11</v>
      </c>
      <c r="I4">
        <f>[12]Lite!K3</f>
        <v>14</v>
      </c>
      <c r="J4">
        <f>'[12]DWM-HT'!K3</f>
        <v>11</v>
      </c>
      <c r="N4">
        <f>[12]ARF!B3</f>
        <v>0.953125</v>
      </c>
      <c r="O4">
        <f>'[12]DWM-NB'!B3</f>
        <v>0.125</v>
      </c>
      <c r="P4">
        <f>'[12]DWM-HT'!B3</f>
        <v>0.234375</v>
      </c>
      <c r="Q4">
        <f>[12]WMA!B3</f>
        <v>0.140625</v>
      </c>
      <c r="R4">
        <f>[12]Lite!B3</f>
        <v>0.484375</v>
      </c>
    </row>
    <row r="5" spans="1:30" x14ac:dyDescent="0.25">
      <c r="A5">
        <v>3000</v>
      </c>
      <c r="B5">
        <f>[12]ARF!E4</f>
        <v>78.099999999999994</v>
      </c>
      <c r="C5">
        <f>'[12]DWM-NB'!E4</f>
        <v>73.400000000000006</v>
      </c>
      <c r="D5">
        <f>'[12]DWM-HT'!E4</f>
        <v>73.3</v>
      </c>
      <c r="E5">
        <f>[12]WMA!E4</f>
        <v>60.9</v>
      </c>
      <c r="F5">
        <f>[12]Lite!E4</f>
        <v>73.099999999999994</v>
      </c>
      <c r="H5">
        <f>'[12]DWM-NB'!K4</f>
        <v>13</v>
      </c>
      <c r="I5">
        <f>[12]Lite!K4</f>
        <v>18</v>
      </c>
      <c r="J5">
        <f>'[12]DWM-HT'!K4</f>
        <v>13</v>
      </c>
      <c r="N5">
        <f>[12]ARF!B4</f>
        <v>1.265625</v>
      </c>
      <c r="O5">
        <f>'[12]DWM-NB'!B4</f>
        <v>0.296875</v>
      </c>
      <c r="P5">
        <f>'[12]DWM-HT'!B4</f>
        <v>0.578125</v>
      </c>
      <c r="Q5">
        <f>[12]WMA!B4</f>
        <v>0.203125</v>
      </c>
      <c r="R5">
        <f>[12]Lite!B4</f>
        <v>0.953125</v>
      </c>
    </row>
    <row r="6" spans="1:30" x14ac:dyDescent="0.25">
      <c r="A6">
        <v>4000</v>
      </c>
      <c r="B6">
        <f>[12]ARF!E5</f>
        <v>84.7</v>
      </c>
      <c r="C6">
        <f>'[12]DWM-NB'!E5</f>
        <v>79.900000000000006</v>
      </c>
      <c r="D6">
        <f>'[12]DWM-HT'!E5</f>
        <v>79.7</v>
      </c>
      <c r="E6">
        <f>[12]WMA!E5</f>
        <v>74.2</v>
      </c>
      <c r="F6">
        <f>[12]Lite!E5</f>
        <v>81.100000000000009</v>
      </c>
      <c r="H6">
        <f>'[12]DWM-NB'!K5</f>
        <v>18</v>
      </c>
      <c r="I6">
        <f>[12]Lite!K5</f>
        <v>22</v>
      </c>
      <c r="J6">
        <f>'[12]DWM-HT'!K5</f>
        <v>18</v>
      </c>
      <c r="N6">
        <f>[12]ARF!B5</f>
        <v>1.546875</v>
      </c>
      <c r="O6">
        <f>'[12]DWM-NB'!B5</f>
        <v>0.515625</v>
      </c>
      <c r="P6">
        <f>'[12]DWM-HT'!B5</f>
        <v>0.9375</v>
      </c>
      <c r="Q6">
        <f>[12]WMA!B5</f>
        <v>0.265625</v>
      </c>
      <c r="R6">
        <f>[12]Lite!B5</f>
        <v>1.484375</v>
      </c>
    </row>
    <row r="7" spans="1:30" x14ac:dyDescent="0.25">
      <c r="A7">
        <v>5000</v>
      </c>
      <c r="B7">
        <f>[12]ARF!E6</f>
        <v>77.7</v>
      </c>
      <c r="C7">
        <f>'[12]DWM-NB'!E6</f>
        <v>76.8</v>
      </c>
      <c r="D7">
        <f>'[12]DWM-HT'!E6</f>
        <v>76.8</v>
      </c>
      <c r="E7">
        <f>[12]WMA!E6</f>
        <v>72.7</v>
      </c>
      <c r="F7">
        <f>[12]Lite!E6</f>
        <v>78.2</v>
      </c>
      <c r="H7">
        <f>'[12]DWM-NB'!K6</f>
        <v>17</v>
      </c>
      <c r="I7">
        <f>[12]Lite!K6</f>
        <v>24</v>
      </c>
      <c r="J7">
        <f>'[12]DWM-HT'!K6</f>
        <v>17</v>
      </c>
      <c r="N7">
        <f>[12]ARF!B6</f>
        <v>1.71875</v>
      </c>
      <c r="O7">
        <f>'[12]DWM-NB'!B6</f>
        <v>0.765625</v>
      </c>
      <c r="P7">
        <f>'[12]DWM-HT'!B6</f>
        <v>1.375</v>
      </c>
      <c r="Q7">
        <f>[12]WMA!B6</f>
        <v>0.34375</v>
      </c>
      <c r="R7">
        <f>[12]Lite!B6</f>
        <v>2.078125</v>
      </c>
    </row>
    <row r="8" spans="1:30" x14ac:dyDescent="0.25">
      <c r="A8">
        <v>6000</v>
      </c>
      <c r="B8">
        <f>[12]ARF!E7</f>
        <v>72.2</v>
      </c>
      <c r="C8">
        <f>'[12]DWM-NB'!E7</f>
        <v>72.2</v>
      </c>
      <c r="D8">
        <f>'[12]DWM-HT'!E7</f>
        <v>72.2</v>
      </c>
      <c r="E8">
        <f>[12]WMA!E7</f>
        <v>54.6</v>
      </c>
      <c r="F8">
        <f>[12]Lite!E7</f>
        <v>71.399999999999991</v>
      </c>
      <c r="H8">
        <f>'[12]DWM-NB'!K7</f>
        <v>15</v>
      </c>
      <c r="I8">
        <f>[12]Lite!K7</f>
        <v>25</v>
      </c>
      <c r="J8">
        <f>'[12]DWM-HT'!K7</f>
        <v>15</v>
      </c>
      <c r="N8">
        <f>[12]ARF!B7</f>
        <v>1.9375</v>
      </c>
      <c r="O8">
        <f>'[12]DWM-NB'!B7</f>
        <v>1.015625</v>
      </c>
      <c r="P8">
        <f>'[12]DWM-HT'!B7</f>
        <v>1.796875</v>
      </c>
      <c r="Q8">
        <f>[12]WMA!B7</f>
        <v>0.421875</v>
      </c>
      <c r="R8">
        <f>[12]Lite!B7</f>
        <v>2.75</v>
      </c>
      <c r="AD8" s="33"/>
    </row>
    <row r="9" spans="1:30" x14ac:dyDescent="0.25">
      <c r="A9">
        <v>7000</v>
      </c>
      <c r="B9">
        <f>[12]ARF!E8</f>
        <v>74.599999999999994</v>
      </c>
      <c r="C9">
        <f>'[12]DWM-NB'!E8</f>
        <v>69</v>
      </c>
      <c r="D9">
        <f>'[12]DWM-HT'!E8</f>
        <v>69</v>
      </c>
      <c r="E9">
        <f>[12]WMA!E8</f>
        <v>56.499999999999901</v>
      </c>
      <c r="F9">
        <f>[12]Lite!E8</f>
        <v>67.7</v>
      </c>
      <c r="H9">
        <f>'[12]DWM-NB'!K8</f>
        <v>14</v>
      </c>
      <c r="I9">
        <f>[12]Lite!K8</f>
        <v>25</v>
      </c>
      <c r="J9">
        <f>'[12]DWM-HT'!K8</f>
        <v>14</v>
      </c>
      <c r="N9">
        <f>[12]ARF!B8</f>
        <v>2.171875</v>
      </c>
      <c r="O9">
        <f>'[12]DWM-NB'!B8</f>
        <v>1.25</v>
      </c>
      <c r="P9">
        <f>'[12]DWM-HT'!B8</f>
        <v>2.171875</v>
      </c>
      <c r="Q9">
        <f>[12]WMA!B8</f>
        <v>0.484375</v>
      </c>
      <c r="R9">
        <f>[12]Lite!B8</f>
        <v>3.421875</v>
      </c>
    </row>
    <row r="10" spans="1:30" x14ac:dyDescent="0.25">
      <c r="A10">
        <v>8000</v>
      </c>
      <c r="B10">
        <f>[12]ARF!E9</f>
        <v>76.400000000000006</v>
      </c>
      <c r="C10">
        <f>'[12]DWM-NB'!E9</f>
        <v>74.2</v>
      </c>
      <c r="D10">
        <f>'[12]DWM-HT'!E9</f>
        <v>74.5</v>
      </c>
      <c r="E10">
        <f>[12]WMA!E9</f>
        <v>57.599999999999902</v>
      </c>
      <c r="F10">
        <f>[12]Lite!E9</f>
        <v>74.599999999999994</v>
      </c>
      <c r="H10">
        <f>'[12]DWM-NB'!K9</f>
        <v>6</v>
      </c>
      <c r="I10">
        <f>[12]Lite!K9</f>
        <v>9</v>
      </c>
      <c r="J10">
        <f>'[12]DWM-HT'!K9</f>
        <v>8</v>
      </c>
      <c r="N10">
        <f>[12]ARF!B9</f>
        <v>2.34375</v>
      </c>
      <c r="O10">
        <f>'[12]DWM-NB'!B9</f>
        <v>1.40625</v>
      </c>
      <c r="P10">
        <f>'[12]DWM-HT'!B9</f>
        <v>2.4375</v>
      </c>
      <c r="Q10">
        <f>[12]WMA!B9</f>
        <v>0.546875</v>
      </c>
      <c r="R10">
        <f>[12]Lite!B9</f>
        <v>3.84375</v>
      </c>
    </row>
    <row r="11" spans="1:30" x14ac:dyDescent="0.25">
      <c r="A11">
        <v>9000</v>
      </c>
      <c r="B11">
        <f>[12]ARF!E10</f>
        <v>69.099999999999994</v>
      </c>
      <c r="C11">
        <f>'[12]DWM-NB'!E10</f>
        <v>71.8</v>
      </c>
      <c r="D11">
        <f>'[12]DWM-HT'!E10</f>
        <v>75.900000000000006</v>
      </c>
      <c r="E11">
        <f>[12]WMA!E10</f>
        <v>53.6</v>
      </c>
      <c r="F11">
        <f>[12]Lite!E10</f>
        <v>73.5</v>
      </c>
      <c r="H11">
        <f>'[12]DWM-NB'!K10</f>
        <v>11</v>
      </c>
      <c r="I11">
        <f>[12]Lite!K10</f>
        <v>13</v>
      </c>
      <c r="J11">
        <f>'[12]DWM-HT'!K10</f>
        <v>8</v>
      </c>
      <c r="N11">
        <f>[12]ARF!B10</f>
        <v>2.546875</v>
      </c>
      <c r="O11">
        <f>'[12]DWM-NB'!B10</f>
        <v>1.53125</v>
      </c>
      <c r="P11">
        <f>'[12]DWM-HT'!B10</f>
        <v>2.671875</v>
      </c>
      <c r="Q11">
        <f>[12]WMA!B10</f>
        <v>0.609375</v>
      </c>
      <c r="R11">
        <f>[12]Lite!B10</f>
        <v>4.15625</v>
      </c>
    </row>
    <row r="12" spans="1:30" x14ac:dyDescent="0.25">
      <c r="A12">
        <v>10000</v>
      </c>
      <c r="B12">
        <f>[12]ARF!E11</f>
        <v>75.599999999999994</v>
      </c>
      <c r="C12">
        <f>'[12]DWM-NB'!E11</f>
        <v>77.400000000000006</v>
      </c>
      <c r="D12">
        <f>'[12]DWM-HT'!E11</f>
        <v>79</v>
      </c>
      <c r="E12">
        <f>[12]WMA!E11</f>
        <v>74.2</v>
      </c>
      <c r="F12">
        <f>[12]Lite!E11</f>
        <v>77.900000000000006</v>
      </c>
      <c r="H12">
        <f>'[12]DWM-NB'!K11</f>
        <v>11</v>
      </c>
      <c r="I12">
        <f>[12]Lite!K11</f>
        <v>13</v>
      </c>
      <c r="J12">
        <f>'[12]DWM-HT'!K11</f>
        <v>11</v>
      </c>
      <c r="N12">
        <f>[12]ARF!B11</f>
        <v>2.765625</v>
      </c>
      <c r="O12">
        <f>'[12]DWM-NB'!B11</f>
        <v>1.6875</v>
      </c>
      <c r="P12">
        <f>'[12]DWM-HT'!B11</f>
        <v>2.859375</v>
      </c>
      <c r="Q12">
        <f>[12]WMA!B11</f>
        <v>0.671875</v>
      </c>
      <c r="R12">
        <f>[12]Lite!B11</f>
        <v>4.515625</v>
      </c>
    </row>
    <row r="13" spans="1:30" x14ac:dyDescent="0.25">
      <c r="A13">
        <v>11000</v>
      </c>
      <c r="B13">
        <f>[12]ARF!E12</f>
        <v>70</v>
      </c>
      <c r="C13">
        <f>'[12]DWM-NB'!E12</f>
        <v>73.8</v>
      </c>
      <c r="D13">
        <f>'[12]DWM-HT'!E12</f>
        <v>74.099999999999994</v>
      </c>
      <c r="E13">
        <f>[12]WMA!E12</f>
        <v>61.5</v>
      </c>
      <c r="F13">
        <f>[12]Lite!E12</f>
        <v>74.3</v>
      </c>
      <c r="H13">
        <f>'[12]DWM-NB'!K12</f>
        <v>10</v>
      </c>
      <c r="I13">
        <f>[12]Lite!K12</f>
        <v>12</v>
      </c>
      <c r="J13">
        <f>'[12]DWM-HT'!K12</f>
        <v>8</v>
      </c>
      <c r="N13">
        <f>[12]ARF!B12</f>
        <v>3</v>
      </c>
      <c r="O13">
        <f>'[12]DWM-NB'!B12</f>
        <v>1.828125</v>
      </c>
      <c r="P13">
        <f>'[12]DWM-HT'!B12</f>
        <v>3.0625</v>
      </c>
      <c r="Q13">
        <f>[12]WMA!B12</f>
        <v>0.734375</v>
      </c>
      <c r="R13">
        <f>[12]Lite!B12</f>
        <v>4.84375</v>
      </c>
    </row>
    <row r="14" spans="1:30" x14ac:dyDescent="0.25">
      <c r="A14">
        <v>12000</v>
      </c>
      <c r="B14">
        <f>[12]ARF!E13</f>
        <v>71</v>
      </c>
      <c r="C14">
        <f>'[12]DWM-NB'!E13</f>
        <v>73.400000000000006</v>
      </c>
      <c r="D14">
        <f>'[12]DWM-HT'!E13</f>
        <v>75.5</v>
      </c>
      <c r="E14">
        <f>[12]WMA!E13</f>
        <v>74.599999999999994</v>
      </c>
      <c r="F14">
        <f>[12]Lite!E13</f>
        <v>75.400000000000006</v>
      </c>
      <c r="H14">
        <f>'[12]DWM-NB'!K13</f>
        <v>6</v>
      </c>
      <c r="I14">
        <f>[12]Lite!K13</f>
        <v>11</v>
      </c>
      <c r="J14">
        <f>'[12]DWM-HT'!K13</f>
        <v>6</v>
      </c>
      <c r="N14">
        <f>[12]ARF!B13</f>
        <v>3.171875</v>
      </c>
      <c r="O14">
        <f>'[12]DWM-NB'!B13</f>
        <v>1.953125</v>
      </c>
      <c r="P14">
        <f>'[12]DWM-HT'!B13</f>
        <v>3.21875</v>
      </c>
      <c r="Q14">
        <f>[12]WMA!B13</f>
        <v>0.828125</v>
      </c>
      <c r="R14">
        <f>[12]Lite!B13</f>
        <v>5.109375</v>
      </c>
    </row>
    <row r="15" spans="1:30" x14ac:dyDescent="0.25">
      <c r="A15">
        <v>13000</v>
      </c>
      <c r="B15">
        <f>[12]ARF!E14</f>
        <v>73.3</v>
      </c>
      <c r="C15">
        <f>'[12]DWM-NB'!E14</f>
        <v>73.099999999999994</v>
      </c>
      <c r="D15">
        <f>'[12]DWM-HT'!E14</f>
        <v>73.099999999999994</v>
      </c>
      <c r="E15">
        <f>[12]WMA!E14</f>
        <v>69.3</v>
      </c>
      <c r="F15">
        <f>[12]Lite!E14</f>
        <v>73.8</v>
      </c>
      <c r="H15">
        <f>'[12]DWM-NB'!K14</f>
        <v>8</v>
      </c>
      <c r="I15">
        <f>[12]Lite!K14</f>
        <v>11</v>
      </c>
      <c r="J15">
        <f>'[12]DWM-HT'!K14</f>
        <v>10</v>
      </c>
      <c r="N15">
        <f>[12]ARF!B14</f>
        <v>3.375</v>
      </c>
      <c r="O15">
        <f>'[12]DWM-NB'!B14</f>
        <v>2.0625</v>
      </c>
      <c r="P15">
        <f>'[12]DWM-HT'!B14</f>
        <v>3.453125</v>
      </c>
      <c r="Q15">
        <f>[12]WMA!B14</f>
        <v>0.890625</v>
      </c>
      <c r="R15">
        <f>[12]Lite!B14</f>
        <v>5.40625</v>
      </c>
    </row>
    <row r="16" spans="1:30" x14ac:dyDescent="0.25">
      <c r="A16">
        <v>14000</v>
      </c>
      <c r="B16">
        <f>[12]ARF!E15</f>
        <v>62.9</v>
      </c>
      <c r="C16">
        <f>'[12]DWM-NB'!E15</f>
        <v>65.099999999999994</v>
      </c>
      <c r="D16">
        <f>'[12]DWM-HT'!E15</f>
        <v>64.5</v>
      </c>
      <c r="E16">
        <f>[12]WMA!E15</f>
        <v>63.8</v>
      </c>
      <c r="F16">
        <f>[12]Lite!E15</f>
        <v>67.100000000000009</v>
      </c>
      <c r="H16">
        <f>'[12]DWM-NB'!K15</f>
        <v>10</v>
      </c>
      <c r="I16">
        <f>[12]Lite!K15</f>
        <v>13</v>
      </c>
      <c r="J16">
        <f>'[12]DWM-HT'!K15</f>
        <v>10</v>
      </c>
      <c r="N16">
        <f>[12]ARF!B15</f>
        <v>3.609375</v>
      </c>
      <c r="O16">
        <f>'[12]DWM-NB'!B15</f>
        <v>2.21875</v>
      </c>
      <c r="P16">
        <f>'[12]DWM-HT'!B15</f>
        <v>3.734375</v>
      </c>
      <c r="Q16">
        <f>[12]WMA!B15</f>
        <v>0.953125</v>
      </c>
      <c r="R16">
        <f>[12]Lite!B15</f>
        <v>5.765625</v>
      </c>
    </row>
    <row r="17" spans="1:18" x14ac:dyDescent="0.25">
      <c r="A17">
        <v>15000</v>
      </c>
      <c r="B17">
        <f>[12]ARF!E16</f>
        <v>63</v>
      </c>
      <c r="C17">
        <f>'[12]DWM-NB'!E16</f>
        <v>71.5</v>
      </c>
      <c r="D17">
        <f>'[12]DWM-HT'!E16</f>
        <v>71.399999999999906</v>
      </c>
      <c r="E17">
        <f>[12]WMA!E16</f>
        <v>68.5</v>
      </c>
      <c r="F17">
        <f>[12]Lite!E16</f>
        <v>74</v>
      </c>
      <c r="H17">
        <f>'[12]DWM-NB'!K16</f>
        <v>10</v>
      </c>
      <c r="I17">
        <f>[12]Lite!K16</f>
        <v>13</v>
      </c>
      <c r="J17">
        <f>'[12]DWM-HT'!K16</f>
        <v>10</v>
      </c>
      <c r="N17">
        <f>[12]ARF!B16</f>
        <v>3.8125</v>
      </c>
      <c r="O17">
        <f>'[12]DWM-NB'!B16</f>
        <v>2.34375</v>
      </c>
      <c r="P17">
        <f>'[12]DWM-HT'!B16</f>
        <v>3.953125</v>
      </c>
      <c r="Q17">
        <f>[12]WMA!B16</f>
        <v>1.046875</v>
      </c>
      <c r="R17">
        <f>[12]Lite!B16</f>
        <v>6.171875</v>
      </c>
    </row>
    <row r="18" spans="1:18" x14ac:dyDescent="0.25">
      <c r="A18">
        <v>16000</v>
      </c>
      <c r="B18">
        <f>[12]ARF!E17</f>
        <v>88.6</v>
      </c>
      <c r="C18">
        <f>'[12]DWM-NB'!E17</f>
        <v>86.4</v>
      </c>
      <c r="D18">
        <f>'[12]DWM-HT'!E17</f>
        <v>88.2</v>
      </c>
      <c r="E18">
        <f>[12]WMA!E17</f>
        <v>81.899999999999906</v>
      </c>
      <c r="F18">
        <f>[12]Lite!E17</f>
        <v>89.9</v>
      </c>
      <c r="H18">
        <f>'[12]DWM-NB'!K17</f>
        <v>13</v>
      </c>
      <c r="I18">
        <f>[12]Lite!K17</f>
        <v>14</v>
      </c>
      <c r="J18">
        <f>'[12]DWM-HT'!K17</f>
        <v>8</v>
      </c>
      <c r="N18">
        <f>[12]ARF!B17</f>
        <v>3.953125</v>
      </c>
      <c r="O18">
        <f>'[12]DWM-NB'!B17</f>
        <v>2.484375</v>
      </c>
      <c r="P18">
        <f>'[12]DWM-HT'!B17</f>
        <v>4.125</v>
      </c>
      <c r="Q18">
        <f>[12]WMA!B17</f>
        <v>1.109375</v>
      </c>
      <c r="R18">
        <f>[12]Lite!B17</f>
        <v>6.5625</v>
      </c>
    </row>
    <row r="19" spans="1:18" x14ac:dyDescent="0.25">
      <c r="A19">
        <v>17000</v>
      </c>
      <c r="B19">
        <f>[12]ARF!E18</f>
        <v>82</v>
      </c>
      <c r="C19">
        <f>'[12]DWM-NB'!E18</f>
        <v>78.5</v>
      </c>
      <c r="D19">
        <f>'[12]DWM-HT'!E18</f>
        <v>77.3</v>
      </c>
      <c r="E19">
        <f>[12]WMA!E18</f>
        <v>79.2</v>
      </c>
      <c r="F19">
        <f>[12]Lite!E18</f>
        <v>79</v>
      </c>
      <c r="H19">
        <f>'[12]DWM-NB'!K18</f>
        <v>11</v>
      </c>
      <c r="I19">
        <f>[12]Lite!K18</f>
        <v>13</v>
      </c>
      <c r="J19">
        <f>'[12]DWM-HT'!K18</f>
        <v>7</v>
      </c>
      <c r="N19">
        <f>[12]ARF!B18</f>
        <v>4.09375</v>
      </c>
      <c r="O19">
        <f>'[12]DWM-NB'!B18</f>
        <v>2.640625</v>
      </c>
      <c r="P19">
        <f>'[12]DWM-HT'!B18</f>
        <v>4.28125</v>
      </c>
      <c r="Q19">
        <f>[12]WMA!B18</f>
        <v>1.203125</v>
      </c>
      <c r="R19">
        <f>[12]Lite!B18</f>
        <v>6.921875</v>
      </c>
    </row>
    <row r="20" spans="1:18" x14ac:dyDescent="0.25">
      <c r="A20">
        <v>18000</v>
      </c>
      <c r="B20">
        <f>[12]ARF!E19</f>
        <v>88.8</v>
      </c>
      <c r="C20">
        <f>'[12]DWM-NB'!E19</f>
        <v>84.5</v>
      </c>
      <c r="D20">
        <f>'[12]DWM-HT'!E19</f>
        <v>85</v>
      </c>
      <c r="E20">
        <f>[12]WMA!E19</f>
        <v>78.5</v>
      </c>
      <c r="F20">
        <f>[12]Lite!E19</f>
        <v>85.3</v>
      </c>
      <c r="H20">
        <f>'[12]DWM-NB'!K19</f>
        <v>11</v>
      </c>
      <c r="I20">
        <f>[12]Lite!K19</f>
        <v>15</v>
      </c>
      <c r="J20">
        <f>'[12]DWM-HT'!K19</f>
        <v>8</v>
      </c>
      <c r="N20">
        <f>[12]ARF!B19</f>
        <v>4.234375</v>
      </c>
      <c r="O20">
        <f>'[12]DWM-NB'!B19</f>
        <v>2.75</v>
      </c>
      <c r="P20">
        <f>'[12]DWM-HT'!B19</f>
        <v>4.375</v>
      </c>
      <c r="Q20">
        <f>[12]WMA!B19</f>
        <v>1.28125</v>
      </c>
      <c r="R20">
        <f>[12]Lite!B19</f>
        <v>7.234375</v>
      </c>
    </row>
    <row r="21" spans="1:18" x14ac:dyDescent="0.25">
      <c r="A21">
        <v>19000</v>
      </c>
      <c r="B21">
        <f>[12]ARF!E20</f>
        <v>88.4</v>
      </c>
      <c r="C21">
        <f>'[12]DWM-NB'!E20</f>
        <v>87.2</v>
      </c>
      <c r="D21">
        <f>'[12]DWM-HT'!E20</f>
        <v>89.1</v>
      </c>
      <c r="E21">
        <f>[12]WMA!E20</f>
        <v>83.7</v>
      </c>
      <c r="F21">
        <f>[12]Lite!E20</f>
        <v>89.8</v>
      </c>
      <c r="H21">
        <f>'[12]DWM-NB'!K20</f>
        <v>13</v>
      </c>
      <c r="I21">
        <f>[12]Lite!K20</f>
        <v>17</v>
      </c>
      <c r="J21">
        <f>'[12]DWM-HT'!K20</f>
        <v>11</v>
      </c>
      <c r="N21">
        <f>[12]ARF!B20</f>
        <v>4.40625</v>
      </c>
      <c r="O21">
        <f>'[12]DWM-NB'!B20</f>
        <v>2.859375</v>
      </c>
      <c r="P21">
        <f>'[12]DWM-HT'!B20</f>
        <v>4.515625</v>
      </c>
      <c r="Q21">
        <f>[12]WMA!B20</f>
        <v>1.34375</v>
      </c>
      <c r="R21">
        <f>[12]Lite!B20</f>
        <v>7.5625</v>
      </c>
    </row>
    <row r="22" spans="1:18" x14ac:dyDescent="0.25">
      <c r="A22">
        <v>20000</v>
      </c>
      <c r="B22">
        <f>[12]ARF!E21</f>
        <v>90.8</v>
      </c>
      <c r="C22">
        <f>'[12]DWM-NB'!E21</f>
        <v>79.3</v>
      </c>
      <c r="D22">
        <f>'[12]DWM-HT'!E21</f>
        <v>81.399999999999906</v>
      </c>
      <c r="E22">
        <f>[12]WMA!E21</f>
        <v>79.599999999999994</v>
      </c>
      <c r="F22">
        <f>[12]Lite!E21</f>
        <v>82.8</v>
      </c>
      <c r="H22">
        <f>'[12]DWM-NB'!K21</f>
        <v>11</v>
      </c>
      <c r="I22">
        <f>[12]Lite!K21</f>
        <v>14</v>
      </c>
      <c r="J22">
        <f>'[12]DWM-HT'!K21</f>
        <v>11</v>
      </c>
      <c r="N22">
        <f>[12]ARF!B21</f>
        <v>4.546875</v>
      </c>
      <c r="O22">
        <f>'[12]DWM-NB'!B21</f>
        <v>2.953125</v>
      </c>
      <c r="P22">
        <f>'[12]DWM-HT'!B21</f>
        <v>4.640625</v>
      </c>
      <c r="Q22">
        <f>[12]WMA!B21</f>
        <v>1.40625</v>
      </c>
      <c r="R22">
        <f>[12]Lite!B21</f>
        <v>7.875</v>
      </c>
    </row>
    <row r="23" spans="1:18" x14ac:dyDescent="0.25">
      <c r="A23">
        <v>21000</v>
      </c>
      <c r="B23">
        <f>[12]ARF!E22</f>
        <v>92.7</v>
      </c>
      <c r="C23">
        <f>'[12]DWM-NB'!E22</f>
        <v>89.4</v>
      </c>
      <c r="D23">
        <f>'[12]DWM-HT'!E22</f>
        <v>91</v>
      </c>
      <c r="E23">
        <f>[12]WMA!E22</f>
        <v>87.7</v>
      </c>
      <c r="F23">
        <f>[12]Lite!E22</f>
        <v>90.2</v>
      </c>
      <c r="H23">
        <f>'[12]DWM-NB'!K22</f>
        <v>2</v>
      </c>
      <c r="I23">
        <f>[12]Lite!K22</f>
        <v>6</v>
      </c>
      <c r="J23">
        <f>'[12]DWM-HT'!K22</f>
        <v>3</v>
      </c>
      <c r="N23">
        <f>[12]ARF!B22</f>
        <v>4.6875</v>
      </c>
      <c r="O23">
        <f>'[12]DWM-NB'!B22</f>
        <v>3.015625</v>
      </c>
      <c r="P23">
        <f>'[12]DWM-HT'!B22</f>
        <v>4.71875</v>
      </c>
      <c r="Q23">
        <f>[12]WMA!B22</f>
        <v>1.46875</v>
      </c>
      <c r="R23">
        <f>[12]Lite!B22</f>
        <v>8.078125</v>
      </c>
    </row>
    <row r="24" spans="1:18" x14ac:dyDescent="0.25">
      <c r="A24">
        <v>22000</v>
      </c>
      <c r="B24">
        <f>[12]ARF!E23</f>
        <v>97.399999999999906</v>
      </c>
      <c r="C24">
        <f>'[12]DWM-NB'!E23</f>
        <v>97.5</v>
      </c>
      <c r="D24">
        <f>'[12]DWM-HT'!E23</f>
        <v>96.7</v>
      </c>
      <c r="E24">
        <f>[12]WMA!E23</f>
        <v>84.399999999999906</v>
      </c>
      <c r="F24">
        <f>[12]Lite!E23</f>
        <v>97</v>
      </c>
      <c r="H24">
        <f>'[12]DWM-NB'!K23</f>
        <v>2</v>
      </c>
      <c r="I24">
        <f>[12]Lite!K23</f>
        <v>6</v>
      </c>
      <c r="J24">
        <f>'[12]DWM-HT'!K23</f>
        <v>3</v>
      </c>
      <c r="N24">
        <f>[12]ARF!B23</f>
        <v>4.8125</v>
      </c>
      <c r="O24">
        <f>'[12]DWM-NB'!B23</f>
        <v>3.03125</v>
      </c>
      <c r="P24">
        <f>'[12]DWM-HT'!B23</f>
        <v>4.765625</v>
      </c>
      <c r="Q24">
        <f>[12]WMA!B23</f>
        <v>1.546875</v>
      </c>
      <c r="R24">
        <f>[12]Lite!B23</f>
        <v>8.203125</v>
      </c>
    </row>
    <row r="25" spans="1:18" x14ac:dyDescent="0.25">
      <c r="A25">
        <v>23000</v>
      </c>
      <c r="B25">
        <f>[12]ARF!E24</f>
        <v>95.7</v>
      </c>
      <c r="C25">
        <f>'[12]DWM-NB'!E24</f>
        <v>92.1</v>
      </c>
      <c r="D25">
        <f>'[12]DWM-HT'!E24</f>
        <v>94.399999999999906</v>
      </c>
      <c r="E25">
        <f>[12]WMA!E24</f>
        <v>82.8</v>
      </c>
      <c r="F25">
        <f>[12]Lite!E24</f>
        <v>94.6</v>
      </c>
      <c r="H25">
        <f>'[12]DWM-NB'!K24</f>
        <v>3</v>
      </c>
      <c r="I25">
        <f>[12]Lite!K24</f>
        <v>6</v>
      </c>
      <c r="J25">
        <f>'[12]DWM-HT'!K24</f>
        <v>3</v>
      </c>
      <c r="N25">
        <f>[12]ARF!B24</f>
        <v>4.9375</v>
      </c>
      <c r="O25">
        <f>'[12]DWM-NB'!B24</f>
        <v>3.046875</v>
      </c>
      <c r="P25">
        <f>'[12]DWM-HT'!B24</f>
        <v>4.796875</v>
      </c>
      <c r="Q25">
        <f>[12]WMA!B24</f>
        <v>1.609375</v>
      </c>
      <c r="R25">
        <f>[12]Lite!B24</f>
        <v>8.3125</v>
      </c>
    </row>
    <row r="26" spans="1:18" x14ac:dyDescent="0.25">
      <c r="A26">
        <v>24000</v>
      </c>
      <c r="B26">
        <f>[12]ARF!E25</f>
        <v>91.4</v>
      </c>
      <c r="C26">
        <f>'[12]DWM-NB'!E25</f>
        <v>82.1</v>
      </c>
      <c r="D26">
        <f>'[12]DWM-HT'!E25</f>
        <v>85.9</v>
      </c>
      <c r="E26">
        <f>[12]WMA!E25</f>
        <v>77</v>
      </c>
      <c r="F26">
        <f>[12]Lite!E25</f>
        <v>86.2</v>
      </c>
      <c r="H26">
        <f>'[12]DWM-NB'!K25</f>
        <v>4</v>
      </c>
      <c r="I26">
        <f>[12]Lite!K25</f>
        <v>8</v>
      </c>
      <c r="J26">
        <f>'[12]DWM-HT'!K25</f>
        <v>5</v>
      </c>
      <c r="N26">
        <f>[12]ARF!B25</f>
        <v>5.109375</v>
      </c>
      <c r="O26">
        <f>'[12]DWM-NB'!B25</f>
        <v>3.078125</v>
      </c>
      <c r="P26">
        <f>'[12]DWM-HT'!B25</f>
        <v>4.84375</v>
      </c>
      <c r="Q26">
        <f>[12]WMA!B25</f>
        <v>1.671875</v>
      </c>
      <c r="R26">
        <f>[12]Lite!B25</f>
        <v>8.4375</v>
      </c>
    </row>
    <row r="27" spans="1:18" x14ac:dyDescent="0.25">
      <c r="A27">
        <v>25000</v>
      </c>
      <c r="B27">
        <f>[12]ARF!E26</f>
        <v>95.399999999999906</v>
      </c>
      <c r="C27">
        <f>'[12]DWM-NB'!E26</f>
        <v>87.4</v>
      </c>
      <c r="D27">
        <f>'[12]DWM-HT'!E26</f>
        <v>87.6</v>
      </c>
      <c r="E27">
        <f>[12]WMA!E26</f>
        <v>82.6</v>
      </c>
      <c r="F27">
        <f>[12]Lite!E26</f>
        <v>87.6</v>
      </c>
      <c r="H27">
        <f>'[12]DWM-NB'!K26</f>
        <v>6</v>
      </c>
      <c r="I27">
        <f>[12]Lite!K26</f>
        <v>10</v>
      </c>
      <c r="J27">
        <f>'[12]DWM-HT'!K26</f>
        <v>7</v>
      </c>
      <c r="N27">
        <f>[12]ARF!B26</f>
        <v>5.25</v>
      </c>
      <c r="O27">
        <f>'[12]DWM-NB'!B26</f>
        <v>3.109375</v>
      </c>
      <c r="P27">
        <f>'[12]DWM-HT'!B26</f>
        <v>4.90625</v>
      </c>
      <c r="Q27">
        <f>[12]WMA!B26</f>
        <v>1.734375</v>
      </c>
      <c r="R27">
        <f>[12]Lite!B26</f>
        <v>8.59375</v>
      </c>
    </row>
    <row r="28" spans="1:18" x14ac:dyDescent="0.25">
      <c r="A28">
        <v>26000</v>
      </c>
      <c r="B28">
        <f>[12]ARF!E27</f>
        <v>93.3</v>
      </c>
      <c r="C28">
        <f>'[12]DWM-NB'!E27</f>
        <v>86.1</v>
      </c>
      <c r="D28">
        <f>'[12]DWM-HT'!E27</f>
        <v>86.4</v>
      </c>
      <c r="E28">
        <f>[12]WMA!E27</f>
        <v>83.5</v>
      </c>
      <c r="F28">
        <f>[12]Lite!E27</f>
        <v>88.7</v>
      </c>
      <c r="H28">
        <f>'[12]DWM-NB'!K27</f>
        <v>5</v>
      </c>
      <c r="I28">
        <f>[12]Lite!K27</f>
        <v>11</v>
      </c>
      <c r="J28">
        <f>'[12]DWM-HT'!K27</f>
        <v>8</v>
      </c>
      <c r="N28">
        <f>[12]ARF!B27</f>
        <v>5.421875</v>
      </c>
      <c r="O28">
        <f>'[12]DWM-NB'!B27</f>
        <v>3.140625</v>
      </c>
      <c r="P28">
        <f>'[12]DWM-HT'!B27</f>
        <v>4.96875</v>
      </c>
      <c r="Q28">
        <f>[12]WMA!B27</f>
        <v>1.796875</v>
      </c>
      <c r="R28">
        <f>[12]Lite!B27</f>
        <v>8.75</v>
      </c>
    </row>
    <row r="29" spans="1:18" x14ac:dyDescent="0.25">
      <c r="A29">
        <v>27000</v>
      </c>
      <c r="B29">
        <f>[12]ARF!E28</f>
        <v>94.899999999999906</v>
      </c>
      <c r="C29">
        <f>'[12]DWM-NB'!E28</f>
        <v>90.1</v>
      </c>
      <c r="D29">
        <f>'[12]DWM-HT'!E28</f>
        <v>90</v>
      </c>
      <c r="E29">
        <f>[12]WMA!E28</f>
        <v>85.5</v>
      </c>
      <c r="F29">
        <f>[12]Lite!E28</f>
        <v>90.600000000000009</v>
      </c>
      <c r="H29">
        <f>'[12]DWM-NB'!K28</f>
        <v>7</v>
      </c>
      <c r="I29">
        <f>[12]Lite!K28</f>
        <v>12</v>
      </c>
      <c r="J29">
        <f>'[12]DWM-HT'!K28</f>
        <v>9</v>
      </c>
      <c r="N29">
        <f>[12]ARF!B28</f>
        <v>5.578125</v>
      </c>
      <c r="O29">
        <f>'[12]DWM-NB'!B28</f>
        <v>3.171875</v>
      </c>
      <c r="P29">
        <f>'[12]DWM-HT'!B28</f>
        <v>5.0625</v>
      </c>
      <c r="Q29">
        <f>[12]WMA!B28</f>
        <v>1.859375</v>
      </c>
      <c r="R29">
        <f>[12]Lite!B28</f>
        <v>8.953125</v>
      </c>
    </row>
    <row r="30" spans="1:18" x14ac:dyDescent="0.25">
      <c r="A30">
        <v>28000</v>
      </c>
      <c r="B30">
        <f>[12]ARF!E29</f>
        <v>89.5</v>
      </c>
      <c r="C30">
        <f>'[12]DWM-NB'!E29</f>
        <v>78.400000000000006</v>
      </c>
      <c r="D30">
        <f>'[12]DWM-HT'!E29</f>
        <v>85</v>
      </c>
      <c r="E30">
        <f>[12]WMA!E29</f>
        <v>79.2</v>
      </c>
      <c r="F30">
        <f>[12]Lite!E29</f>
        <v>85.3</v>
      </c>
      <c r="H30">
        <f>'[12]DWM-NB'!K29</f>
        <v>12</v>
      </c>
      <c r="I30">
        <f>[12]Lite!K29</f>
        <v>15</v>
      </c>
      <c r="J30">
        <f>'[12]DWM-HT'!K29</f>
        <v>12</v>
      </c>
      <c r="N30">
        <f>[12]ARF!B29</f>
        <v>5.765625</v>
      </c>
      <c r="O30">
        <f>'[12]DWM-NB'!B29</f>
        <v>3.234375</v>
      </c>
      <c r="P30">
        <f>'[12]DWM-HT'!B29</f>
        <v>5.171875</v>
      </c>
      <c r="Q30">
        <f>[12]WMA!B29</f>
        <v>1.921875</v>
      </c>
      <c r="R30">
        <f>[12]Lite!B29</f>
        <v>9.1875</v>
      </c>
    </row>
    <row r="31" spans="1:18" x14ac:dyDescent="0.25">
      <c r="A31">
        <v>29000</v>
      </c>
      <c r="B31">
        <f>[12]ARF!E30</f>
        <v>90.4</v>
      </c>
      <c r="C31">
        <f>'[12]DWM-NB'!E30</f>
        <v>75.599999999999994</v>
      </c>
      <c r="D31">
        <f>'[12]DWM-HT'!E30</f>
        <v>86.8</v>
      </c>
      <c r="E31">
        <f>[12]WMA!E30</f>
        <v>76.5</v>
      </c>
      <c r="F31">
        <f>[12]Lite!E30</f>
        <v>86.9</v>
      </c>
      <c r="H31">
        <f>'[12]DWM-NB'!K30</f>
        <v>16</v>
      </c>
      <c r="I31">
        <f>[12]Lite!K30</f>
        <v>17</v>
      </c>
      <c r="J31">
        <f>'[12]DWM-HT'!K30</f>
        <v>14</v>
      </c>
      <c r="N31">
        <f>[12]ARF!B30</f>
        <v>5.9375</v>
      </c>
      <c r="O31">
        <f>'[12]DWM-NB'!B30</f>
        <v>3.296875</v>
      </c>
      <c r="P31">
        <f>'[12]DWM-HT'!B30</f>
        <v>5.265625</v>
      </c>
      <c r="Q31">
        <f>[12]WMA!B30</f>
        <v>2</v>
      </c>
      <c r="R31">
        <f>[12]Lite!B30</f>
        <v>9.390625</v>
      </c>
    </row>
    <row r="32" spans="1:18" x14ac:dyDescent="0.25">
      <c r="A32">
        <v>30000</v>
      </c>
      <c r="B32">
        <f>[12]ARF!E31</f>
        <v>92.3</v>
      </c>
      <c r="C32">
        <f>'[12]DWM-NB'!E31</f>
        <v>75.2</v>
      </c>
      <c r="D32">
        <f>'[12]DWM-HT'!E31</f>
        <v>84.399999999999906</v>
      </c>
      <c r="E32">
        <f>[12]WMA!E31</f>
        <v>76.400000000000006</v>
      </c>
      <c r="F32">
        <f>[12]Lite!E31</f>
        <v>85.8</v>
      </c>
      <c r="H32">
        <f>'[12]DWM-NB'!K31</f>
        <v>19</v>
      </c>
      <c r="I32">
        <f>[12]Lite!K31</f>
        <v>20</v>
      </c>
      <c r="J32">
        <f>'[12]DWM-HT'!K31</f>
        <v>17</v>
      </c>
      <c r="N32">
        <f>[12]ARF!B31</f>
        <v>6.09375</v>
      </c>
      <c r="O32">
        <f>'[12]DWM-NB'!B31</f>
        <v>3.390625</v>
      </c>
      <c r="P32">
        <f>'[12]DWM-HT'!B31</f>
        <v>5.359375</v>
      </c>
      <c r="Q32">
        <f>[12]WMA!B31</f>
        <v>2.0625</v>
      </c>
      <c r="R32">
        <f>[12]Lite!B31</f>
        <v>9.59375</v>
      </c>
    </row>
    <row r="33" spans="1:18" x14ac:dyDescent="0.25">
      <c r="A33">
        <v>31000</v>
      </c>
      <c r="B33">
        <f>[12]ARF!E32</f>
        <v>90.3</v>
      </c>
      <c r="C33">
        <f>'[12]DWM-NB'!E32</f>
        <v>74.099999999999994</v>
      </c>
      <c r="D33">
        <f>'[12]DWM-HT'!E32</f>
        <v>80</v>
      </c>
      <c r="E33">
        <f>[12]WMA!E32</f>
        <v>75.5</v>
      </c>
      <c r="F33">
        <f>[12]Lite!E32</f>
        <v>82.199999999999989</v>
      </c>
      <c r="H33">
        <f>'[12]DWM-NB'!K32</f>
        <v>23</v>
      </c>
      <c r="I33">
        <f>[12]Lite!K32</f>
        <v>23</v>
      </c>
      <c r="J33">
        <f>'[12]DWM-HT'!K32</f>
        <v>20</v>
      </c>
      <c r="N33">
        <f>[12]ARF!B32</f>
        <v>6.25</v>
      </c>
      <c r="O33">
        <f>'[12]DWM-NB'!B32</f>
        <v>3.5</v>
      </c>
      <c r="P33">
        <f>'[12]DWM-HT'!B32</f>
        <v>5.5</v>
      </c>
      <c r="Q33">
        <f>[12]WMA!B32</f>
        <v>2.125</v>
      </c>
      <c r="R33">
        <f>[12]Lite!B32</f>
        <v>9.828125</v>
      </c>
    </row>
    <row r="34" spans="1:18" x14ac:dyDescent="0.25">
      <c r="A34">
        <v>32000</v>
      </c>
      <c r="B34">
        <f>[12]ARF!E33</f>
        <v>93.5</v>
      </c>
      <c r="C34">
        <f>'[12]DWM-NB'!E33</f>
        <v>77.5</v>
      </c>
      <c r="D34">
        <f>'[12]DWM-HT'!E33</f>
        <v>79.5</v>
      </c>
      <c r="E34">
        <f>[12]WMA!E33</f>
        <v>79.7</v>
      </c>
      <c r="F34">
        <f>[12]Lite!E33</f>
        <v>81.399999999999991</v>
      </c>
      <c r="H34">
        <f>'[12]DWM-NB'!K33</f>
        <v>19</v>
      </c>
      <c r="I34">
        <f>[12]Lite!K33</f>
        <v>24</v>
      </c>
      <c r="J34">
        <f>'[12]DWM-HT'!K33</f>
        <v>21</v>
      </c>
      <c r="N34">
        <f>[12]ARF!B33</f>
        <v>6.421875</v>
      </c>
      <c r="O34">
        <f>'[12]DWM-NB'!B33</f>
        <v>3.625</v>
      </c>
      <c r="P34">
        <f>'[12]DWM-HT'!B33</f>
        <v>5.625</v>
      </c>
      <c r="Q34">
        <f>[12]WMA!B33</f>
        <v>2.1875</v>
      </c>
      <c r="R34">
        <f>[12]Lite!B33</f>
        <v>10.109375</v>
      </c>
    </row>
    <row r="35" spans="1:18" x14ac:dyDescent="0.25">
      <c r="A35">
        <v>33000</v>
      </c>
      <c r="B35">
        <f>[12]ARF!E34</f>
        <v>88.1</v>
      </c>
      <c r="C35">
        <f>'[12]DWM-NB'!E34</f>
        <v>75.8</v>
      </c>
      <c r="D35">
        <f>'[12]DWM-HT'!E34</f>
        <v>81.099999999999994</v>
      </c>
      <c r="E35">
        <f>[12]WMA!E34</f>
        <v>81.5</v>
      </c>
      <c r="F35">
        <f>[12]Lite!E34</f>
        <v>81.2</v>
      </c>
      <c r="H35">
        <f>'[12]DWM-NB'!K34</f>
        <v>13</v>
      </c>
      <c r="I35">
        <f>[12]Lite!K34</f>
        <v>16</v>
      </c>
      <c r="J35">
        <f>'[12]DWM-HT'!K34</f>
        <v>13</v>
      </c>
      <c r="N35">
        <f>[12]ARF!B34</f>
        <v>6.625</v>
      </c>
      <c r="O35">
        <f>'[12]DWM-NB'!B34</f>
        <v>3.703125</v>
      </c>
      <c r="P35">
        <f>'[12]DWM-HT'!B34</f>
        <v>5.75</v>
      </c>
      <c r="Q35">
        <f>[12]WMA!B34</f>
        <v>2.265625</v>
      </c>
      <c r="R35">
        <f>[12]Lite!B34</f>
        <v>10.34375</v>
      </c>
    </row>
    <row r="36" spans="1:18" x14ac:dyDescent="0.25">
      <c r="A36">
        <v>34000</v>
      </c>
      <c r="B36">
        <f>[12]ARF!E35</f>
        <v>90.5</v>
      </c>
      <c r="C36">
        <f>'[12]DWM-NB'!E35</f>
        <v>71.899999999999906</v>
      </c>
      <c r="D36">
        <f>'[12]DWM-HT'!E35</f>
        <v>78.099999999999994</v>
      </c>
      <c r="E36">
        <f>[12]WMA!E35</f>
        <v>80.2</v>
      </c>
      <c r="F36">
        <f>[12]Lite!E35</f>
        <v>82.699999999999989</v>
      </c>
      <c r="H36">
        <f>'[12]DWM-NB'!K35</f>
        <v>18</v>
      </c>
      <c r="I36">
        <f>[12]Lite!K35</f>
        <v>14</v>
      </c>
      <c r="J36">
        <f>'[12]DWM-HT'!K35</f>
        <v>9</v>
      </c>
      <c r="N36">
        <f>[12]ARF!B35</f>
        <v>6.828125</v>
      </c>
      <c r="O36">
        <f>'[12]DWM-NB'!B35</f>
        <v>3.78125</v>
      </c>
      <c r="P36">
        <f>'[12]DWM-HT'!B35</f>
        <v>5.828125</v>
      </c>
      <c r="Q36">
        <f>[12]WMA!B35</f>
        <v>2.328125</v>
      </c>
      <c r="R36">
        <f>[12]Lite!B35</f>
        <v>10.515625</v>
      </c>
    </row>
    <row r="37" spans="1:18" x14ac:dyDescent="0.25">
      <c r="A37">
        <v>35000</v>
      </c>
      <c r="B37">
        <f>[12]ARF!E36</f>
        <v>93.2</v>
      </c>
      <c r="C37">
        <f>'[12]DWM-NB'!E36</f>
        <v>87.3</v>
      </c>
      <c r="D37">
        <f>'[12]DWM-HT'!E36</f>
        <v>89.8</v>
      </c>
      <c r="E37">
        <f>[12]WMA!E36</f>
        <v>85</v>
      </c>
      <c r="F37">
        <f>[12]Lite!E36</f>
        <v>88.5</v>
      </c>
      <c r="H37">
        <f>'[12]DWM-NB'!K36</f>
        <v>20</v>
      </c>
      <c r="I37">
        <f>[12]Lite!K36</f>
        <v>15</v>
      </c>
      <c r="J37">
        <f>'[12]DWM-HT'!K36</f>
        <v>9</v>
      </c>
      <c r="N37">
        <f>[12]ARF!B36</f>
        <v>7.015625</v>
      </c>
      <c r="O37">
        <f>'[12]DWM-NB'!B36</f>
        <v>3.90625</v>
      </c>
      <c r="P37">
        <f>'[12]DWM-HT'!B36</f>
        <v>5.90625</v>
      </c>
      <c r="Q37">
        <f>[12]WMA!B36</f>
        <v>2.390625</v>
      </c>
      <c r="R37">
        <f>[12]Lite!B36</f>
        <v>10.71875</v>
      </c>
    </row>
    <row r="38" spans="1:18" x14ac:dyDescent="0.25">
      <c r="A38">
        <v>36000</v>
      </c>
      <c r="B38">
        <f>[12]ARF!E37</f>
        <v>93.8</v>
      </c>
      <c r="C38">
        <f>'[12]DWM-NB'!E37</f>
        <v>79.3</v>
      </c>
      <c r="D38">
        <f>'[12]DWM-HT'!E37</f>
        <v>81.599999999999994</v>
      </c>
      <c r="E38">
        <f>[12]WMA!E37</f>
        <v>85.1</v>
      </c>
      <c r="F38">
        <f>[12]Lite!E37</f>
        <v>84.899999999999991</v>
      </c>
      <c r="H38">
        <f>'[12]DWM-NB'!K37</f>
        <v>19</v>
      </c>
      <c r="I38">
        <f>[12]Lite!K37</f>
        <v>20</v>
      </c>
      <c r="J38">
        <f>'[12]DWM-HT'!K37</f>
        <v>11</v>
      </c>
      <c r="N38">
        <f>[12]ARF!B37</f>
        <v>7.203125</v>
      </c>
      <c r="O38">
        <f>'[12]DWM-NB'!B37</f>
        <v>4.078125</v>
      </c>
      <c r="P38">
        <f>'[12]DWM-HT'!B37</f>
        <v>6.03125</v>
      </c>
      <c r="Q38">
        <f>[12]WMA!B37</f>
        <v>2.46875</v>
      </c>
      <c r="R38">
        <f>[12]Lite!B37</f>
        <v>11.03125</v>
      </c>
    </row>
    <row r="39" spans="1:18" x14ac:dyDescent="0.25">
      <c r="A39">
        <v>37000</v>
      </c>
      <c r="B39">
        <f>[12]ARF!E38</f>
        <v>95.3</v>
      </c>
      <c r="C39">
        <f>'[12]DWM-NB'!E38</f>
        <v>87.7</v>
      </c>
      <c r="D39">
        <f>'[12]DWM-HT'!E38</f>
        <v>89.5</v>
      </c>
      <c r="E39">
        <f>[12]WMA!E38</f>
        <v>86.4</v>
      </c>
      <c r="F39">
        <f>[12]Lite!E38</f>
        <v>92.300000000000011</v>
      </c>
      <c r="H39">
        <f>'[12]DWM-NB'!K38</f>
        <v>22</v>
      </c>
      <c r="I39">
        <f>[12]Lite!K38</f>
        <v>21</v>
      </c>
      <c r="J39">
        <f>'[12]DWM-HT'!K38</f>
        <v>10</v>
      </c>
      <c r="N39">
        <f>[12]ARF!B38</f>
        <v>7.375</v>
      </c>
      <c r="O39">
        <f>'[12]DWM-NB'!B38</f>
        <v>4.234375</v>
      </c>
      <c r="P39">
        <f>'[12]DWM-HT'!B38</f>
        <v>6.15625</v>
      </c>
      <c r="Q39">
        <f>[12]WMA!B38</f>
        <v>2.53125</v>
      </c>
      <c r="R39">
        <f>[12]Lite!B38</f>
        <v>11.390625</v>
      </c>
    </row>
    <row r="40" spans="1:18" x14ac:dyDescent="0.25">
      <c r="A40">
        <v>38000</v>
      </c>
      <c r="B40">
        <f>[12]ARF!E39</f>
        <v>96.6</v>
      </c>
      <c r="C40">
        <f>'[12]DWM-NB'!E39</f>
        <v>88.2</v>
      </c>
      <c r="D40">
        <f>'[12]DWM-HT'!E39</f>
        <v>93</v>
      </c>
      <c r="E40">
        <f>[12]WMA!E39</f>
        <v>80.3</v>
      </c>
      <c r="F40">
        <f>[12]Lite!E39</f>
        <v>94.6</v>
      </c>
      <c r="H40">
        <f>'[12]DWM-NB'!K39</f>
        <v>25</v>
      </c>
      <c r="I40">
        <f>[12]Lite!K39</f>
        <v>19</v>
      </c>
      <c r="J40">
        <f>'[12]DWM-HT'!K39</f>
        <v>12</v>
      </c>
      <c r="N40">
        <f>[12]ARF!B39</f>
        <v>7.546875</v>
      </c>
      <c r="O40">
        <f>'[12]DWM-NB'!B39</f>
        <v>4.4375</v>
      </c>
      <c r="P40">
        <f>'[12]DWM-HT'!B39</f>
        <v>6.3125</v>
      </c>
      <c r="Q40">
        <f>[12]WMA!B39</f>
        <v>2.59375</v>
      </c>
      <c r="R40">
        <f>[12]Lite!B39</f>
        <v>11.75</v>
      </c>
    </row>
    <row r="41" spans="1:18" x14ac:dyDescent="0.25">
      <c r="A41">
        <v>39000</v>
      </c>
      <c r="B41">
        <f>[12]ARF!E40</f>
        <v>98.4</v>
      </c>
      <c r="C41">
        <f>'[12]DWM-NB'!E40</f>
        <v>92.8</v>
      </c>
      <c r="D41">
        <f>'[12]DWM-HT'!E40</f>
        <v>98</v>
      </c>
      <c r="E41">
        <f>[12]WMA!E40</f>
        <v>84.6</v>
      </c>
      <c r="F41">
        <f>[12]Lite!E40</f>
        <v>98.7</v>
      </c>
      <c r="H41">
        <f>'[12]DWM-NB'!K40</f>
        <v>27</v>
      </c>
      <c r="I41">
        <f>[12]Lite!K40</f>
        <v>17</v>
      </c>
      <c r="J41">
        <f>'[12]DWM-HT'!K40</f>
        <v>12</v>
      </c>
      <c r="N41">
        <f>[12]ARF!B40</f>
        <v>7.703125</v>
      </c>
      <c r="O41">
        <f>'[12]DWM-NB'!B40</f>
        <v>4.625</v>
      </c>
      <c r="P41">
        <f>'[12]DWM-HT'!B40</f>
        <v>6.453125</v>
      </c>
      <c r="Q41">
        <f>[12]WMA!B40</f>
        <v>2.640625</v>
      </c>
      <c r="R41">
        <f>[12]Lite!B40</f>
        <v>12</v>
      </c>
    </row>
    <row r="42" spans="1:18" x14ac:dyDescent="0.25">
      <c r="A42">
        <v>40000</v>
      </c>
      <c r="B42">
        <f>[12]ARF!E41</f>
        <v>99.3</v>
      </c>
      <c r="C42">
        <f>'[12]DWM-NB'!E41</f>
        <v>93.1</v>
      </c>
      <c r="D42">
        <f>'[12]DWM-HT'!E41</f>
        <v>99</v>
      </c>
      <c r="E42">
        <f>[12]WMA!E41</f>
        <v>88</v>
      </c>
      <c r="F42">
        <f>[12]Lite!E41</f>
        <v>99.4</v>
      </c>
      <c r="H42">
        <f>'[12]DWM-NB'!K41</f>
        <v>28</v>
      </c>
      <c r="I42">
        <f>[12]Lite!K41</f>
        <v>17</v>
      </c>
      <c r="J42">
        <f>'[12]DWM-HT'!K41</f>
        <v>12</v>
      </c>
      <c r="N42">
        <f>[12]ARF!B41</f>
        <v>7.859375</v>
      </c>
      <c r="O42">
        <f>'[12]DWM-NB'!B41</f>
        <v>4.84375</v>
      </c>
      <c r="P42">
        <f>'[12]DWM-HT'!B41</f>
        <v>6.5625</v>
      </c>
      <c r="Q42">
        <f>[12]WMA!B41</f>
        <v>2.703125</v>
      </c>
      <c r="R42">
        <f>[12]Lite!B41</f>
        <v>12.171875</v>
      </c>
    </row>
    <row r="43" spans="1:18" x14ac:dyDescent="0.25">
      <c r="A43">
        <v>41000</v>
      </c>
      <c r="B43">
        <f>[12]ARF!E42</f>
        <v>99.2</v>
      </c>
      <c r="C43">
        <f>'[12]DWM-NB'!E42</f>
        <v>94.5</v>
      </c>
      <c r="D43">
        <f>'[12]DWM-HT'!E42</f>
        <v>99.2</v>
      </c>
      <c r="E43">
        <f>[12]WMA!E42</f>
        <v>90.5</v>
      </c>
      <c r="F43">
        <f>[12]Lite!E42</f>
        <v>99.6</v>
      </c>
      <c r="H43">
        <f>'[12]DWM-NB'!K42</f>
        <v>24</v>
      </c>
      <c r="I43">
        <f>[12]Lite!K42</f>
        <v>18</v>
      </c>
      <c r="J43">
        <f>'[12]DWM-HT'!K42</f>
        <v>9</v>
      </c>
      <c r="N43">
        <f>[12]ARF!B42</f>
        <v>8</v>
      </c>
      <c r="O43">
        <f>'[12]DWM-NB'!B42</f>
        <v>5.046875</v>
      </c>
      <c r="P43">
        <f>'[12]DWM-HT'!B42</f>
        <v>6.625</v>
      </c>
      <c r="Q43">
        <f>[12]WMA!B42</f>
        <v>2.765625</v>
      </c>
      <c r="R43">
        <f>[12]Lite!B42</f>
        <v>12.359375</v>
      </c>
    </row>
    <row r="44" spans="1:18" x14ac:dyDescent="0.25">
      <c r="A44">
        <v>42000</v>
      </c>
      <c r="B44">
        <f>[12]ARF!E43</f>
        <v>96.5</v>
      </c>
      <c r="C44">
        <f>'[12]DWM-NB'!E43</f>
        <v>91.1</v>
      </c>
      <c r="D44">
        <f>'[12]DWM-HT'!E43</f>
        <v>97.1</v>
      </c>
      <c r="E44">
        <f>[12]WMA!E43</f>
        <v>90</v>
      </c>
      <c r="F44">
        <f>[12]Lite!E43</f>
        <v>98.2</v>
      </c>
      <c r="H44">
        <f>'[12]DWM-NB'!K43</f>
        <v>25</v>
      </c>
      <c r="I44">
        <f>[12]Lite!K43</f>
        <v>20</v>
      </c>
      <c r="J44">
        <f>'[12]DWM-HT'!K43</f>
        <v>10</v>
      </c>
      <c r="N44">
        <f>[12]ARF!B43</f>
        <v>8.171875</v>
      </c>
      <c r="O44">
        <f>'[12]DWM-NB'!B43</f>
        <v>5.234375</v>
      </c>
      <c r="P44">
        <f>'[12]DWM-HT'!B43</f>
        <v>6.703125</v>
      </c>
      <c r="Q44">
        <f>[12]WMA!B43</f>
        <v>2.828125</v>
      </c>
      <c r="R44">
        <f>[12]Lite!B43</f>
        <v>12.546875</v>
      </c>
    </row>
    <row r="45" spans="1:18" x14ac:dyDescent="0.25">
      <c r="A45">
        <v>43000</v>
      </c>
      <c r="B45">
        <f>[12]ARF!E44</f>
        <v>96.399999999999906</v>
      </c>
      <c r="C45">
        <f>'[12]DWM-NB'!E44</f>
        <v>84.899999999999906</v>
      </c>
      <c r="D45">
        <f>'[12]DWM-HT'!E44</f>
        <v>94.1</v>
      </c>
      <c r="E45">
        <f>[12]WMA!E44</f>
        <v>86.3</v>
      </c>
      <c r="F45">
        <f>[12]Lite!E44</f>
        <v>97.3</v>
      </c>
      <c r="H45">
        <f>'[12]DWM-NB'!K44</f>
        <v>26</v>
      </c>
      <c r="I45">
        <f>[12]Lite!K44</f>
        <v>22</v>
      </c>
      <c r="J45">
        <f>'[12]DWM-HT'!K44</f>
        <v>12</v>
      </c>
      <c r="N45">
        <f>[12]ARF!B44</f>
        <v>8.34375</v>
      </c>
      <c r="O45">
        <f>'[12]DWM-NB'!B44</f>
        <v>5.40625</v>
      </c>
      <c r="P45">
        <f>'[12]DWM-HT'!B44</f>
        <v>6.796875</v>
      </c>
      <c r="Q45">
        <f>[12]WMA!B44</f>
        <v>2.875</v>
      </c>
      <c r="R45">
        <f>[12]Lite!B44</f>
        <v>12.765625</v>
      </c>
    </row>
    <row r="46" spans="1:18" x14ac:dyDescent="0.25">
      <c r="A46">
        <v>44000</v>
      </c>
      <c r="B46">
        <f>[12]ARF!E45</f>
        <v>96.899999999999906</v>
      </c>
      <c r="C46">
        <f>'[12]DWM-NB'!E45</f>
        <v>87.4</v>
      </c>
      <c r="D46">
        <f>'[12]DWM-HT'!E45</f>
        <v>94.3</v>
      </c>
      <c r="E46">
        <f>[12]WMA!E45</f>
        <v>90.7</v>
      </c>
      <c r="F46">
        <f>[12]Lite!E45</f>
        <v>97.399999999999991</v>
      </c>
      <c r="H46">
        <f>'[12]DWM-NB'!K45</f>
        <v>23</v>
      </c>
      <c r="I46">
        <f>[12]Lite!K45</f>
        <v>21</v>
      </c>
      <c r="J46">
        <f>'[12]DWM-HT'!K45</f>
        <v>9</v>
      </c>
      <c r="N46">
        <f>[12]ARF!B45</f>
        <v>8.53125</v>
      </c>
      <c r="O46">
        <f>'[12]DWM-NB'!B45</f>
        <v>5.5625</v>
      </c>
      <c r="P46">
        <f>'[12]DWM-HT'!B45</f>
        <v>6.90625</v>
      </c>
      <c r="Q46">
        <f>[12]WMA!B45</f>
        <v>2.9375</v>
      </c>
      <c r="R46">
        <f>[12]Lite!B45</f>
        <v>13</v>
      </c>
    </row>
    <row r="47" spans="1:18" x14ac:dyDescent="0.25">
      <c r="A47">
        <v>45000</v>
      </c>
      <c r="B47">
        <f>[12]ARF!E46</f>
        <v>93.899999999999906</v>
      </c>
      <c r="C47">
        <f>'[12]DWM-NB'!E46</f>
        <v>84.3</v>
      </c>
      <c r="D47">
        <f>'[12]DWM-HT'!E46</f>
        <v>90.8</v>
      </c>
      <c r="E47">
        <f>[12]WMA!E46</f>
        <v>87.5</v>
      </c>
      <c r="F47">
        <f>[12]Lite!E46</f>
        <v>95</v>
      </c>
      <c r="H47">
        <f>'[12]DWM-NB'!K46</f>
        <v>26</v>
      </c>
      <c r="I47">
        <f>[12]Lite!K46</f>
        <v>21</v>
      </c>
      <c r="J47">
        <f>'[12]DWM-HT'!K46</f>
        <v>11</v>
      </c>
      <c r="N47">
        <f>[12]ARF!B46</f>
        <v>8.75</v>
      </c>
      <c r="O47">
        <f>'[12]DWM-NB'!B46</f>
        <v>5.71875</v>
      </c>
      <c r="P47">
        <f>'[12]DWM-HT'!B46</f>
        <v>6.984375</v>
      </c>
      <c r="Q47">
        <f>[12]WMA!B46</f>
        <v>3.03125</v>
      </c>
      <c r="R47">
        <f>[12]Lite!B46</f>
        <v>13.25</v>
      </c>
    </row>
    <row r="48" spans="1:18" x14ac:dyDescent="0.25">
      <c r="A48">
        <v>46000</v>
      </c>
      <c r="B48">
        <f>[12]ARF!E47</f>
        <v>96.6</v>
      </c>
      <c r="C48">
        <f>'[12]DWM-NB'!E47</f>
        <v>94</v>
      </c>
      <c r="D48">
        <f>'[12]DWM-HT'!E47</f>
        <v>93</v>
      </c>
      <c r="E48">
        <f>[12]WMA!E47</f>
        <v>92.1</v>
      </c>
      <c r="F48">
        <f>[12]Lite!E47</f>
        <v>98.1</v>
      </c>
      <c r="H48">
        <f>'[12]DWM-NB'!K47</f>
        <v>26</v>
      </c>
      <c r="I48">
        <f>[12]Lite!K47</f>
        <v>21</v>
      </c>
      <c r="J48">
        <f>'[12]DWM-HT'!K47</f>
        <v>13</v>
      </c>
      <c r="N48">
        <f>[12]ARF!B47</f>
        <v>8.953125</v>
      </c>
      <c r="O48">
        <f>'[12]DWM-NB'!B47</f>
        <v>5.875</v>
      </c>
      <c r="P48">
        <f>'[12]DWM-HT'!B47</f>
        <v>7.109375</v>
      </c>
      <c r="Q48">
        <f>[12]WMA!B47</f>
        <v>3.09375</v>
      </c>
      <c r="R48">
        <f>[12]Lite!B47</f>
        <v>13.5</v>
      </c>
    </row>
    <row r="49" spans="1:18" x14ac:dyDescent="0.25">
      <c r="A49">
        <v>47000</v>
      </c>
      <c r="B49">
        <f>[12]ARF!E48</f>
        <v>98</v>
      </c>
      <c r="C49">
        <f>'[12]DWM-NB'!E48</f>
        <v>92.4</v>
      </c>
      <c r="D49">
        <f>'[12]DWM-HT'!E48</f>
        <v>98.2</v>
      </c>
      <c r="E49">
        <f>[12]WMA!E48</f>
        <v>94.8</v>
      </c>
      <c r="F49">
        <f>[12]Lite!E48</f>
        <v>97.8</v>
      </c>
      <c r="H49">
        <f>'[12]DWM-NB'!K48</f>
        <v>27</v>
      </c>
      <c r="I49">
        <f>[12]Lite!K48</f>
        <v>22</v>
      </c>
      <c r="J49">
        <f>'[12]DWM-HT'!K48</f>
        <v>12</v>
      </c>
      <c r="N49">
        <f>[12]ARF!B48</f>
        <v>9.15625</v>
      </c>
      <c r="O49">
        <f>'[12]DWM-NB'!B48</f>
        <v>6.03125</v>
      </c>
      <c r="P49">
        <f>'[12]DWM-HT'!B48</f>
        <v>7.21875</v>
      </c>
      <c r="Q49">
        <f>[12]WMA!B48</f>
        <v>3.15625</v>
      </c>
      <c r="R49">
        <f>[12]Lite!B48</f>
        <v>13.703125</v>
      </c>
    </row>
    <row r="50" spans="1:18" x14ac:dyDescent="0.25">
      <c r="A50">
        <v>48000</v>
      </c>
      <c r="B50">
        <f>[12]ARF!E49</f>
        <v>98.9</v>
      </c>
      <c r="C50">
        <f>'[12]DWM-NB'!E49</f>
        <v>96.8</v>
      </c>
      <c r="D50">
        <f>'[12]DWM-HT'!E49</f>
        <v>98.9</v>
      </c>
      <c r="E50">
        <f>[12]WMA!E49</f>
        <v>95</v>
      </c>
      <c r="F50">
        <f>[12]Lite!E49</f>
        <v>99.3</v>
      </c>
      <c r="H50">
        <f>'[12]DWM-NB'!K49</f>
        <v>22</v>
      </c>
      <c r="I50">
        <f>[12]Lite!K49</f>
        <v>22</v>
      </c>
      <c r="J50">
        <f>'[12]DWM-HT'!K49</f>
        <v>12</v>
      </c>
      <c r="N50">
        <f>[12]ARF!B49</f>
        <v>9.328125</v>
      </c>
      <c r="O50">
        <f>'[12]DWM-NB'!B49</f>
        <v>6.15625</v>
      </c>
      <c r="P50">
        <f>'[12]DWM-HT'!B49</f>
        <v>7.3125</v>
      </c>
      <c r="Q50">
        <f>[12]WMA!B49</f>
        <v>3.203125</v>
      </c>
      <c r="R50">
        <f>[12]Lite!B49</f>
        <v>13.9375</v>
      </c>
    </row>
    <row r="51" spans="1:18" x14ac:dyDescent="0.25">
      <c r="A51">
        <v>49000</v>
      </c>
      <c r="B51">
        <f>[12]ARF!E50</f>
        <v>98.8</v>
      </c>
      <c r="C51">
        <f>'[12]DWM-NB'!E50</f>
        <v>98.9</v>
      </c>
      <c r="D51">
        <f>'[12]DWM-HT'!E50</f>
        <v>98.7</v>
      </c>
      <c r="E51">
        <f>[12]WMA!E50</f>
        <v>96</v>
      </c>
      <c r="F51">
        <f>[12]Lite!E50</f>
        <v>98.7</v>
      </c>
      <c r="H51">
        <f>'[12]DWM-NB'!K50</f>
        <v>21</v>
      </c>
      <c r="I51">
        <f>[12]Lite!K50</f>
        <v>24</v>
      </c>
      <c r="J51">
        <f>'[12]DWM-HT'!K50</f>
        <v>12</v>
      </c>
      <c r="N51">
        <f>[12]ARF!B50</f>
        <v>9.53125</v>
      </c>
      <c r="O51">
        <f>'[12]DWM-NB'!B50</f>
        <v>6.28125</v>
      </c>
      <c r="P51">
        <f>'[12]DWM-HT'!B50</f>
        <v>7.421875</v>
      </c>
      <c r="Q51">
        <f>[12]WMA!B50</f>
        <v>3.265625</v>
      </c>
      <c r="R51">
        <f>[12]Lite!B50</f>
        <v>14.140625</v>
      </c>
    </row>
    <row r="52" spans="1:18" x14ac:dyDescent="0.25">
      <c r="A52">
        <v>50000</v>
      </c>
      <c r="B52">
        <f>[12]ARF!E51</f>
        <v>99.3</v>
      </c>
      <c r="C52">
        <f>'[12]DWM-NB'!E51</f>
        <v>98.9</v>
      </c>
      <c r="D52">
        <f>'[12]DWM-HT'!E51</f>
        <v>98.7</v>
      </c>
      <c r="E52">
        <f>[12]WMA!E51</f>
        <v>96.3</v>
      </c>
      <c r="F52">
        <f>[12]Lite!E51</f>
        <v>99.4</v>
      </c>
      <c r="H52">
        <f>'[12]DWM-NB'!K51</f>
        <v>21</v>
      </c>
      <c r="I52">
        <f>[12]Lite!K51</f>
        <v>25</v>
      </c>
      <c r="J52">
        <f>'[12]DWM-HT'!K51</f>
        <v>12</v>
      </c>
      <c r="N52">
        <f>[12]ARF!B51</f>
        <v>9.75</v>
      </c>
      <c r="O52">
        <f>'[12]DWM-NB'!B51</f>
        <v>6.375</v>
      </c>
      <c r="P52">
        <f>'[12]DWM-HT'!B51</f>
        <v>7.53125</v>
      </c>
      <c r="Q52">
        <f>[12]WMA!B51</f>
        <v>3.328125</v>
      </c>
      <c r="R52">
        <f>[12]Lite!B51</f>
        <v>14.34375</v>
      </c>
    </row>
    <row r="53" spans="1:18" x14ac:dyDescent="0.25">
      <c r="A53">
        <v>51000</v>
      </c>
      <c r="B53">
        <f>[12]ARF!E52</f>
        <v>98.3</v>
      </c>
      <c r="C53">
        <f>'[12]DWM-NB'!E52</f>
        <v>98</v>
      </c>
      <c r="D53">
        <f>'[12]DWM-HT'!E52</f>
        <v>99.2</v>
      </c>
      <c r="E53">
        <f>[12]WMA!E52</f>
        <v>97.6</v>
      </c>
      <c r="F53">
        <f>[12]Lite!E52</f>
        <v>98.9</v>
      </c>
      <c r="H53">
        <f>'[12]DWM-NB'!K52</f>
        <v>21</v>
      </c>
      <c r="I53">
        <f>[12]Lite!K52</f>
        <v>27</v>
      </c>
      <c r="J53">
        <f>'[12]DWM-HT'!K52</f>
        <v>11</v>
      </c>
      <c r="N53">
        <f>[12]ARF!B52</f>
        <v>9.953125</v>
      </c>
      <c r="O53">
        <f>'[12]DWM-NB'!B52</f>
        <v>6.484375</v>
      </c>
      <c r="P53">
        <f>'[12]DWM-HT'!B52</f>
        <v>7.640625</v>
      </c>
      <c r="Q53">
        <f>[12]WMA!B52</f>
        <v>3.375</v>
      </c>
      <c r="R53">
        <f>[12]Lite!B52</f>
        <v>14.5625</v>
      </c>
    </row>
    <row r="54" spans="1:18" x14ac:dyDescent="0.25">
      <c r="A54">
        <v>52000</v>
      </c>
      <c r="B54">
        <f>[12]ARF!E53</f>
        <v>98.5</v>
      </c>
      <c r="C54">
        <f>'[12]DWM-NB'!E53</f>
        <v>98</v>
      </c>
      <c r="D54">
        <f>'[12]DWM-HT'!E53</f>
        <v>99.4</v>
      </c>
      <c r="E54">
        <f>[12]WMA!E53</f>
        <v>97.1</v>
      </c>
      <c r="F54">
        <f>[12]Lite!E53</f>
        <v>99.4</v>
      </c>
      <c r="H54">
        <f>'[12]DWM-NB'!K53</f>
        <v>24</v>
      </c>
      <c r="I54">
        <f>[12]Lite!K53</f>
        <v>28</v>
      </c>
      <c r="J54">
        <f>'[12]DWM-HT'!K53</f>
        <v>10</v>
      </c>
      <c r="N54">
        <f>[12]ARF!B53</f>
        <v>10.171875</v>
      </c>
      <c r="O54">
        <f>'[12]DWM-NB'!B53</f>
        <v>6.609375</v>
      </c>
      <c r="P54">
        <f>'[12]DWM-HT'!B53</f>
        <v>7.734375</v>
      </c>
      <c r="Q54">
        <f>[12]WMA!B53</f>
        <v>3.453125</v>
      </c>
      <c r="R54">
        <f>[12]Lite!B53</f>
        <v>14.78125</v>
      </c>
    </row>
    <row r="55" spans="1:18" x14ac:dyDescent="0.25">
      <c r="A55">
        <v>53000</v>
      </c>
      <c r="B55">
        <f>[12]ARF!E54</f>
        <v>97</v>
      </c>
      <c r="C55">
        <f>'[12]DWM-NB'!E54</f>
        <v>97</v>
      </c>
      <c r="D55">
        <f>'[12]DWM-HT'!E54</f>
        <v>98</v>
      </c>
      <c r="E55">
        <f>[12]WMA!E54</f>
        <v>96</v>
      </c>
      <c r="F55">
        <f>[12]Lite!E54</f>
        <v>97.3</v>
      </c>
      <c r="H55">
        <f>'[12]DWM-NB'!K54</f>
        <v>23</v>
      </c>
      <c r="I55">
        <f>[12]Lite!K54</f>
        <v>29</v>
      </c>
      <c r="J55">
        <f>'[12]DWM-HT'!K54</f>
        <v>8</v>
      </c>
      <c r="N55">
        <f>[12]ARF!B54</f>
        <v>10.421875</v>
      </c>
      <c r="O55">
        <f>'[12]DWM-NB'!B54</f>
        <v>6.734375</v>
      </c>
      <c r="P55">
        <f>'[12]DWM-HT'!B54</f>
        <v>7.828125</v>
      </c>
      <c r="Q55">
        <f>[12]WMA!B54</f>
        <v>3.515625</v>
      </c>
      <c r="R55">
        <f>[12]Lite!B54</f>
        <v>15.015625</v>
      </c>
    </row>
    <row r="56" spans="1:18" x14ac:dyDescent="0.25">
      <c r="A56">
        <v>54000</v>
      </c>
      <c r="B56">
        <f>[12]ARF!E55</f>
        <v>95.8</v>
      </c>
      <c r="C56">
        <f>'[12]DWM-NB'!E55</f>
        <v>95.3</v>
      </c>
      <c r="D56">
        <f>'[12]DWM-HT'!E55</f>
        <v>96.1</v>
      </c>
      <c r="E56">
        <f>[12]WMA!E55</f>
        <v>94.5</v>
      </c>
      <c r="F56">
        <f>[12]Lite!E55</f>
        <v>98.3</v>
      </c>
      <c r="H56">
        <f>'[12]DWM-NB'!K55</f>
        <v>24</v>
      </c>
      <c r="I56">
        <f>[12]Lite!K55</f>
        <v>29</v>
      </c>
      <c r="J56">
        <f>'[12]DWM-HT'!K55</f>
        <v>7</v>
      </c>
      <c r="N56">
        <f>[12]ARF!B55</f>
        <v>10.65625</v>
      </c>
      <c r="O56">
        <f>'[12]DWM-NB'!B55</f>
        <v>6.84375</v>
      </c>
      <c r="P56">
        <f>'[12]DWM-HT'!B55</f>
        <v>7.90625</v>
      </c>
      <c r="Q56">
        <f>[12]WMA!B55</f>
        <v>3.578125</v>
      </c>
      <c r="R56">
        <f>[12]Lite!B55</f>
        <v>15.1875</v>
      </c>
    </row>
    <row r="57" spans="1:18" x14ac:dyDescent="0.25">
      <c r="A57">
        <v>55000</v>
      </c>
      <c r="B57">
        <f>[12]ARF!E56</f>
        <v>93.899999999999906</v>
      </c>
      <c r="C57">
        <f>'[12]DWM-NB'!E56</f>
        <v>93.1</v>
      </c>
      <c r="D57">
        <f>'[12]DWM-HT'!E56</f>
        <v>91.5</v>
      </c>
      <c r="E57">
        <f>[12]WMA!E56</f>
        <v>92.2</v>
      </c>
      <c r="F57">
        <f>[12]Lite!E56</f>
        <v>96.3</v>
      </c>
      <c r="H57">
        <f>'[12]DWM-NB'!K56</f>
        <v>26</v>
      </c>
      <c r="I57">
        <f>[12]Lite!K56</f>
        <v>29</v>
      </c>
      <c r="J57">
        <f>'[12]DWM-HT'!K56</f>
        <v>9</v>
      </c>
      <c r="N57">
        <f>[12]ARF!B56</f>
        <v>10.96875</v>
      </c>
      <c r="O57">
        <f>'[12]DWM-NB'!B56</f>
        <v>6.96875</v>
      </c>
      <c r="P57">
        <f>'[12]DWM-HT'!B56</f>
        <v>7.984375</v>
      </c>
      <c r="Q57">
        <f>[12]WMA!B56</f>
        <v>3.640625</v>
      </c>
      <c r="R57">
        <f>[12]Lite!B56</f>
        <v>15.390625</v>
      </c>
    </row>
    <row r="58" spans="1:18" x14ac:dyDescent="0.25">
      <c r="A58">
        <v>56000</v>
      </c>
      <c r="B58">
        <f>[12]ARF!E57</f>
        <v>92.6</v>
      </c>
      <c r="C58">
        <f>'[12]DWM-NB'!E57</f>
        <v>90.4</v>
      </c>
      <c r="D58">
        <f>'[12]DWM-HT'!E57</f>
        <v>91</v>
      </c>
      <c r="E58">
        <f>[12]WMA!E57</f>
        <v>90.8</v>
      </c>
      <c r="F58">
        <f>[12]Lite!E57</f>
        <v>95.899999999999991</v>
      </c>
      <c r="H58">
        <f>'[12]DWM-NB'!K57</f>
        <v>26</v>
      </c>
      <c r="I58">
        <f>[12]Lite!K57</f>
        <v>30</v>
      </c>
      <c r="J58">
        <f>'[12]DWM-HT'!K57</f>
        <v>7</v>
      </c>
      <c r="N58">
        <f>[12]ARF!B57</f>
        <v>11.1875</v>
      </c>
      <c r="O58">
        <f>'[12]DWM-NB'!B57</f>
        <v>7.109375</v>
      </c>
      <c r="P58">
        <f>'[12]DWM-HT'!B57</f>
        <v>8.09375</v>
      </c>
      <c r="Q58">
        <f>[12]WMA!B57</f>
        <v>3.6875</v>
      </c>
      <c r="R58">
        <f>[12]Lite!B57</f>
        <v>15.609375</v>
      </c>
    </row>
    <row r="59" spans="1:18" x14ac:dyDescent="0.25">
      <c r="A59">
        <v>57000</v>
      </c>
      <c r="B59">
        <f>[12]ARF!E58</f>
        <v>93</v>
      </c>
      <c r="C59">
        <f>'[12]DWM-NB'!E58</f>
        <v>88.3</v>
      </c>
      <c r="D59">
        <f>'[12]DWM-HT'!E58</f>
        <v>89.2</v>
      </c>
      <c r="E59">
        <f>[12]WMA!E58</f>
        <v>89.2</v>
      </c>
      <c r="F59">
        <f>[12]Lite!E58</f>
        <v>95.5</v>
      </c>
      <c r="H59">
        <f>'[12]DWM-NB'!K58</f>
        <v>27</v>
      </c>
      <c r="I59">
        <f>[12]Lite!K58</f>
        <v>31</v>
      </c>
      <c r="J59">
        <f>'[12]DWM-HT'!K58</f>
        <v>8</v>
      </c>
      <c r="N59">
        <f>[12]ARF!B58</f>
        <v>11.390625</v>
      </c>
      <c r="O59">
        <f>'[12]DWM-NB'!B58</f>
        <v>7.234375</v>
      </c>
      <c r="P59">
        <f>'[12]DWM-HT'!B58</f>
        <v>8.171875</v>
      </c>
      <c r="Q59">
        <f>[12]WMA!B58</f>
        <v>3.765625</v>
      </c>
      <c r="R59">
        <f>[12]Lite!B58</f>
        <v>15.84375</v>
      </c>
    </row>
    <row r="60" spans="1:18" x14ac:dyDescent="0.25">
      <c r="A60">
        <v>58000</v>
      </c>
      <c r="B60">
        <f>[12]ARF!E59</f>
        <v>91.9</v>
      </c>
      <c r="C60">
        <f>'[12]DWM-NB'!E59</f>
        <v>87.3</v>
      </c>
      <c r="D60">
        <f>'[12]DWM-HT'!E59</f>
        <v>86.1</v>
      </c>
      <c r="E60">
        <f>[12]WMA!E59</f>
        <v>88.2</v>
      </c>
      <c r="F60">
        <f>[12]Lite!E59</f>
        <v>93.600000000000009</v>
      </c>
      <c r="H60">
        <f>'[12]DWM-NB'!K59</f>
        <v>31</v>
      </c>
      <c r="I60">
        <f>[12]Lite!K59</f>
        <v>37</v>
      </c>
      <c r="J60">
        <f>'[12]DWM-HT'!K59</f>
        <v>11</v>
      </c>
      <c r="N60">
        <f>[12]ARF!B59</f>
        <v>11.609375</v>
      </c>
      <c r="O60">
        <f>'[12]DWM-NB'!B59</f>
        <v>7.390625</v>
      </c>
      <c r="P60">
        <f>'[12]DWM-HT'!B59</f>
        <v>8.3125</v>
      </c>
      <c r="Q60">
        <f>[12]WMA!B59</f>
        <v>3.828125</v>
      </c>
      <c r="R60">
        <f>[12]Lite!B59</f>
        <v>16.15625</v>
      </c>
    </row>
    <row r="61" spans="1:18" x14ac:dyDescent="0.25">
      <c r="A61">
        <v>59000</v>
      </c>
      <c r="B61">
        <f>[12]ARF!E60</f>
        <v>90.1</v>
      </c>
      <c r="C61">
        <f>'[12]DWM-NB'!E60</f>
        <v>86</v>
      </c>
      <c r="D61">
        <f>'[12]DWM-HT'!E60</f>
        <v>86</v>
      </c>
      <c r="E61">
        <f>[12]WMA!E60</f>
        <v>85.8</v>
      </c>
      <c r="F61">
        <f>[12]Lite!E60</f>
        <v>87.1</v>
      </c>
      <c r="H61">
        <f>'[12]DWM-NB'!K60</f>
        <v>34</v>
      </c>
      <c r="I61">
        <f>[12]Lite!K60</f>
        <v>42</v>
      </c>
      <c r="J61">
        <f>'[12]DWM-HT'!K60</f>
        <v>13</v>
      </c>
      <c r="N61">
        <f>[12]ARF!B60</f>
        <v>11.765625</v>
      </c>
      <c r="O61">
        <f>'[12]DWM-NB'!B60</f>
        <v>7.546875</v>
      </c>
      <c r="P61">
        <f>'[12]DWM-HT'!B60</f>
        <v>8.453125</v>
      </c>
      <c r="Q61">
        <f>[12]WMA!B60</f>
        <v>3.875</v>
      </c>
      <c r="R61">
        <f>[12]Lite!B60</f>
        <v>16.578125</v>
      </c>
    </row>
    <row r="62" spans="1:18" x14ac:dyDescent="0.25">
      <c r="A62">
        <v>60000</v>
      </c>
      <c r="B62">
        <f>[12]ARF!E61</f>
        <v>91.6</v>
      </c>
      <c r="C62">
        <f>'[12]DWM-NB'!E61</f>
        <v>87.1</v>
      </c>
      <c r="D62">
        <f>'[12]DWM-HT'!E61</f>
        <v>90.4</v>
      </c>
      <c r="E62">
        <f>[12]WMA!E61</f>
        <v>86.7</v>
      </c>
      <c r="F62">
        <f>[12]Lite!E61</f>
        <v>93.2</v>
      </c>
      <c r="H62">
        <f>'[12]DWM-NB'!K61</f>
        <v>27</v>
      </c>
      <c r="I62">
        <f>[12]Lite!K61</f>
        <v>48</v>
      </c>
      <c r="J62">
        <f>'[12]DWM-HT'!K61</f>
        <v>14</v>
      </c>
      <c r="N62">
        <f>[12]ARF!B61</f>
        <v>11.9375</v>
      </c>
      <c r="O62">
        <f>'[12]DWM-NB'!B61</f>
        <v>7.703125</v>
      </c>
      <c r="P62">
        <f>'[12]DWM-HT'!B61</f>
        <v>8.609375</v>
      </c>
      <c r="Q62">
        <f>[12]WMA!B61</f>
        <v>3.9375</v>
      </c>
      <c r="R62">
        <f>[12]Lite!B61</f>
        <v>17.015625</v>
      </c>
    </row>
    <row r="63" spans="1:18" x14ac:dyDescent="0.25">
      <c r="A63">
        <v>61000</v>
      </c>
      <c r="B63">
        <f>[12]ARF!E62</f>
        <v>93.7</v>
      </c>
      <c r="C63">
        <f>'[12]DWM-NB'!E62</f>
        <v>86.2</v>
      </c>
      <c r="D63">
        <f>'[12]DWM-HT'!E62</f>
        <v>89.4</v>
      </c>
      <c r="E63">
        <f>[12]WMA!E62</f>
        <v>87.2</v>
      </c>
      <c r="F63">
        <f>[12]Lite!E62</f>
        <v>94.8</v>
      </c>
      <c r="H63">
        <f>'[12]DWM-NB'!K62</f>
        <v>28</v>
      </c>
      <c r="I63">
        <f>[12]Lite!K62</f>
        <v>49</v>
      </c>
      <c r="J63">
        <f>'[12]DWM-HT'!K62</f>
        <v>16</v>
      </c>
      <c r="N63">
        <f>[12]ARF!B62</f>
        <v>12.109375</v>
      </c>
      <c r="O63">
        <f>'[12]DWM-NB'!B62</f>
        <v>7.859375</v>
      </c>
      <c r="P63">
        <f>'[12]DWM-HT'!B62</f>
        <v>8.734375</v>
      </c>
      <c r="Q63">
        <f>[12]WMA!B62</f>
        <v>4</v>
      </c>
      <c r="R63">
        <f>[12]Lite!B62</f>
        <v>17.390625</v>
      </c>
    </row>
    <row r="64" spans="1:18" x14ac:dyDescent="0.25">
      <c r="A64">
        <v>62000</v>
      </c>
      <c r="B64">
        <f>[12]ARF!E63</f>
        <v>90.8</v>
      </c>
      <c r="C64">
        <f>'[12]DWM-NB'!E63</f>
        <v>79.8</v>
      </c>
      <c r="D64">
        <f>'[12]DWM-HT'!E63</f>
        <v>88.7</v>
      </c>
      <c r="E64">
        <f>[12]WMA!E63</f>
        <v>84.899999999999906</v>
      </c>
      <c r="F64">
        <f>[12]Lite!E63</f>
        <v>91.600000000000009</v>
      </c>
      <c r="H64">
        <f>'[12]DWM-NB'!K63</f>
        <v>30</v>
      </c>
      <c r="I64">
        <f>[12]Lite!K63</f>
        <v>49</v>
      </c>
      <c r="J64">
        <f>'[12]DWM-HT'!K63</f>
        <v>14</v>
      </c>
      <c r="N64">
        <f>[12]ARF!B63</f>
        <v>12.296875</v>
      </c>
      <c r="O64">
        <f>'[12]DWM-NB'!B63</f>
        <v>8</v>
      </c>
      <c r="P64">
        <f>'[12]DWM-HT'!B63</f>
        <v>8.875</v>
      </c>
      <c r="Q64">
        <f>[12]WMA!B63</f>
        <v>4.0625</v>
      </c>
      <c r="R64">
        <f>[12]Lite!B63</f>
        <v>17.8125</v>
      </c>
    </row>
    <row r="65" spans="1:18" x14ac:dyDescent="0.25">
      <c r="A65">
        <v>63000</v>
      </c>
      <c r="B65">
        <f>[12]ARF!E64</f>
        <v>86.3</v>
      </c>
      <c r="C65">
        <f>'[12]DWM-NB'!E64</f>
        <v>75.099999999999994</v>
      </c>
      <c r="D65">
        <f>'[12]DWM-HT'!E64</f>
        <v>82.8</v>
      </c>
      <c r="E65">
        <f>[12]WMA!E64</f>
        <v>77.2</v>
      </c>
      <c r="F65">
        <f>[12]Lite!E64</f>
        <v>88.2</v>
      </c>
      <c r="H65">
        <f>'[12]DWM-NB'!K64</f>
        <v>33</v>
      </c>
      <c r="I65">
        <f>[12]Lite!K64</f>
        <v>46</v>
      </c>
      <c r="J65">
        <f>'[12]DWM-HT'!K64</f>
        <v>12</v>
      </c>
      <c r="N65">
        <f>[12]ARF!B64</f>
        <v>12.5</v>
      </c>
      <c r="O65">
        <f>'[12]DWM-NB'!B64</f>
        <v>8.171875</v>
      </c>
      <c r="P65">
        <f>'[12]DWM-HT'!B64</f>
        <v>9.015625</v>
      </c>
      <c r="Q65">
        <f>[12]WMA!B64</f>
        <v>4.125</v>
      </c>
      <c r="R65">
        <f>[12]Lite!B64</f>
        <v>18.25</v>
      </c>
    </row>
    <row r="66" spans="1:18" x14ac:dyDescent="0.25">
      <c r="A66">
        <v>64000</v>
      </c>
      <c r="B66">
        <f>[12]ARF!E65</f>
        <v>88.5</v>
      </c>
      <c r="C66">
        <f>'[12]DWM-NB'!E65</f>
        <v>72.8</v>
      </c>
      <c r="D66">
        <f>'[12]DWM-HT'!E65</f>
        <v>81.899999999999906</v>
      </c>
      <c r="E66">
        <f>[12]WMA!E65</f>
        <v>80.3</v>
      </c>
      <c r="F66">
        <f>[12]Lite!E65</f>
        <v>90.5</v>
      </c>
      <c r="H66">
        <f>'[12]DWM-NB'!K65</f>
        <v>11</v>
      </c>
      <c r="I66">
        <f>[12]Lite!K65</f>
        <v>45</v>
      </c>
      <c r="J66">
        <f>'[12]DWM-HT'!K65</f>
        <v>12</v>
      </c>
      <c r="N66">
        <f>[12]ARF!B65</f>
        <v>12.703125</v>
      </c>
      <c r="O66">
        <f>'[12]DWM-NB'!B65</f>
        <v>8.296875</v>
      </c>
      <c r="P66">
        <f>'[12]DWM-HT'!B65</f>
        <v>9.171875</v>
      </c>
      <c r="Q66">
        <f>[12]WMA!B65</f>
        <v>4.1875</v>
      </c>
      <c r="R66">
        <f>[12]Lite!B65</f>
        <v>18.703125</v>
      </c>
    </row>
    <row r="67" spans="1:18" x14ac:dyDescent="0.25">
      <c r="A67">
        <v>65000</v>
      </c>
      <c r="B67">
        <f>[12]ARF!E66</f>
        <v>90.7</v>
      </c>
      <c r="C67">
        <f>'[12]DWM-NB'!E66</f>
        <v>78.8</v>
      </c>
      <c r="D67">
        <f>'[12]DWM-HT'!E66</f>
        <v>87.6</v>
      </c>
      <c r="E67">
        <f>[12]WMA!E66</f>
        <v>85.2</v>
      </c>
      <c r="F67">
        <f>[12]Lite!E66</f>
        <v>92.9</v>
      </c>
      <c r="H67">
        <f>'[12]DWM-NB'!K66</f>
        <v>15</v>
      </c>
      <c r="I67">
        <f>[12]Lite!K66</f>
        <v>47</v>
      </c>
      <c r="J67">
        <f>'[12]DWM-HT'!K66</f>
        <v>11</v>
      </c>
      <c r="N67">
        <f>[12]ARF!B66</f>
        <v>12.921875</v>
      </c>
      <c r="O67">
        <f>'[12]DWM-NB'!B66</f>
        <v>8.375</v>
      </c>
      <c r="P67">
        <f>'[12]DWM-HT'!B66</f>
        <v>9.296875</v>
      </c>
      <c r="Q67">
        <f>[12]WMA!B66</f>
        <v>4.25</v>
      </c>
      <c r="R67">
        <f>[12]Lite!B66</f>
        <v>19.140625</v>
      </c>
    </row>
    <row r="68" spans="1:18" x14ac:dyDescent="0.25">
      <c r="A68">
        <v>66000</v>
      </c>
      <c r="B68">
        <f>[12]ARF!E67</f>
        <v>92.9</v>
      </c>
      <c r="C68">
        <f>'[12]DWM-NB'!E67</f>
        <v>82.6</v>
      </c>
      <c r="D68">
        <f>'[12]DWM-HT'!E67</f>
        <v>83.3</v>
      </c>
      <c r="E68">
        <f>[12]WMA!E67</f>
        <v>86.2</v>
      </c>
      <c r="F68">
        <f>[12]Lite!E67</f>
        <v>92.4</v>
      </c>
      <c r="H68">
        <f>'[12]DWM-NB'!K67</f>
        <v>9</v>
      </c>
      <c r="I68">
        <f>[12]Lite!K67</f>
        <v>47</v>
      </c>
      <c r="J68">
        <f>'[12]DWM-HT'!K67</f>
        <v>7</v>
      </c>
      <c r="N68">
        <f>[12]ARF!B67</f>
        <v>13.109375</v>
      </c>
      <c r="O68">
        <f>'[12]DWM-NB'!B67</f>
        <v>8.4375</v>
      </c>
      <c r="P68">
        <f>'[12]DWM-HT'!B67</f>
        <v>9.390625</v>
      </c>
      <c r="Q68">
        <f>[12]WMA!B67</f>
        <v>4.3125</v>
      </c>
      <c r="R68">
        <f>[12]Lite!B67</f>
        <v>19.515625</v>
      </c>
    </row>
    <row r="69" spans="1:18" x14ac:dyDescent="0.25">
      <c r="A69">
        <v>67000</v>
      </c>
      <c r="B69">
        <f>[12]ARF!E68</f>
        <v>94.3</v>
      </c>
      <c r="C69">
        <f>'[12]DWM-NB'!E68</f>
        <v>85.2</v>
      </c>
      <c r="D69">
        <f>'[12]DWM-HT'!E68</f>
        <v>87</v>
      </c>
      <c r="E69">
        <f>[12]WMA!E68</f>
        <v>88.3</v>
      </c>
      <c r="F69">
        <f>[12]Lite!E68</f>
        <v>91.600000000000009</v>
      </c>
      <c r="H69">
        <f>'[12]DWM-NB'!K68</f>
        <v>10</v>
      </c>
      <c r="I69">
        <f>[12]Lite!K68</f>
        <v>35</v>
      </c>
      <c r="J69">
        <f>'[12]DWM-HT'!K68</f>
        <v>9</v>
      </c>
      <c r="N69">
        <f>[12]ARF!B68</f>
        <v>13.265625</v>
      </c>
      <c r="O69">
        <f>'[12]DWM-NB'!B68</f>
        <v>8.484375</v>
      </c>
      <c r="P69">
        <f>'[12]DWM-HT'!B68</f>
        <v>9.484375</v>
      </c>
      <c r="Q69">
        <f>[12]WMA!B68</f>
        <v>4.375</v>
      </c>
      <c r="R69">
        <f>[12]Lite!B68</f>
        <v>19.953125</v>
      </c>
    </row>
    <row r="70" spans="1:18" x14ac:dyDescent="0.25">
      <c r="A70">
        <v>68000</v>
      </c>
      <c r="B70">
        <f>[12]ARF!E69</f>
        <v>95.399999999999906</v>
      </c>
      <c r="C70">
        <f>'[12]DWM-NB'!E69</f>
        <v>86.8</v>
      </c>
      <c r="D70">
        <f>'[12]DWM-HT'!E69</f>
        <v>92.7</v>
      </c>
      <c r="E70">
        <f>[12]WMA!E69</f>
        <v>89.3</v>
      </c>
      <c r="F70">
        <f>[12]Lite!E69</f>
        <v>96.3</v>
      </c>
      <c r="H70">
        <f>'[12]DWM-NB'!K69</f>
        <v>10</v>
      </c>
      <c r="I70">
        <f>[12]Lite!K69</f>
        <v>22</v>
      </c>
      <c r="J70">
        <f>'[12]DWM-HT'!K69</f>
        <v>10</v>
      </c>
      <c r="N70">
        <f>[12]ARF!B69</f>
        <v>13.421875</v>
      </c>
      <c r="O70">
        <f>'[12]DWM-NB'!B69</f>
        <v>8.53125</v>
      </c>
      <c r="P70">
        <f>'[12]DWM-HT'!B69</f>
        <v>9.5625</v>
      </c>
      <c r="Q70">
        <f>[12]WMA!B69</f>
        <v>4.453125</v>
      </c>
      <c r="R70">
        <f>[12]Lite!B69</f>
        <v>20.171875</v>
      </c>
    </row>
    <row r="71" spans="1:18" x14ac:dyDescent="0.25">
      <c r="A71">
        <v>69000</v>
      </c>
      <c r="B71">
        <f>[12]ARF!E70</f>
        <v>96.1</v>
      </c>
      <c r="C71">
        <f>'[12]DWM-NB'!E70</f>
        <v>91.6</v>
      </c>
      <c r="D71">
        <f>'[12]DWM-HT'!E70</f>
        <v>93.899999999999906</v>
      </c>
      <c r="E71">
        <f>[12]WMA!E70</f>
        <v>91.2</v>
      </c>
      <c r="F71">
        <f>[12]Lite!E70</f>
        <v>96.7</v>
      </c>
      <c r="H71">
        <f>'[12]DWM-NB'!K70</f>
        <v>11</v>
      </c>
      <c r="I71">
        <f>[12]Lite!K70</f>
        <v>22</v>
      </c>
      <c r="J71">
        <f>'[12]DWM-HT'!K70</f>
        <v>10</v>
      </c>
      <c r="N71">
        <f>[12]ARF!B70</f>
        <v>13.578125</v>
      </c>
      <c r="O71">
        <f>'[12]DWM-NB'!B70</f>
        <v>8.59375</v>
      </c>
      <c r="P71">
        <f>'[12]DWM-HT'!B70</f>
        <v>9.671875</v>
      </c>
      <c r="Q71">
        <f>[12]WMA!B70</f>
        <v>4.515625</v>
      </c>
      <c r="R71">
        <f>[12]Lite!B70</f>
        <v>20.3125</v>
      </c>
    </row>
    <row r="72" spans="1:18" x14ac:dyDescent="0.25">
      <c r="A72">
        <v>70000</v>
      </c>
      <c r="B72">
        <f>[12]ARF!E71</f>
        <v>98.3</v>
      </c>
      <c r="C72">
        <f>'[12]DWM-NB'!E71</f>
        <v>95</v>
      </c>
      <c r="D72">
        <f>'[12]DWM-HT'!E71</f>
        <v>94.3</v>
      </c>
      <c r="E72">
        <f>[12]WMA!E71</f>
        <v>97.8</v>
      </c>
      <c r="F72">
        <f>[12]Lite!E71</f>
        <v>98</v>
      </c>
      <c r="H72">
        <f>'[12]DWM-NB'!K71</f>
        <v>11</v>
      </c>
      <c r="I72">
        <f>[12]Lite!K71</f>
        <v>22</v>
      </c>
      <c r="J72">
        <f>'[12]DWM-HT'!K71</f>
        <v>10</v>
      </c>
      <c r="N72">
        <f>[12]ARF!B71</f>
        <v>13.71875</v>
      </c>
      <c r="O72">
        <f>'[12]DWM-NB'!B71</f>
        <v>8.65625</v>
      </c>
      <c r="P72">
        <f>'[12]DWM-HT'!B71</f>
        <v>9.75</v>
      </c>
      <c r="Q72">
        <f>[12]WMA!B71</f>
        <v>4.578125</v>
      </c>
      <c r="R72">
        <f>[12]Lite!B71</f>
        <v>20.453125</v>
      </c>
    </row>
    <row r="73" spans="1:18" x14ac:dyDescent="0.25">
      <c r="A73">
        <v>71000</v>
      </c>
      <c r="B73">
        <f>[12]ARF!E72</f>
        <v>93.1</v>
      </c>
      <c r="C73">
        <f>'[12]DWM-NB'!E72</f>
        <v>91</v>
      </c>
      <c r="D73">
        <f>'[12]DWM-HT'!E72</f>
        <v>93.8</v>
      </c>
      <c r="E73">
        <f>[12]WMA!E72</f>
        <v>91.6</v>
      </c>
      <c r="F73">
        <f>[12]Lite!E72</f>
        <v>95.199999999999989</v>
      </c>
      <c r="H73">
        <f>'[12]DWM-NB'!K72</f>
        <v>13</v>
      </c>
      <c r="I73">
        <f>[12]Lite!K72</f>
        <v>24</v>
      </c>
      <c r="J73">
        <f>'[12]DWM-HT'!K72</f>
        <v>6</v>
      </c>
      <c r="N73">
        <f>[12]ARF!B72</f>
        <v>13.921875</v>
      </c>
      <c r="O73">
        <f>'[12]DWM-NB'!B72</f>
        <v>8.71875</v>
      </c>
      <c r="P73">
        <f>'[12]DWM-HT'!B72</f>
        <v>9.84375</v>
      </c>
      <c r="Q73">
        <f>[12]WMA!B72</f>
        <v>4.640625</v>
      </c>
      <c r="R73">
        <f>[12]Lite!B72</f>
        <v>20.65625</v>
      </c>
    </row>
    <row r="74" spans="1:18" x14ac:dyDescent="0.25">
      <c r="A74">
        <v>72000</v>
      </c>
      <c r="B74">
        <f>[12]ARF!E73</f>
        <v>88.8</v>
      </c>
      <c r="C74">
        <f>'[12]DWM-NB'!E73</f>
        <v>83.8</v>
      </c>
      <c r="D74">
        <f>'[12]DWM-HT'!E73</f>
        <v>92.1</v>
      </c>
      <c r="E74">
        <f>[12]WMA!E73</f>
        <v>84.3</v>
      </c>
      <c r="F74">
        <f>[12]Lite!E73</f>
        <v>93.300000000000011</v>
      </c>
      <c r="H74">
        <f>'[12]DWM-NB'!K73</f>
        <v>14</v>
      </c>
      <c r="I74">
        <f>[12]Lite!K73</f>
        <v>28</v>
      </c>
      <c r="J74">
        <f>'[12]DWM-HT'!K73</f>
        <v>7</v>
      </c>
      <c r="N74">
        <f>[12]ARF!B73</f>
        <v>14.125</v>
      </c>
      <c r="O74">
        <f>'[12]DWM-NB'!B73</f>
        <v>8.796875</v>
      </c>
      <c r="P74">
        <f>'[12]DWM-HT'!B73</f>
        <v>9.9375</v>
      </c>
      <c r="Q74">
        <f>[12]WMA!B73</f>
        <v>4.703125</v>
      </c>
      <c r="R74">
        <f>[12]Lite!B73</f>
        <v>20.984375</v>
      </c>
    </row>
    <row r="75" spans="1:18" x14ac:dyDescent="0.25">
      <c r="A75">
        <v>73000</v>
      </c>
      <c r="B75">
        <f>[12]ARF!E74</f>
        <v>91.1</v>
      </c>
      <c r="C75">
        <f>'[12]DWM-NB'!E74</f>
        <v>82.699999999999903</v>
      </c>
      <c r="D75">
        <f>'[12]DWM-HT'!E74</f>
        <v>88.8</v>
      </c>
      <c r="E75">
        <f>[12]WMA!E74</f>
        <v>85.5</v>
      </c>
      <c r="F75">
        <f>[12]Lite!E74</f>
        <v>90.100000000000009</v>
      </c>
      <c r="H75">
        <f>'[12]DWM-NB'!K74</f>
        <v>15</v>
      </c>
      <c r="I75">
        <f>[12]Lite!K74</f>
        <v>30</v>
      </c>
      <c r="J75">
        <f>'[12]DWM-HT'!K74</f>
        <v>9</v>
      </c>
      <c r="N75">
        <f>[12]ARF!B74</f>
        <v>14.265625</v>
      </c>
      <c r="O75">
        <f>'[12]DWM-NB'!B74</f>
        <v>8.921875</v>
      </c>
      <c r="P75">
        <f>'[12]DWM-HT'!B74</f>
        <v>10.046875</v>
      </c>
      <c r="Q75">
        <f>[12]WMA!B74</f>
        <v>4.765625</v>
      </c>
      <c r="R75">
        <f>[12]Lite!B74</f>
        <v>21.375</v>
      </c>
    </row>
    <row r="76" spans="1:18" x14ac:dyDescent="0.25">
      <c r="A76">
        <v>74000</v>
      </c>
      <c r="B76">
        <f>[12]ARF!E75</f>
        <v>89.9</v>
      </c>
      <c r="C76">
        <f>'[12]DWM-NB'!E75</f>
        <v>76.3</v>
      </c>
      <c r="D76">
        <f>'[12]DWM-HT'!E75</f>
        <v>77.3</v>
      </c>
      <c r="E76">
        <f>[12]WMA!E75</f>
        <v>77.900000000000006</v>
      </c>
      <c r="F76">
        <f>[12]Lite!E75</f>
        <v>93.300000000000011</v>
      </c>
      <c r="H76">
        <f>'[12]DWM-NB'!K75</f>
        <v>18</v>
      </c>
      <c r="I76">
        <f>[12]Lite!K75</f>
        <v>30</v>
      </c>
      <c r="J76">
        <f>'[12]DWM-HT'!K75</f>
        <v>13</v>
      </c>
      <c r="N76">
        <f>[12]ARF!B75</f>
        <v>14.4375</v>
      </c>
      <c r="O76">
        <f>'[12]DWM-NB'!B75</f>
        <v>9.0625</v>
      </c>
      <c r="P76">
        <f>'[12]DWM-HT'!B75</f>
        <v>10.203125</v>
      </c>
      <c r="Q76">
        <f>[12]WMA!B75</f>
        <v>4.828125</v>
      </c>
      <c r="R76">
        <f>[12]Lite!B75</f>
        <v>21.78125</v>
      </c>
    </row>
    <row r="77" spans="1:18" x14ac:dyDescent="0.25">
      <c r="A77">
        <v>75000</v>
      </c>
      <c r="B77">
        <f>[12]ARF!E76</f>
        <v>90.6</v>
      </c>
      <c r="C77">
        <f>'[12]DWM-NB'!E76</f>
        <v>78.8</v>
      </c>
      <c r="D77">
        <f>'[12]DWM-HT'!E76</f>
        <v>80.7</v>
      </c>
      <c r="E77">
        <f>[12]WMA!E76</f>
        <v>80</v>
      </c>
      <c r="F77">
        <f>[12]Lite!E76</f>
        <v>91.5</v>
      </c>
      <c r="H77">
        <f>'[12]DWM-NB'!K76</f>
        <v>18</v>
      </c>
      <c r="I77">
        <f>[12]Lite!K76</f>
        <v>33</v>
      </c>
      <c r="J77">
        <f>'[12]DWM-HT'!K76</f>
        <v>17</v>
      </c>
      <c r="N77">
        <f>[12]ARF!B76</f>
        <v>14.59375</v>
      </c>
      <c r="O77">
        <f>'[12]DWM-NB'!B76</f>
        <v>9.203125</v>
      </c>
      <c r="P77">
        <f>'[12]DWM-HT'!B76</f>
        <v>10.390625</v>
      </c>
      <c r="Q77">
        <f>[12]WMA!B76</f>
        <v>4.890625</v>
      </c>
      <c r="R77">
        <f>[12]Lite!B76</f>
        <v>22.15625</v>
      </c>
    </row>
    <row r="78" spans="1:18" x14ac:dyDescent="0.25">
      <c r="A78">
        <v>76000</v>
      </c>
      <c r="B78">
        <f>[12]ARF!E77</f>
        <v>90.9</v>
      </c>
      <c r="C78">
        <f>'[12]DWM-NB'!E77</f>
        <v>77.5</v>
      </c>
      <c r="D78">
        <f>'[12]DWM-HT'!E77</f>
        <v>78.3</v>
      </c>
      <c r="E78">
        <f>[12]WMA!E77</f>
        <v>85.8</v>
      </c>
      <c r="F78">
        <f>[12]Lite!E77</f>
        <v>90.600000000000009</v>
      </c>
      <c r="H78">
        <f>'[12]DWM-NB'!K77</f>
        <v>20</v>
      </c>
      <c r="I78">
        <f>[12]Lite!K77</f>
        <v>30</v>
      </c>
      <c r="J78">
        <f>'[12]DWM-HT'!K77</f>
        <v>19</v>
      </c>
      <c r="N78">
        <f>[12]ARF!B77</f>
        <v>14.734375</v>
      </c>
      <c r="O78">
        <f>'[12]DWM-NB'!B77</f>
        <v>9.359375</v>
      </c>
      <c r="P78">
        <f>'[12]DWM-HT'!B77</f>
        <v>10.640625</v>
      </c>
      <c r="Q78">
        <f>[12]WMA!B77</f>
        <v>4.953125</v>
      </c>
      <c r="R78">
        <f>[12]Lite!B77</f>
        <v>22.5625</v>
      </c>
    </row>
    <row r="79" spans="1:18" x14ac:dyDescent="0.25">
      <c r="A79">
        <v>77000</v>
      </c>
      <c r="B79">
        <f>[12]ARF!E78</f>
        <v>88.5</v>
      </c>
      <c r="C79">
        <f>'[12]DWM-NB'!E78</f>
        <v>74.400000000000006</v>
      </c>
      <c r="D79">
        <f>'[12]DWM-HT'!E78</f>
        <v>79</v>
      </c>
      <c r="E79">
        <f>[12]WMA!E78</f>
        <v>82.8</v>
      </c>
      <c r="F79">
        <f>[12]Lite!E78</f>
        <v>90.3</v>
      </c>
      <c r="H79">
        <f>'[12]DWM-NB'!K78</f>
        <v>9</v>
      </c>
      <c r="I79">
        <f>[12]Lite!K78</f>
        <v>33</v>
      </c>
      <c r="J79">
        <f>'[12]DWM-HT'!K78</f>
        <v>13</v>
      </c>
      <c r="N79">
        <f>[12]ARF!B78</f>
        <v>14.90625</v>
      </c>
      <c r="O79">
        <f>'[12]DWM-NB'!B78</f>
        <v>9.5</v>
      </c>
      <c r="P79">
        <f>'[12]DWM-HT'!B78</f>
        <v>10.828125</v>
      </c>
      <c r="Q79">
        <f>[12]WMA!B78</f>
        <v>5.015625</v>
      </c>
      <c r="R79">
        <f>[12]Lite!B78</f>
        <v>22.875</v>
      </c>
    </row>
    <row r="80" spans="1:18" x14ac:dyDescent="0.25">
      <c r="A80">
        <v>78000</v>
      </c>
      <c r="B80">
        <f>[12]ARF!E79</f>
        <v>93.2</v>
      </c>
      <c r="C80">
        <f>'[12]DWM-NB'!E79</f>
        <v>83</v>
      </c>
      <c r="D80">
        <f>'[12]DWM-HT'!E79</f>
        <v>83.7</v>
      </c>
      <c r="E80">
        <f>[12]WMA!E79</f>
        <v>83.3</v>
      </c>
      <c r="F80">
        <f>[12]Lite!E79</f>
        <v>91.600000000000009</v>
      </c>
      <c r="H80">
        <f>'[12]DWM-NB'!K79</f>
        <v>11</v>
      </c>
      <c r="I80">
        <f>[12]Lite!K79</f>
        <v>34</v>
      </c>
      <c r="J80">
        <f>'[12]DWM-HT'!K79</f>
        <v>8</v>
      </c>
      <c r="N80">
        <f>[12]ARF!B79</f>
        <v>15.09375</v>
      </c>
      <c r="O80">
        <f>'[12]DWM-NB'!B79</f>
        <v>9.5625</v>
      </c>
      <c r="P80">
        <f>'[12]DWM-HT'!B79</f>
        <v>10.90625</v>
      </c>
      <c r="Q80">
        <f>[12]WMA!B79</f>
        <v>5.078125</v>
      </c>
      <c r="R80">
        <f>[12]Lite!B79</f>
        <v>23.109375</v>
      </c>
    </row>
    <row r="81" spans="1:18" x14ac:dyDescent="0.25">
      <c r="A81">
        <v>79000</v>
      </c>
      <c r="B81">
        <f>[12]ARF!E80</f>
        <v>96</v>
      </c>
      <c r="C81">
        <f>'[12]DWM-NB'!E80</f>
        <v>83</v>
      </c>
      <c r="D81">
        <f>'[12]DWM-HT'!E80</f>
        <v>85.7</v>
      </c>
      <c r="E81">
        <f>[12]WMA!E80</f>
        <v>83.5</v>
      </c>
      <c r="F81">
        <f>[12]Lite!E80</f>
        <v>93.5</v>
      </c>
      <c r="H81">
        <f>'[12]DWM-NB'!K80</f>
        <v>13</v>
      </c>
      <c r="I81">
        <f>[12]Lite!K80</f>
        <v>33</v>
      </c>
      <c r="J81">
        <f>'[12]DWM-HT'!K80</f>
        <v>7</v>
      </c>
      <c r="N81">
        <f>[12]ARF!B80</f>
        <v>15.265625</v>
      </c>
      <c r="O81">
        <f>'[12]DWM-NB'!B80</f>
        <v>9.640625</v>
      </c>
      <c r="P81">
        <f>'[12]DWM-HT'!B80</f>
        <v>10.984375</v>
      </c>
      <c r="Q81">
        <f>[12]WMA!B80</f>
        <v>5.140625</v>
      </c>
      <c r="R81">
        <f>[12]Lite!B80</f>
        <v>23.375</v>
      </c>
    </row>
    <row r="82" spans="1:18" x14ac:dyDescent="0.25">
      <c r="A82">
        <v>80000</v>
      </c>
      <c r="B82">
        <f>[12]ARF!E81</f>
        <v>95.199999999999903</v>
      </c>
      <c r="C82">
        <f>'[12]DWM-NB'!E81</f>
        <v>85.1</v>
      </c>
      <c r="D82">
        <f>'[12]DWM-HT'!E81</f>
        <v>86.2</v>
      </c>
      <c r="E82">
        <f>[12]WMA!E81</f>
        <v>88.7</v>
      </c>
      <c r="F82">
        <f>[12]Lite!E81</f>
        <v>93.7</v>
      </c>
      <c r="H82">
        <f>'[12]DWM-NB'!K81</f>
        <v>14</v>
      </c>
      <c r="I82">
        <f>[12]Lite!K81</f>
        <v>35</v>
      </c>
      <c r="J82">
        <f>'[12]DWM-HT'!K81</f>
        <v>9</v>
      </c>
      <c r="N82">
        <f>[12]ARF!B81</f>
        <v>15.421875</v>
      </c>
      <c r="O82">
        <f>'[12]DWM-NB'!B81</f>
        <v>9.703125</v>
      </c>
      <c r="P82">
        <f>'[12]DWM-HT'!B81</f>
        <v>11.0625</v>
      </c>
      <c r="Q82">
        <f>[12]WMA!B81</f>
        <v>5.203125</v>
      </c>
      <c r="R82">
        <f>[12]Lite!B81</f>
        <v>23.625</v>
      </c>
    </row>
    <row r="83" spans="1:18" x14ac:dyDescent="0.25">
      <c r="A83">
        <v>81000</v>
      </c>
      <c r="B83">
        <f>[12]ARF!E82</f>
        <v>93.8</v>
      </c>
      <c r="C83">
        <f>'[12]DWM-NB'!E82</f>
        <v>79.599999999999994</v>
      </c>
      <c r="D83">
        <f>'[12]DWM-HT'!E82</f>
        <v>80.3</v>
      </c>
      <c r="E83">
        <f>[12]WMA!E82</f>
        <v>87.7</v>
      </c>
      <c r="F83">
        <f>[12]Lite!E82</f>
        <v>89</v>
      </c>
      <c r="H83">
        <f>'[12]DWM-NB'!K82</f>
        <v>13</v>
      </c>
      <c r="I83">
        <f>[12]Lite!K82</f>
        <v>37</v>
      </c>
      <c r="J83">
        <f>'[12]DWM-HT'!K82</f>
        <v>12</v>
      </c>
      <c r="N83">
        <f>[12]ARF!B82</f>
        <v>15.625</v>
      </c>
      <c r="O83">
        <f>'[12]DWM-NB'!B82</f>
        <v>9.78125</v>
      </c>
      <c r="P83">
        <f>'[12]DWM-HT'!B82</f>
        <v>11.1875</v>
      </c>
      <c r="Q83">
        <f>[12]WMA!B82</f>
        <v>5.265625</v>
      </c>
      <c r="R83">
        <f>[12]Lite!B82</f>
        <v>23.90625</v>
      </c>
    </row>
    <row r="84" spans="1:18" x14ac:dyDescent="0.25">
      <c r="A84">
        <v>82000</v>
      </c>
      <c r="B84">
        <f>[12]ARF!E83</f>
        <v>94.699999999999903</v>
      </c>
      <c r="C84">
        <f>'[12]DWM-NB'!E83</f>
        <v>78</v>
      </c>
      <c r="D84">
        <f>'[12]DWM-HT'!E83</f>
        <v>81.399999999999906</v>
      </c>
      <c r="E84">
        <f>[12]WMA!E83</f>
        <v>88</v>
      </c>
      <c r="F84">
        <f>[12]Lite!E83</f>
        <v>93</v>
      </c>
      <c r="H84">
        <f>'[12]DWM-NB'!K83</f>
        <v>15</v>
      </c>
      <c r="I84">
        <f>[12]Lite!K83</f>
        <v>38</v>
      </c>
      <c r="J84">
        <f>'[12]DWM-HT'!K83</f>
        <v>15</v>
      </c>
      <c r="N84">
        <f>[12]ARF!B83</f>
        <v>15.8125</v>
      </c>
      <c r="O84">
        <f>'[12]DWM-NB'!B83</f>
        <v>9.859375</v>
      </c>
      <c r="P84">
        <f>'[12]DWM-HT'!B83</f>
        <v>11.3125</v>
      </c>
      <c r="Q84">
        <f>[12]WMA!B83</f>
        <v>5.328125</v>
      </c>
      <c r="R84">
        <f>[12]Lite!B83</f>
        <v>24.171875</v>
      </c>
    </row>
    <row r="85" spans="1:18" x14ac:dyDescent="0.25">
      <c r="A85">
        <v>83000</v>
      </c>
      <c r="B85">
        <f>[12]ARF!E84</f>
        <v>95.6</v>
      </c>
      <c r="C85">
        <f>'[12]DWM-NB'!E84</f>
        <v>72.3</v>
      </c>
      <c r="D85">
        <f>'[12]DWM-HT'!E84</f>
        <v>92.5</v>
      </c>
      <c r="E85">
        <f>[12]WMA!E84</f>
        <v>89</v>
      </c>
      <c r="F85">
        <f>[12]Lite!E84</f>
        <v>95.8</v>
      </c>
      <c r="H85">
        <f>'[12]DWM-NB'!K84</f>
        <v>15</v>
      </c>
      <c r="I85">
        <f>[12]Lite!K84</f>
        <v>40</v>
      </c>
      <c r="J85">
        <f>'[12]DWM-HT'!K84</f>
        <v>12</v>
      </c>
      <c r="N85">
        <f>[12]ARF!B84</f>
        <v>15.96875</v>
      </c>
      <c r="O85">
        <f>'[12]DWM-NB'!B84</f>
        <v>9.9375</v>
      </c>
      <c r="P85">
        <f>'[12]DWM-HT'!B84</f>
        <v>11.4375</v>
      </c>
      <c r="Q85">
        <f>[12]WMA!B84</f>
        <v>5.390625</v>
      </c>
      <c r="R85">
        <f>[12]Lite!B84</f>
        <v>24.46875</v>
      </c>
    </row>
    <row r="86" spans="1:18" x14ac:dyDescent="0.25">
      <c r="A86">
        <v>84000</v>
      </c>
      <c r="B86">
        <f>[12]ARF!E85</f>
        <v>95.5</v>
      </c>
      <c r="C86">
        <f>'[12]DWM-NB'!E85</f>
        <v>75.599999999999994</v>
      </c>
      <c r="D86">
        <f>'[12]DWM-HT'!E85</f>
        <v>93.4</v>
      </c>
      <c r="E86">
        <f>[12]WMA!E85</f>
        <v>87.4</v>
      </c>
      <c r="F86">
        <f>[12]Lite!E85</f>
        <v>95.899999999999991</v>
      </c>
      <c r="H86">
        <f>'[12]DWM-NB'!K85</f>
        <v>12</v>
      </c>
      <c r="I86">
        <f>[12]Lite!K85</f>
        <v>43</v>
      </c>
      <c r="J86">
        <f>'[12]DWM-HT'!K85</f>
        <v>6</v>
      </c>
      <c r="N86">
        <f>[12]ARF!B85</f>
        <v>16.15625</v>
      </c>
      <c r="O86">
        <f>'[12]DWM-NB'!B85</f>
        <v>10.015625</v>
      </c>
      <c r="P86">
        <f>'[12]DWM-HT'!B85</f>
        <v>11.53125</v>
      </c>
      <c r="Q86">
        <f>[12]WMA!B85</f>
        <v>5.4375</v>
      </c>
      <c r="R86">
        <f>[12]Lite!B85</f>
        <v>24.75</v>
      </c>
    </row>
    <row r="87" spans="1:18" x14ac:dyDescent="0.25">
      <c r="A87">
        <v>85000</v>
      </c>
      <c r="B87">
        <f>[12]ARF!E86</f>
        <v>92</v>
      </c>
      <c r="C87">
        <f>'[12]DWM-NB'!E86</f>
        <v>77.599999999999994</v>
      </c>
      <c r="D87">
        <f>'[12]DWM-HT'!E86</f>
        <v>86.2</v>
      </c>
      <c r="E87">
        <f>[12]WMA!E86</f>
        <v>83.399999999999906</v>
      </c>
      <c r="F87">
        <f>[12]Lite!E86</f>
        <v>92.800000000000011</v>
      </c>
      <c r="H87">
        <f>'[12]DWM-NB'!K86</f>
        <v>13</v>
      </c>
      <c r="I87">
        <f>[12]Lite!K86</f>
        <v>45</v>
      </c>
      <c r="J87">
        <f>'[12]DWM-HT'!K86</f>
        <v>7</v>
      </c>
      <c r="N87">
        <f>[12]ARF!B86</f>
        <v>16.375</v>
      </c>
      <c r="O87">
        <f>'[12]DWM-NB'!B86</f>
        <v>10.09375</v>
      </c>
      <c r="P87">
        <f>'[12]DWM-HT'!B86</f>
        <v>11.59375</v>
      </c>
      <c r="Q87">
        <f>[12]WMA!B86</f>
        <v>5.484375</v>
      </c>
      <c r="R87">
        <f>[12]Lite!B86</f>
        <v>25.0625</v>
      </c>
    </row>
    <row r="88" spans="1:18" x14ac:dyDescent="0.25">
      <c r="A88">
        <v>86000</v>
      </c>
      <c r="B88">
        <f>[12]ARF!E87</f>
        <v>88.8</v>
      </c>
      <c r="C88">
        <f>'[12]DWM-NB'!E87</f>
        <v>73.099999999999994</v>
      </c>
      <c r="D88">
        <f>'[12]DWM-HT'!E87</f>
        <v>83.6</v>
      </c>
      <c r="E88">
        <f>[12]WMA!E87</f>
        <v>79.7</v>
      </c>
      <c r="F88">
        <f>[12]Lite!E87</f>
        <v>91</v>
      </c>
      <c r="H88">
        <f>'[12]DWM-NB'!K87</f>
        <v>16</v>
      </c>
      <c r="I88">
        <f>[12]Lite!K87</f>
        <v>49</v>
      </c>
      <c r="J88">
        <f>'[12]DWM-HT'!K87</f>
        <v>6</v>
      </c>
      <c r="N88">
        <f>[12]ARF!B87</f>
        <v>16.625</v>
      </c>
      <c r="O88">
        <f>'[12]DWM-NB'!B87</f>
        <v>10.171875</v>
      </c>
      <c r="P88">
        <f>'[12]DWM-HT'!B87</f>
        <v>11.65625</v>
      </c>
      <c r="Q88">
        <f>[12]WMA!B87</f>
        <v>5.546875</v>
      </c>
      <c r="R88">
        <f>[12]Lite!B87</f>
        <v>25.515625</v>
      </c>
    </row>
    <row r="89" spans="1:18" x14ac:dyDescent="0.25">
      <c r="A89">
        <v>87000</v>
      </c>
      <c r="B89">
        <f>[12]ARF!E88</f>
        <v>91.8</v>
      </c>
      <c r="C89">
        <f>'[12]DWM-NB'!E88</f>
        <v>77</v>
      </c>
      <c r="D89">
        <f>'[12]DWM-HT'!E88</f>
        <v>86.8</v>
      </c>
      <c r="E89">
        <f>[12]WMA!E88</f>
        <v>86.4</v>
      </c>
      <c r="F89">
        <f>[12]Lite!E88</f>
        <v>93.899999999999991</v>
      </c>
      <c r="H89">
        <f>'[12]DWM-NB'!K88</f>
        <v>16</v>
      </c>
      <c r="I89">
        <f>[12]Lite!K88</f>
        <v>49</v>
      </c>
      <c r="J89">
        <f>'[12]DWM-HT'!K88</f>
        <v>4</v>
      </c>
      <c r="N89">
        <f>[12]ARF!B88</f>
        <v>16.828125</v>
      </c>
      <c r="O89">
        <f>'[12]DWM-NB'!B88</f>
        <v>10.25</v>
      </c>
      <c r="P89">
        <f>'[12]DWM-HT'!B88</f>
        <v>11.71875</v>
      </c>
      <c r="Q89">
        <f>[12]WMA!B88</f>
        <v>5.640625</v>
      </c>
      <c r="R89">
        <f>[12]Lite!B88</f>
        <v>25.859375</v>
      </c>
    </row>
    <row r="90" spans="1:18" x14ac:dyDescent="0.25">
      <c r="A90">
        <v>88000</v>
      </c>
      <c r="B90">
        <f>[12]ARF!E89</f>
        <v>88.3</v>
      </c>
      <c r="C90">
        <f>'[12]DWM-NB'!E89</f>
        <v>69.399999999999906</v>
      </c>
      <c r="D90">
        <f>'[12]DWM-HT'!E89</f>
        <v>83.5</v>
      </c>
      <c r="E90">
        <f>[12]WMA!E89</f>
        <v>78.5</v>
      </c>
      <c r="F90">
        <f>[12]Lite!E89</f>
        <v>88.8</v>
      </c>
      <c r="H90">
        <f>'[12]DWM-NB'!K89</f>
        <v>14</v>
      </c>
      <c r="I90">
        <f>[12]Lite!K89</f>
        <v>54</v>
      </c>
      <c r="J90">
        <f>'[12]DWM-HT'!K89</f>
        <v>8</v>
      </c>
      <c r="N90">
        <f>[12]ARF!B89</f>
        <v>17.046875</v>
      </c>
      <c r="O90">
        <f>'[12]DWM-NB'!B89</f>
        <v>10.34375</v>
      </c>
      <c r="P90">
        <f>'[12]DWM-HT'!B89</f>
        <v>11.765625</v>
      </c>
      <c r="Q90">
        <f>[12]WMA!B89</f>
        <v>5.703125</v>
      </c>
      <c r="R90">
        <f>[12]Lite!B89</f>
        <v>26.25</v>
      </c>
    </row>
    <row r="91" spans="1:18" x14ac:dyDescent="0.25">
      <c r="A91">
        <v>89000</v>
      </c>
      <c r="B91">
        <f>[12]ARF!E90</f>
        <v>93.7</v>
      </c>
      <c r="C91">
        <f>'[12]DWM-NB'!E90</f>
        <v>81</v>
      </c>
      <c r="D91">
        <f>'[12]DWM-HT'!E90</f>
        <v>88.6</v>
      </c>
      <c r="E91">
        <f>[12]WMA!E90</f>
        <v>80.099999999999994</v>
      </c>
      <c r="F91">
        <f>[12]Lite!E90</f>
        <v>94.1</v>
      </c>
      <c r="H91">
        <f>'[12]DWM-NB'!K90</f>
        <v>11</v>
      </c>
      <c r="I91">
        <f>[12]Lite!K90</f>
        <v>58</v>
      </c>
      <c r="J91">
        <f>'[12]DWM-HT'!K90</f>
        <v>10</v>
      </c>
      <c r="N91">
        <f>[12]ARF!B90</f>
        <v>17.25</v>
      </c>
      <c r="O91">
        <f>'[12]DWM-NB'!B90</f>
        <v>10.40625</v>
      </c>
      <c r="P91">
        <f>'[12]DWM-HT'!B90</f>
        <v>11.84375</v>
      </c>
      <c r="Q91">
        <f>[12]WMA!B90</f>
        <v>5.765625</v>
      </c>
      <c r="R91">
        <f>[12]Lite!B90</f>
        <v>26.703125</v>
      </c>
    </row>
    <row r="92" spans="1:18" x14ac:dyDescent="0.25">
      <c r="A92">
        <v>90000</v>
      </c>
      <c r="B92">
        <f>[12]ARF!E91</f>
        <v>93.6</v>
      </c>
      <c r="C92">
        <f>'[12]DWM-NB'!E91</f>
        <v>80.400000000000006</v>
      </c>
      <c r="D92">
        <f>'[12]DWM-HT'!E91</f>
        <v>85.7</v>
      </c>
      <c r="E92">
        <f>[12]WMA!E91</f>
        <v>80.3</v>
      </c>
      <c r="F92">
        <f>[12]Lite!E91</f>
        <v>94.699999999999989</v>
      </c>
      <c r="H92">
        <f>'[12]DWM-NB'!K91</f>
        <v>9</v>
      </c>
      <c r="I92">
        <f>[12]Lite!K91</f>
        <v>60</v>
      </c>
      <c r="J92">
        <f>'[12]DWM-HT'!K91</f>
        <v>7</v>
      </c>
      <c r="N92">
        <f>[12]ARF!B91</f>
        <v>17.421875</v>
      </c>
      <c r="O92">
        <f>'[12]DWM-NB'!B91</f>
        <v>10.46875</v>
      </c>
      <c r="P92">
        <f>'[12]DWM-HT'!B91</f>
        <v>11.90625</v>
      </c>
      <c r="Q92">
        <f>[12]WMA!B91</f>
        <v>5.828125</v>
      </c>
      <c r="R92">
        <f>[12]Lite!B91</f>
        <v>27.15625</v>
      </c>
    </row>
    <row r="93" spans="1:18" x14ac:dyDescent="0.25">
      <c r="A93">
        <v>91000</v>
      </c>
      <c r="B93">
        <f>[12]ARF!E92</f>
        <v>91.1</v>
      </c>
      <c r="C93">
        <f>'[12]DWM-NB'!E92</f>
        <v>83.1</v>
      </c>
      <c r="D93">
        <f>'[12]DWM-HT'!E92</f>
        <v>84</v>
      </c>
      <c r="E93">
        <f>[12]WMA!E92</f>
        <v>81.3</v>
      </c>
      <c r="F93">
        <f>[12]Lite!E92</f>
        <v>88.7</v>
      </c>
      <c r="H93">
        <f>'[12]DWM-NB'!K92</f>
        <v>9</v>
      </c>
      <c r="I93">
        <f>[12]Lite!K92</f>
        <v>63</v>
      </c>
      <c r="J93">
        <f>'[12]DWM-HT'!K92</f>
        <v>6</v>
      </c>
      <c r="N93">
        <f>[12]ARF!B92</f>
        <v>17.59375</v>
      </c>
      <c r="O93">
        <f>'[12]DWM-NB'!B92</f>
        <v>10.515625</v>
      </c>
      <c r="P93">
        <f>'[12]DWM-HT'!B92</f>
        <v>11.96875</v>
      </c>
      <c r="Q93">
        <f>[12]WMA!B92</f>
        <v>5.90625</v>
      </c>
      <c r="R93">
        <f>[12]Lite!B92</f>
        <v>27.75</v>
      </c>
    </row>
    <row r="94" spans="1:18" x14ac:dyDescent="0.25">
      <c r="A94">
        <v>92000</v>
      </c>
      <c r="B94">
        <f>[12]ARF!E93</f>
        <v>94.399999999999906</v>
      </c>
      <c r="C94">
        <f>'[12]DWM-NB'!E93</f>
        <v>86.2</v>
      </c>
      <c r="D94">
        <f>'[12]DWM-HT'!E93</f>
        <v>92.4</v>
      </c>
      <c r="E94">
        <f>[12]WMA!E93</f>
        <v>90.6</v>
      </c>
      <c r="F94">
        <f>[12]Lite!E93</f>
        <v>94.699999999999989</v>
      </c>
      <c r="H94">
        <f>'[12]DWM-NB'!K93</f>
        <v>6</v>
      </c>
      <c r="I94">
        <f>[12]Lite!K93</f>
        <v>65</v>
      </c>
      <c r="J94">
        <f>'[12]DWM-HT'!K93</f>
        <v>5</v>
      </c>
      <c r="N94">
        <f>[12]ARF!B93</f>
        <v>17.734375</v>
      </c>
      <c r="O94">
        <f>'[12]DWM-NB'!B93</f>
        <v>10.5625</v>
      </c>
      <c r="P94">
        <f>'[12]DWM-HT'!B93</f>
        <v>12.015625</v>
      </c>
      <c r="Q94">
        <f>[12]WMA!B93</f>
        <v>5.96875</v>
      </c>
      <c r="R94">
        <f>[12]Lite!B93</f>
        <v>28.375</v>
      </c>
    </row>
    <row r="95" spans="1:18" x14ac:dyDescent="0.25">
      <c r="A95">
        <v>93000</v>
      </c>
      <c r="B95">
        <f>[12]ARF!E94</f>
        <v>97.3</v>
      </c>
      <c r="C95">
        <f>'[12]DWM-NB'!E94</f>
        <v>93.3</v>
      </c>
      <c r="D95">
        <f>'[12]DWM-HT'!E94</f>
        <v>93.899999999999906</v>
      </c>
      <c r="E95">
        <f>[12]WMA!E94</f>
        <v>92.4</v>
      </c>
      <c r="F95">
        <f>[12]Lite!E94</f>
        <v>96</v>
      </c>
      <c r="H95">
        <f>'[12]DWM-NB'!K94</f>
        <v>5</v>
      </c>
      <c r="I95">
        <f>[12]Lite!K94</f>
        <v>68</v>
      </c>
      <c r="J95">
        <f>'[12]DWM-HT'!K94</f>
        <v>5</v>
      </c>
      <c r="N95">
        <f>[12]ARF!B94</f>
        <v>17.859375</v>
      </c>
      <c r="O95">
        <f>'[12]DWM-NB'!B94</f>
        <v>10.59375</v>
      </c>
      <c r="P95">
        <f>'[12]DWM-HT'!B94</f>
        <v>12.0625</v>
      </c>
      <c r="Q95">
        <f>[12]WMA!B94</f>
        <v>6.046875</v>
      </c>
      <c r="R95">
        <f>[12]Lite!B94</f>
        <v>28.84375</v>
      </c>
    </row>
    <row r="96" spans="1:18" x14ac:dyDescent="0.25">
      <c r="A96">
        <v>94000</v>
      </c>
      <c r="B96">
        <f>[12]ARF!E95</f>
        <v>97.5</v>
      </c>
      <c r="C96">
        <f>'[12]DWM-NB'!E95</f>
        <v>97.399999999999906</v>
      </c>
      <c r="D96">
        <f>'[12]DWM-HT'!E95</f>
        <v>96.8</v>
      </c>
      <c r="E96">
        <f>[12]WMA!E95</f>
        <v>91.4</v>
      </c>
      <c r="F96">
        <f>[12]Lite!E95</f>
        <v>98.1</v>
      </c>
      <c r="H96">
        <f>'[12]DWM-NB'!K95</f>
        <v>4</v>
      </c>
      <c r="I96">
        <f>[12]Lite!K95</f>
        <v>68</v>
      </c>
      <c r="J96">
        <f>'[12]DWM-HT'!K95</f>
        <v>7</v>
      </c>
      <c r="N96">
        <f>[12]ARF!B95</f>
        <v>18.015625</v>
      </c>
      <c r="O96">
        <f>'[12]DWM-NB'!B95</f>
        <v>10.640625</v>
      </c>
      <c r="P96">
        <f>'[12]DWM-HT'!B95</f>
        <v>12.109375</v>
      </c>
      <c r="Q96">
        <f>[12]WMA!B95</f>
        <v>6.125</v>
      </c>
      <c r="R96">
        <f>[12]Lite!B95</f>
        <v>29.296875</v>
      </c>
    </row>
    <row r="97" spans="1:18" x14ac:dyDescent="0.25">
      <c r="A97">
        <v>95000</v>
      </c>
      <c r="B97">
        <f>[12]ARF!E96</f>
        <v>96.7</v>
      </c>
      <c r="C97">
        <f>'[12]DWM-NB'!E96</f>
        <v>96.3</v>
      </c>
      <c r="D97">
        <f>'[12]DWM-HT'!E96</f>
        <v>95.399999999999906</v>
      </c>
      <c r="E97">
        <f>[12]WMA!E96</f>
        <v>89.9</v>
      </c>
      <c r="F97">
        <f>[12]Lite!E96</f>
        <v>98.2</v>
      </c>
      <c r="H97">
        <f>'[12]DWM-NB'!K96</f>
        <v>4</v>
      </c>
      <c r="I97">
        <f>[12]Lite!K96</f>
        <v>70</v>
      </c>
      <c r="J97">
        <f>'[12]DWM-HT'!K96</f>
        <v>7</v>
      </c>
      <c r="N97">
        <f>[12]ARF!B96</f>
        <v>18.15625</v>
      </c>
      <c r="O97">
        <f>'[12]DWM-NB'!B96</f>
        <v>10.671875</v>
      </c>
      <c r="P97">
        <f>'[12]DWM-HT'!B96</f>
        <v>12.1875</v>
      </c>
      <c r="Q97">
        <f>[12]WMA!B96</f>
        <v>6.1875</v>
      </c>
      <c r="R97">
        <f>[12]Lite!B96</f>
        <v>29.71875</v>
      </c>
    </row>
    <row r="98" spans="1:18" x14ac:dyDescent="0.25">
      <c r="A98">
        <v>96000</v>
      </c>
      <c r="B98">
        <f>[12]ARF!E97</f>
        <v>94.6</v>
      </c>
      <c r="C98">
        <f>'[12]DWM-NB'!E97</f>
        <v>92.1</v>
      </c>
      <c r="D98">
        <f>'[12]DWM-HT'!E97</f>
        <v>93.7</v>
      </c>
      <c r="E98">
        <f>[12]WMA!E97</f>
        <v>86</v>
      </c>
      <c r="F98">
        <f>[12]Lite!E97</f>
        <v>96.1</v>
      </c>
      <c r="H98">
        <f>'[12]DWM-NB'!K97</f>
        <v>4</v>
      </c>
      <c r="I98">
        <f>[12]Lite!K97</f>
        <v>73</v>
      </c>
      <c r="J98">
        <f>'[12]DWM-HT'!K97</f>
        <v>7</v>
      </c>
      <c r="N98">
        <f>[12]ARF!B97</f>
        <v>18.296875</v>
      </c>
      <c r="O98">
        <f>'[12]DWM-NB'!B97</f>
        <v>10.703125</v>
      </c>
      <c r="P98">
        <f>'[12]DWM-HT'!B97</f>
        <v>12.265625</v>
      </c>
      <c r="Q98">
        <f>[12]WMA!B97</f>
        <v>6.25</v>
      </c>
      <c r="R98">
        <f>[12]Lite!B97</f>
        <v>30.265625</v>
      </c>
    </row>
    <row r="99" spans="1:18" x14ac:dyDescent="0.25">
      <c r="A99">
        <v>97000</v>
      </c>
      <c r="B99">
        <f>[12]ARF!E98</f>
        <v>92.7</v>
      </c>
      <c r="C99">
        <f>'[12]DWM-NB'!E98</f>
        <v>89.3</v>
      </c>
      <c r="D99">
        <f>'[12]DWM-HT'!E98</f>
        <v>90.2</v>
      </c>
      <c r="E99">
        <f>[12]WMA!E98</f>
        <v>85.3</v>
      </c>
      <c r="F99">
        <f>[12]Lite!E98</f>
        <v>94.199999999999989</v>
      </c>
      <c r="H99">
        <f>'[12]DWM-NB'!K98</f>
        <v>6</v>
      </c>
      <c r="I99">
        <f>[12]Lite!K98</f>
        <v>75</v>
      </c>
      <c r="J99">
        <f>'[12]DWM-HT'!K98</f>
        <v>7</v>
      </c>
      <c r="N99">
        <f>[12]ARF!B98</f>
        <v>18.484375</v>
      </c>
      <c r="O99">
        <f>'[12]DWM-NB'!B98</f>
        <v>10.734375</v>
      </c>
      <c r="P99">
        <f>'[12]DWM-HT'!B98</f>
        <v>12.359375</v>
      </c>
      <c r="Q99">
        <f>[12]WMA!B98</f>
        <v>6.3125</v>
      </c>
      <c r="R99">
        <f>[12]Lite!B98</f>
        <v>30.90625</v>
      </c>
    </row>
    <row r="100" spans="1:18" x14ac:dyDescent="0.25">
      <c r="A100">
        <v>98000</v>
      </c>
      <c r="B100">
        <f>[12]ARF!E99</f>
        <v>92</v>
      </c>
      <c r="C100">
        <f>'[12]DWM-NB'!E99</f>
        <v>93</v>
      </c>
      <c r="D100">
        <f>'[12]DWM-HT'!E99</f>
        <v>94.199999999999903</v>
      </c>
      <c r="E100">
        <f>[12]WMA!E99</f>
        <v>90.8</v>
      </c>
      <c r="F100">
        <f>[12]Lite!E99</f>
        <v>94.1</v>
      </c>
      <c r="H100">
        <f>'[12]DWM-NB'!K99</f>
        <v>5</v>
      </c>
      <c r="I100">
        <f>[12]Lite!K99</f>
        <v>62</v>
      </c>
      <c r="J100">
        <f>'[12]DWM-HT'!K99</f>
        <v>7</v>
      </c>
      <c r="N100">
        <f>[12]ARF!B99</f>
        <v>18.671875</v>
      </c>
      <c r="O100">
        <f>'[12]DWM-NB'!B99</f>
        <v>10.765625</v>
      </c>
      <c r="P100">
        <f>'[12]DWM-HT'!B99</f>
        <v>12.421875</v>
      </c>
      <c r="Q100">
        <f>[12]WMA!B99</f>
        <v>6.390625</v>
      </c>
      <c r="R100">
        <f>[12]Lite!B99</f>
        <v>31.4375</v>
      </c>
    </row>
    <row r="101" spans="1:18" x14ac:dyDescent="0.25">
      <c r="A101">
        <v>99000</v>
      </c>
      <c r="B101">
        <f>[12]ARF!E100</f>
        <v>90.8</v>
      </c>
      <c r="C101">
        <f>'[12]DWM-NB'!E100</f>
        <v>87.1</v>
      </c>
      <c r="D101">
        <f>'[12]DWM-HT'!E100</f>
        <v>90.3</v>
      </c>
      <c r="E101">
        <f>[12]WMA!E100</f>
        <v>86.6</v>
      </c>
      <c r="F101">
        <f>[12]Lite!E100</f>
        <v>93.8</v>
      </c>
      <c r="H101">
        <f>'[12]DWM-NB'!K100</f>
        <v>8</v>
      </c>
      <c r="I101">
        <f>[12]Lite!K100</f>
        <v>66</v>
      </c>
      <c r="J101">
        <f>'[12]DWM-HT'!K100</f>
        <v>8</v>
      </c>
      <c r="N101">
        <f>[12]ARF!B100</f>
        <v>18.875</v>
      </c>
      <c r="O101">
        <f>'[12]DWM-NB'!B100</f>
        <v>10.828125</v>
      </c>
      <c r="P101">
        <f>'[12]DWM-HT'!B100</f>
        <v>12.515625</v>
      </c>
      <c r="Q101">
        <f>[12]WMA!B100</f>
        <v>6.453125</v>
      </c>
      <c r="R101">
        <f>[12]Lite!B100</f>
        <v>32.046875</v>
      </c>
    </row>
    <row r="102" spans="1:18" x14ac:dyDescent="0.25">
      <c r="A102">
        <v>100000</v>
      </c>
      <c r="B102">
        <f>[12]ARF!E101</f>
        <v>92.5</v>
      </c>
      <c r="C102">
        <f>'[12]DWM-NB'!E101</f>
        <v>88.5</v>
      </c>
      <c r="D102">
        <f>'[12]DWM-HT'!E101</f>
        <v>90.1</v>
      </c>
      <c r="E102">
        <f>[12]WMA!E101</f>
        <v>87.2</v>
      </c>
      <c r="F102">
        <f>[12]Lite!E101</f>
        <v>92.800000000000011</v>
      </c>
      <c r="H102">
        <f>'[12]DWM-NB'!K101</f>
        <v>9</v>
      </c>
      <c r="I102">
        <f>[12]Lite!K101</f>
        <v>35</v>
      </c>
      <c r="J102">
        <f>'[12]DWM-HT'!K101</f>
        <v>9</v>
      </c>
      <c r="N102">
        <f>[12]ARF!B101</f>
        <v>19.046875</v>
      </c>
      <c r="O102">
        <f>'[12]DWM-NB'!B101</f>
        <v>10.890625</v>
      </c>
      <c r="P102">
        <f>'[12]DWM-HT'!B101</f>
        <v>12.625</v>
      </c>
      <c r="Q102">
        <f>[12]WMA!B101</f>
        <v>6.53125</v>
      </c>
      <c r="R102">
        <f>[12]Lite!B101</f>
        <v>32.78125</v>
      </c>
    </row>
    <row r="103" spans="1:18" x14ac:dyDescent="0.25">
      <c r="B103" s="15">
        <f>AVERAGE(B3:B102)</f>
        <v>90.277000000000044</v>
      </c>
      <c r="C103" s="15">
        <f>AVERAGE(C3:C102)</f>
        <v>83.604000000000056</v>
      </c>
      <c r="D103" s="15">
        <f t="shared" ref="D103:J103" si="0">AVERAGE(D3:D102)</f>
        <v>86.856000000000009</v>
      </c>
      <c r="E103" s="15">
        <f t="shared" si="0"/>
        <v>82.942999999999998</v>
      </c>
      <c r="F103" s="15">
        <f t="shared" si="0"/>
        <v>89.833000000000013</v>
      </c>
      <c r="G103" s="15"/>
      <c r="H103" s="15">
        <f t="shared" si="0"/>
        <v>15.26</v>
      </c>
      <c r="I103" s="15">
        <f>AVERAGE(I3:I102)</f>
        <v>29.6</v>
      </c>
      <c r="J103" s="15">
        <f t="shared" si="0"/>
        <v>10.039999999999999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68"/>
  <sheetViews>
    <sheetView showZeros="0" tabSelected="1" zoomScale="70" zoomScaleNormal="70" workbookViewId="0">
      <selection activeCell="V12" sqref="V12"/>
    </sheetView>
  </sheetViews>
  <sheetFormatPr defaultRowHeight="15" x14ac:dyDescent="0.25"/>
  <cols>
    <col min="1" max="1" width="12.5703125" style="9" customWidth="1"/>
    <col min="2" max="2" width="14.7109375" style="9" customWidth="1"/>
    <col min="3" max="3" width="24.42578125" bestFit="1" customWidth="1"/>
    <col min="4" max="4" width="24.42578125" customWidth="1"/>
    <col min="5" max="5" width="14.85546875" bestFit="1" customWidth="1"/>
    <col min="6" max="7" width="16.7109375" bestFit="1" customWidth="1"/>
    <col min="8" max="8" width="14.85546875" bestFit="1" customWidth="1"/>
    <col min="9" max="9" width="8.85546875" style="9" bestFit="1" customWidth="1"/>
    <col min="10" max="10" width="9.7109375" bestFit="1" customWidth="1"/>
    <col min="11" max="11" width="16.7109375" customWidth="1"/>
    <col min="12" max="12" width="15.85546875" bestFit="1" customWidth="1"/>
    <col min="13" max="13" width="13.42578125" bestFit="1" customWidth="1"/>
    <col min="14" max="14" width="8.85546875" bestFit="1" customWidth="1"/>
    <col min="16" max="17" width="24.5703125" bestFit="1" customWidth="1"/>
    <col min="18" max="18" width="11.42578125" bestFit="1" customWidth="1"/>
    <col min="24" max="24" width="46" bestFit="1" customWidth="1"/>
  </cols>
  <sheetData>
    <row r="1" spans="1:21" x14ac:dyDescent="0.25">
      <c r="D1">
        <v>81.31</v>
      </c>
      <c r="F1">
        <v>86.67</v>
      </c>
      <c r="G1">
        <v>79.67</v>
      </c>
      <c r="H1">
        <v>87.83</v>
      </c>
    </row>
    <row r="2" spans="1:21" x14ac:dyDescent="0.25">
      <c r="K2" s="53"/>
      <c r="L2" s="53"/>
      <c r="M2" s="53"/>
      <c r="N2" s="53"/>
    </row>
    <row r="3" spans="1:21" x14ac:dyDescent="0.25">
      <c r="A3" s="9" t="s">
        <v>18</v>
      </c>
      <c r="B3" s="9" t="s">
        <v>41</v>
      </c>
      <c r="C3" s="30" t="s">
        <v>38</v>
      </c>
      <c r="D3" s="30" t="s">
        <v>12</v>
      </c>
      <c r="E3" s="3" t="s">
        <v>31</v>
      </c>
      <c r="F3" s="3" t="s">
        <v>32</v>
      </c>
      <c r="G3" s="3" t="s">
        <v>33</v>
      </c>
      <c r="H3" s="3" t="s">
        <v>34</v>
      </c>
      <c r="I3" s="44"/>
      <c r="J3" s="14" t="str">
        <f>D3</f>
        <v>ARF</v>
      </c>
      <c r="K3" s="14" t="str">
        <f>E3</f>
        <v>DWM-NB</v>
      </c>
      <c r="L3" s="14" t="str">
        <f>F3</f>
        <v>DWM-HT</v>
      </c>
      <c r="M3" s="14" t="str">
        <f>G3</f>
        <v>WMA</v>
      </c>
      <c r="N3" s="14" t="str">
        <f>H3</f>
        <v>HDWM</v>
      </c>
      <c r="R3" s="15" t="s">
        <v>11</v>
      </c>
    </row>
    <row r="4" spans="1:21" ht="26.25" x14ac:dyDescent="0.4">
      <c r="A4" s="9">
        <f>[1]Lite!$C$102</f>
        <v>0</v>
      </c>
      <c r="B4" s="9">
        <f>[1]Lite!$D$102</f>
        <v>19</v>
      </c>
      <c r="C4" s="36" t="s">
        <v>21</v>
      </c>
      <c r="D4" s="3">
        <f>[1]Graphs!B103</f>
        <v>88.949000000000026</v>
      </c>
      <c r="E4" s="3">
        <f>[1]Graphs!C103</f>
        <v>87.976000000000028</v>
      </c>
      <c r="F4" s="3">
        <f>[1]Graphs!D103</f>
        <v>86.011000000000024</v>
      </c>
      <c r="G4" s="3">
        <f>[1]Graphs!E103</f>
        <v>85.791999999999987</v>
      </c>
      <c r="H4" s="38">
        <f>[1]Lite!$A$102</f>
        <v>87.864999999999995</v>
      </c>
      <c r="I4" s="48"/>
      <c r="J4" s="34"/>
      <c r="K4" s="34"/>
      <c r="L4" s="34"/>
      <c r="M4" s="34"/>
      <c r="N4" s="34"/>
      <c r="R4" s="7"/>
      <c r="S4" s="7">
        <v>4</v>
      </c>
      <c r="T4" s="7">
        <v>5</v>
      </c>
      <c r="U4" s="7">
        <v>6</v>
      </c>
    </row>
    <row r="5" spans="1:21" ht="26.25" x14ac:dyDescent="0.4">
      <c r="A5" s="9">
        <f>[2]Lite!$C$122</f>
        <v>0</v>
      </c>
      <c r="B5" s="9">
        <f>[2]Lite!$D$122</f>
        <v>2</v>
      </c>
      <c r="C5" s="36" t="s">
        <v>22</v>
      </c>
      <c r="D5" s="21">
        <f>[2]Graphs!B123</f>
        <v>76.375</v>
      </c>
      <c r="E5" s="21">
        <f>[2]Graphs!C123</f>
        <v>81.816666666666663</v>
      </c>
      <c r="F5" s="21">
        <f>[2]Graphs!D123</f>
        <v>81.25833333333334</v>
      </c>
      <c r="G5" s="21">
        <f>[2]Graphs!E123</f>
        <v>55.083333333333336</v>
      </c>
      <c r="H5" s="39">
        <f>[2]Lite!$A$122</f>
        <v>82.083333333333329</v>
      </c>
      <c r="I5" s="48"/>
      <c r="J5" s="34">
        <f t="shared" ref="J5:J17" si="0">_xlfn.RANK.AVG(D5,$D5:$H5,0)</f>
        <v>4</v>
      </c>
      <c r="K5" s="34">
        <f t="shared" ref="K5:K17" si="1">_xlfn.RANK.AVG(E5,$D5:$H5,0)</f>
        <v>2</v>
      </c>
      <c r="L5" s="34">
        <f t="shared" ref="L5:L17" si="2">_xlfn.RANK.AVG(F5,$D5:$H5,0)</f>
        <v>3</v>
      </c>
      <c r="M5" s="34">
        <f t="shared" ref="M5:M17" si="3">_xlfn.RANK.AVG(G5,$D5:$H5,0)</f>
        <v>5</v>
      </c>
      <c r="N5" s="34">
        <f t="shared" ref="N5:N17" si="4">_xlfn.RANK.AVG(H5,$D5:$H5,0)</f>
        <v>1</v>
      </c>
      <c r="R5" s="7" t="s">
        <v>10</v>
      </c>
      <c r="S5" s="7">
        <v>2.569</v>
      </c>
      <c r="T5" s="7">
        <v>2.7280000000000002</v>
      </c>
      <c r="U5" s="7">
        <v>2.85</v>
      </c>
    </row>
    <row r="6" spans="1:21" ht="26.25" x14ac:dyDescent="0.4">
      <c r="A6" s="9">
        <f>[3]Lite!$C$102</f>
        <v>0</v>
      </c>
      <c r="B6" s="9">
        <f>[3]Lite!$D$102</f>
        <v>42</v>
      </c>
      <c r="C6" s="36" t="s">
        <v>35</v>
      </c>
      <c r="D6" s="3">
        <f>[3]Graphs!B103</f>
        <v>94.297999999999988</v>
      </c>
      <c r="E6" s="3">
        <f>[3]Graphs!C103</f>
        <v>74.048000000000044</v>
      </c>
      <c r="F6" s="3">
        <f>[3]Graphs!D103</f>
        <v>75.322000000000017</v>
      </c>
      <c r="G6" s="3">
        <f>[3]Graphs!E103</f>
        <v>79.781999999999968</v>
      </c>
      <c r="H6" s="38">
        <f>[3]Lite!$A$102</f>
        <v>94.862000000000037</v>
      </c>
      <c r="I6" s="14"/>
      <c r="J6" s="34">
        <f t="shared" si="0"/>
        <v>2</v>
      </c>
      <c r="K6" s="34">
        <f t="shared" si="1"/>
        <v>5</v>
      </c>
      <c r="L6" s="34">
        <f t="shared" si="2"/>
        <v>4</v>
      </c>
      <c r="M6" s="34">
        <f t="shared" si="3"/>
        <v>3</v>
      </c>
      <c r="N6" s="34">
        <f t="shared" si="4"/>
        <v>1</v>
      </c>
      <c r="R6" s="7"/>
      <c r="S6" s="7"/>
      <c r="T6" s="7"/>
      <c r="U6" s="7"/>
    </row>
    <row r="7" spans="1:21" ht="26.25" x14ac:dyDescent="0.4">
      <c r="A7" s="9">
        <f>[4]Lite!$C$102</f>
        <v>0</v>
      </c>
      <c r="B7" s="9">
        <f>[4]Lite!$D$102</f>
        <v>12</v>
      </c>
      <c r="C7" s="36" t="s">
        <v>23</v>
      </c>
      <c r="D7" s="3">
        <f>[4]Graphs!B103</f>
        <v>70.939999999999984</v>
      </c>
      <c r="E7" s="3">
        <f>[4]Graphs!C103</f>
        <v>73.418999999999983</v>
      </c>
      <c r="F7" s="3">
        <f>[4]Graphs!D103</f>
        <v>73.414000000000001</v>
      </c>
      <c r="G7" s="3">
        <f>[4]Graphs!E103</f>
        <v>65.000999999999948</v>
      </c>
      <c r="H7" s="38">
        <f>[4]Lite!$A$102</f>
        <v>73.510999999999981</v>
      </c>
      <c r="I7" s="48"/>
      <c r="J7" s="34">
        <f t="shared" si="0"/>
        <v>4</v>
      </c>
      <c r="K7" s="34">
        <f t="shared" si="1"/>
        <v>2</v>
      </c>
      <c r="L7" s="34">
        <f t="shared" si="2"/>
        <v>3</v>
      </c>
      <c r="M7" s="34">
        <f t="shared" si="3"/>
        <v>5</v>
      </c>
      <c r="N7" s="34">
        <f t="shared" si="4"/>
        <v>1</v>
      </c>
      <c r="R7" s="7" t="s">
        <v>9</v>
      </c>
      <c r="S7" s="7">
        <v>2.2909999999999999</v>
      </c>
      <c r="T7" s="7">
        <v>2.4590000000000001</v>
      </c>
      <c r="U7" s="7">
        <v>2.589</v>
      </c>
    </row>
    <row r="8" spans="1:21" ht="26.25" x14ac:dyDescent="0.4">
      <c r="A8" s="9">
        <f>[5]Lite!$C$102</f>
        <v>0</v>
      </c>
      <c r="B8" s="9">
        <f>[5]Lite!$D$102</f>
        <v>7</v>
      </c>
      <c r="C8" s="36" t="s">
        <v>24</v>
      </c>
      <c r="D8" s="3">
        <f>[5]Graphs!B103</f>
        <v>82.711999999999989</v>
      </c>
      <c r="E8" s="3">
        <f>[5]Graphs!C103</f>
        <v>80.307999999999979</v>
      </c>
      <c r="F8" s="3">
        <f>[5]Graphs!D103</f>
        <v>80.34199999999997</v>
      </c>
      <c r="G8" s="3">
        <f>[5]Graphs!E103</f>
        <v>80.650999999999996</v>
      </c>
      <c r="H8" s="38">
        <f>[5]Lite!$A$102</f>
        <v>80.408000000000001</v>
      </c>
      <c r="I8" s="48"/>
      <c r="J8" s="34"/>
      <c r="K8" s="34"/>
      <c r="L8" s="34"/>
      <c r="M8" s="34"/>
      <c r="N8" s="34"/>
    </row>
    <row r="9" spans="1:21" ht="26.25" x14ac:dyDescent="0.4">
      <c r="A9" s="9">
        <f>[6]Lite!$C$102</f>
        <v>0</v>
      </c>
      <c r="B9" s="9">
        <f>[6]Lite!$D$102</f>
        <v>0</v>
      </c>
      <c r="C9" s="36" t="s">
        <v>25</v>
      </c>
      <c r="D9" s="3">
        <f>[6]Graphs!B103</f>
        <v>80.260999999999996</v>
      </c>
      <c r="E9" s="3">
        <f>[6]Graphs!C103</f>
        <v>88.076999999999984</v>
      </c>
      <c r="F9" s="3">
        <f>[6]Graphs!D103</f>
        <v>88.191000000000003</v>
      </c>
      <c r="G9" s="3">
        <f>[6]Graphs!E103</f>
        <v>80.537999999999997</v>
      </c>
      <c r="H9" s="38">
        <f>[6]Lite!$A$102</f>
        <v>87.953999999999979</v>
      </c>
      <c r="I9" s="48"/>
      <c r="J9" s="34">
        <f t="shared" si="0"/>
        <v>5</v>
      </c>
      <c r="K9" s="34">
        <f t="shared" si="1"/>
        <v>2</v>
      </c>
      <c r="L9" s="34">
        <f t="shared" si="2"/>
        <v>1</v>
      </c>
      <c r="M9" s="34">
        <f t="shared" si="3"/>
        <v>4</v>
      </c>
      <c r="N9" s="34">
        <f>_xlfn.RANK.AVG(H9,$D9:$H9,0)</f>
        <v>3</v>
      </c>
      <c r="R9" s="15"/>
    </row>
    <row r="10" spans="1:21" ht="26.25" x14ac:dyDescent="0.4">
      <c r="A10" s="9">
        <f>[7]Lite!$C$102</f>
        <v>0</v>
      </c>
      <c r="B10" s="9">
        <f>[7]Lite!$D$102</f>
        <v>17</v>
      </c>
      <c r="C10" s="36" t="s">
        <v>36</v>
      </c>
      <c r="D10" s="3">
        <f>[7]Graphs!B103</f>
        <v>88.362000000000009</v>
      </c>
      <c r="E10" s="3">
        <f>[7]Graphs!C103</f>
        <v>87.581999999999951</v>
      </c>
      <c r="F10" s="3">
        <f>[7]Graphs!D103</f>
        <v>87.20799999999997</v>
      </c>
      <c r="G10" s="3">
        <f>[7]Graphs!E103</f>
        <v>85.703000000000046</v>
      </c>
      <c r="H10" s="38">
        <f>[7]Lite!$A$102</f>
        <v>87.583000000000041</v>
      </c>
      <c r="I10" s="48"/>
      <c r="J10" s="34">
        <f t="shared" si="0"/>
        <v>1</v>
      </c>
      <c r="K10" s="34">
        <f t="shared" si="1"/>
        <v>3</v>
      </c>
      <c r="L10" s="34">
        <f t="shared" si="2"/>
        <v>4</v>
      </c>
      <c r="M10" s="34">
        <f t="shared" si="3"/>
        <v>5</v>
      </c>
      <c r="N10" s="34">
        <f t="shared" si="4"/>
        <v>2</v>
      </c>
    </row>
    <row r="11" spans="1:21" ht="26.25" x14ac:dyDescent="0.4">
      <c r="A11" s="9">
        <f>[8]Lite!$C$102</f>
        <v>0</v>
      </c>
      <c r="B11" s="9">
        <f>[8]Lite!$D$102</f>
        <v>37</v>
      </c>
      <c r="C11" s="36" t="s">
        <v>26</v>
      </c>
      <c r="D11" s="3">
        <f>[8]Graphs!B103</f>
        <v>90.59399999999998</v>
      </c>
      <c r="E11" s="3">
        <f>[8]Graphs!C103</f>
        <v>92.65399999999994</v>
      </c>
      <c r="F11" s="3">
        <f>[8]Graphs!D103</f>
        <v>93.088000000000008</v>
      </c>
      <c r="G11" s="3">
        <f>[8]Graphs!E103</f>
        <v>77.925999999999988</v>
      </c>
      <c r="H11" s="38">
        <f>[8]Lite!$A$102</f>
        <v>92.95400000000005</v>
      </c>
      <c r="I11" s="48"/>
      <c r="J11" s="34">
        <f t="shared" si="0"/>
        <v>4</v>
      </c>
      <c r="K11" s="34">
        <f t="shared" si="1"/>
        <v>3</v>
      </c>
      <c r="L11" s="34">
        <f t="shared" si="2"/>
        <v>1</v>
      </c>
      <c r="M11" s="34">
        <f t="shared" si="3"/>
        <v>5</v>
      </c>
      <c r="N11" s="34">
        <f t="shared" si="4"/>
        <v>2</v>
      </c>
    </row>
    <row r="12" spans="1:21" ht="26.25" x14ac:dyDescent="0.4">
      <c r="A12" s="9">
        <f>[13]Lite!$C$102</f>
        <v>0</v>
      </c>
      <c r="B12" s="9">
        <f>[13]Lite!$D$102</f>
        <v>29</v>
      </c>
      <c r="C12" s="50" t="s">
        <v>39</v>
      </c>
      <c r="D12" s="3">
        <f>[13]ARF!$A$102</f>
        <v>81.333999999999989</v>
      </c>
      <c r="E12" s="3">
        <f>'[13]DWM-NB'!$A$102</f>
        <v>73.017999999999986</v>
      </c>
      <c r="F12" s="3">
        <f>'[13]DWM-HT'!$A$102</f>
        <v>86.669999999999959</v>
      </c>
      <c r="G12" s="3">
        <f>[13]WMA!$A$102</f>
        <v>79.367999999999995</v>
      </c>
      <c r="H12" s="38">
        <f>[13]Lite!$A$102</f>
        <v>87.826999999999984</v>
      </c>
      <c r="I12" s="48"/>
      <c r="J12" s="34">
        <f>_xlfn.RANK.AVG(D12,$D12:$H12,0)</f>
        <v>3</v>
      </c>
      <c r="K12" s="34">
        <f t="shared" si="1"/>
        <v>5</v>
      </c>
      <c r="L12" s="34">
        <f t="shared" si="2"/>
        <v>2</v>
      </c>
      <c r="M12" s="34">
        <f t="shared" si="3"/>
        <v>4</v>
      </c>
      <c r="N12" s="34">
        <f t="shared" si="4"/>
        <v>1</v>
      </c>
    </row>
    <row r="13" spans="1:21" ht="26.25" x14ac:dyDescent="0.4">
      <c r="A13" s="9">
        <f>[9]Lite!$C$93</f>
        <v>45</v>
      </c>
      <c r="B13" s="9">
        <f>[9]Lite!$D$93</f>
        <v>347</v>
      </c>
      <c r="C13" s="36" t="s">
        <v>27</v>
      </c>
      <c r="D13" s="37">
        <f>[9]Graphs!B103</f>
        <v>88.57032967032967</v>
      </c>
      <c r="E13" s="37">
        <f>'[9]DWM-NB'!$A$93</f>
        <v>88.216483516483549</v>
      </c>
      <c r="F13" s="37">
        <f>'[9]DWM-HT'!$A$93</f>
        <v>88.536263736263763</v>
      </c>
      <c r="G13" s="37">
        <f>[9]Graphs!E103</f>
        <v>80.91978021978025</v>
      </c>
      <c r="H13" s="40">
        <f>[9]Lite!$A$93</f>
        <v>89.370329670329653</v>
      </c>
      <c r="I13" s="48"/>
      <c r="J13" s="34">
        <f t="shared" si="0"/>
        <v>2</v>
      </c>
      <c r="K13" s="34">
        <f t="shared" si="1"/>
        <v>4</v>
      </c>
      <c r="L13" s="34">
        <f t="shared" si="2"/>
        <v>3</v>
      </c>
      <c r="M13" s="34">
        <f t="shared" si="3"/>
        <v>5</v>
      </c>
      <c r="N13" s="34">
        <f t="shared" si="4"/>
        <v>1</v>
      </c>
    </row>
    <row r="14" spans="1:21" ht="26.25" x14ac:dyDescent="0.4">
      <c r="A14" s="9">
        <f>[10]Lite!$C$52</f>
        <v>11</v>
      </c>
      <c r="B14" s="9">
        <f>[10]Lite!$D$52</f>
        <v>34</v>
      </c>
      <c r="C14" s="36" t="s">
        <v>28</v>
      </c>
      <c r="D14" s="37">
        <f>[10]Graphs!B103</f>
        <v>95.040341269841264</v>
      </c>
      <c r="E14" s="37">
        <f>'[10]DWM-NB'!$A$52</f>
        <v>93.041484126984102</v>
      </c>
      <c r="F14" s="37">
        <f>'[10]DWM-HT'!$A$52</f>
        <v>93.113484126984147</v>
      </c>
      <c r="G14" s="37">
        <f>[10]Graphs!E103</f>
        <v>88.043849206349222</v>
      </c>
      <c r="H14" s="40">
        <f>[10]Lite!$A$52</f>
        <v>93.458063492063488</v>
      </c>
      <c r="I14" s="48"/>
      <c r="J14" s="34">
        <f t="shared" si="0"/>
        <v>1</v>
      </c>
      <c r="K14" s="34">
        <f t="shared" si="1"/>
        <v>4</v>
      </c>
      <c r="L14" s="34">
        <f t="shared" si="2"/>
        <v>3</v>
      </c>
      <c r="M14" s="34">
        <f t="shared" si="3"/>
        <v>5</v>
      </c>
      <c r="N14" s="34">
        <f t="shared" si="4"/>
        <v>2</v>
      </c>
    </row>
    <row r="15" spans="1:21" ht="26.25" x14ac:dyDescent="0.4">
      <c r="A15" s="9">
        <f>[11]Lite!$C$102</f>
        <v>0</v>
      </c>
      <c r="B15" s="9">
        <f>[11]Lite!$D$102</f>
        <v>44</v>
      </c>
      <c r="C15" s="36" t="s">
        <v>29</v>
      </c>
      <c r="D15" s="3">
        <f>[11]Graphs!B103</f>
        <v>90.543999999999983</v>
      </c>
      <c r="E15" s="3">
        <f>[11]Graphs!C103</f>
        <v>90.784999999999997</v>
      </c>
      <c r="F15" s="3">
        <f>[11]Graphs!D103</f>
        <v>90.959000000000003</v>
      </c>
      <c r="G15" s="3">
        <f>[11]Graphs!E103</f>
        <v>72.854999999999961</v>
      </c>
      <c r="H15" s="38">
        <f>[11]Lite!$A$102</f>
        <v>91.754999999999939</v>
      </c>
      <c r="I15" s="49"/>
      <c r="J15" s="34">
        <f t="shared" si="0"/>
        <v>4</v>
      </c>
      <c r="K15" s="34">
        <f t="shared" si="1"/>
        <v>3</v>
      </c>
      <c r="L15" s="34">
        <f t="shared" si="2"/>
        <v>2</v>
      </c>
      <c r="M15" s="34">
        <f t="shared" si="3"/>
        <v>5</v>
      </c>
      <c r="N15" s="34">
        <f t="shared" si="4"/>
        <v>1</v>
      </c>
    </row>
    <row r="16" spans="1:21" ht="26.25" x14ac:dyDescent="0.4">
      <c r="A16" s="9">
        <f>[12]Lite!$C$102</f>
        <v>5</v>
      </c>
      <c r="B16" s="9">
        <f>[12]Lite!$D$102</f>
        <v>118</v>
      </c>
      <c r="C16" s="36" t="s">
        <v>30</v>
      </c>
      <c r="D16" s="3">
        <f>[12]Graphs!B103</f>
        <v>90.277000000000044</v>
      </c>
      <c r="E16" s="3">
        <f>[12]Graphs!C103</f>
        <v>83.604000000000056</v>
      </c>
      <c r="F16" s="3">
        <f>[12]Graphs!D103</f>
        <v>86.856000000000009</v>
      </c>
      <c r="G16" s="3">
        <f>[12]Graphs!E103</f>
        <v>82.942999999999998</v>
      </c>
      <c r="H16" s="38">
        <f>[12]Lite!$A$102</f>
        <v>89.833000000000013</v>
      </c>
      <c r="I16" s="49"/>
      <c r="J16" s="34">
        <f t="shared" si="0"/>
        <v>1</v>
      </c>
      <c r="K16" s="34">
        <f t="shared" si="1"/>
        <v>4</v>
      </c>
      <c r="L16" s="34">
        <f t="shared" si="2"/>
        <v>3</v>
      </c>
      <c r="M16" s="34">
        <f t="shared" si="3"/>
        <v>5</v>
      </c>
      <c r="N16" s="34">
        <f t="shared" si="4"/>
        <v>2</v>
      </c>
    </row>
    <row r="17" spans="3:16" ht="26.25" x14ac:dyDescent="0.4">
      <c r="C17" s="50" t="s">
        <v>40</v>
      </c>
      <c r="D17" s="9">
        <v>74.87</v>
      </c>
      <c r="E17" s="51">
        <v>74.14</v>
      </c>
      <c r="F17" s="9">
        <v>77.48</v>
      </c>
      <c r="G17" s="9">
        <v>76.05</v>
      </c>
      <c r="H17" s="17">
        <f>[14]Lite!$A$102</f>
        <v>78.374000000000038</v>
      </c>
      <c r="I17" s="49"/>
      <c r="J17" s="34">
        <f t="shared" si="0"/>
        <v>4</v>
      </c>
      <c r="K17" s="34">
        <f t="shared" si="1"/>
        <v>5</v>
      </c>
      <c r="L17" s="34">
        <f t="shared" si="2"/>
        <v>2</v>
      </c>
      <c r="M17" s="34">
        <f t="shared" si="3"/>
        <v>3</v>
      </c>
      <c r="N17" s="34">
        <f t="shared" si="4"/>
        <v>1</v>
      </c>
    </row>
    <row r="18" spans="3:16" ht="26.25" x14ac:dyDescent="0.4">
      <c r="C18" t="s">
        <v>8</v>
      </c>
      <c r="E18" s="32">
        <v>12</v>
      </c>
      <c r="J18" s="35">
        <f t="shared" ref="J18:M18" si="5">AVERAGE(J5:J17)</f>
        <v>2.9166666666666665</v>
      </c>
      <c r="K18" s="35">
        <f t="shared" si="5"/>
        <v>3.5</v>
      </c>
      <c r="L18" s="35">
        <f t="shared" si="5"/>
        <v>2.5833333333333335</v>
      </c>
      <c r="M18" s="35">
        <f t="shared" si="5"/>
        <v>4.5</v>
      </c>
      <c r="N18" s="35">
        <f>AVERAGE(N5:N17)</f>
        <v>1.5</v>
      </c>
    </row>
    <row r="19" spans="3:16" x14ac:dyDescent="0.25">
      <c r="C19" t="s">
        <v>7</v>
      </c>
      <c r="E19" s="29">
        <v>5</v>
      </c>
      <c r="H19">
        <f>AVERAGE(H4:H18)</f>
        <v>86.988409035409049</v>
      </c>
    </row>
    <row r="20" spans="3:16" x14ac:dyDescent="0.25">
      <c r="K20" s="7" t="s">
        <v>6</v>
      </c>
      <c r="L20" s="1">
        <f>MAX(J18:N18)</f>
        <v>4.5</v>
      </c>
    </row>
    <row r="21" spans="3:16" x14ac:dyDescent="0.25">
      <c r="K21" s="7" t="s">
        <v>5</v>
      </c>
      <c r="L21" s="1">
        <f>MIN(J18:N18)</f>
        <v>1.5</v>
      </c>
    </row>
    <row r="22" spans="3:16" ht="15.75" customHeight="1" x14ac:dyDescent="0.25">
      <c r="C22" s="15" t="s">
        <v>37</v>
      </c>
      <c r="K22" s="52" t="s">
        <v>4</v>
      </c>
      <c r="L22" s="36"/>
      <c r="N22" s="28">
        <f>L20-L21</f>
        <v>3</v>
      </c>
    </row>
    <row r="23" spans="3:16" x14ac:dyDescent="0.25">
      <c r="H23" s="14"/>
      <c r="I23" s="14"/>
      <c r="J23" s="14"/>
    </row>
    <row r="24" spans="3:16" x14ac:dyDescent="0.25">
      <c r="C24" t="s">
        <v>38</v>
      </c>
      <c r="E24" t="s">
        <v>31</v>
      </c>
      <c r="F24" t="s">
        <v>34</v>
      </c>
      <c r="G24" t="s">
        <v>32</v>
      </c>
      <c r="H24" s="14">
        <f>B38</f>
        <v>0</v>
      </c>
      <c r="I24" s="14" t="str">
        <f>C24</f>
        <v xml:space="preserve"> </v>
      </c>
      <c r="J24" s="14">
        <f>D24</f>
        <v>0</v>
      </c>
      <c r="K24" s="27"/>
      <c r="L24" s="27"/>
      <c r="M24" s="23"/>
    </row>
    <row r="25" spans="3:16" ht="26.25" x14ac:dyDescent="0.4">
      <c r="C25" t="s">
        <v>21</v>
      </c>
      <c r="E25" s="41">
        <f>[1]Graphs!H103</f>
        <v>35.72</v>
      </c>
      <c r="F25" s="41">
        <f>[1]Lite!$B$102</f>
        <v>40.47</v>
      </c>
      <c r="G25" s="41">
        <f>[1]Graphs!J103</f>
        <v>25.38</v>
      </c>
      <c r="H25" s="42">
        <f t="shared" ref="H25:H37" si="6">_xlfn.RANK.AVG(E25,$E25:$G25,1)</f>
        <v>2</v>
      </c>
      <c r="I25" s="42">
        <f t="shared" ref="I25:I37" si="7">_xlfn.RANK.AVG(F25,$E25:$G25,1)</f>
        <v>3</v>
      </c>
      <c r="J25" s="42">
        <f t="shared" ref="J25:J37" si="8">_xlfn.RANK.AVG(G25,$E25:$G25,1)</f>
        <v>1</v>
      </c>
    </row>
    <row r="26" spans="3:16" ht="26.25" x14ac:dyDescent="0.4">
      <c r="C26" t="s">
        <v>22</v>
      </c>
      <c r="E26" s="41">
        <f>[2]Graphs!H123</f>
        <v>7.7333333333333334</v>
      </c>
      <c r="F26" s="41">
        <f>[2]Lite!$B$122</f>
        <v>10.666666666666666</v>
      </c>
      <c r="G26" s="41">
        <f>[2]Graphs!J123</f>
        <v>7.0666666666666664</v>
      </c>
      <c r="H26" s="42">
        <f t="shared" si="6"/>
        <v>2</v>
      </c>
      <c r="I26" s="42">
        <f t="shared" si="7"/>
        <v>3</v>
      </c>
      <c r="J26" s="42">
        <f t="shared" si="8"/>
        <v>1</v>
      </c>
      <c r="K26" s="26" t="s">
        <v>3</v>
      </c>
    </row>
    <row r="27" spans="3:16" ht="26.25" x14ac:dyDescent="0.4">
      <c r="C27" t="s">
        <v>35</v>
      </c>
      <c r="E27" s="41">
        <f>[3]Graphs!H103</f>
        <v>28.37</v>
      </c>
      <c r="F27" s="41">
        <f>[3]Lite!$B$102</f>
        <v>17.13</v>
      </c>
      <c r="G27" s="41">
        <f>[3]Graphs!J103</f>
        <v>16.690000000000001</v>
      </c>
      <c r="H27" s="42">
        <f t="shared" si="6"/>
        <v>3</v>
      </c>
      <c r="I27" s="42">
        <f t="shared" si="7"/>
        <v>2</v>
      </c>
      <c r="J27" s="42">
        <f t="shared" si="8"/>
        <v>1</v>
      </c>
    </row>
    <row r="28" spans="3:16" ht="26.25" x14ac:dyDescent="0.4">
      <c r="C28" t="s">
        <v>23</v>
      </c>
      <c r="E28" s="41">
        <f>[4]Graphs!H103</f>
        <v>33.99</v>
      </c>
      <c r="F28" s="41">
        <f>[4]Lite!$B$102</f>
        <v>36.94</v>
      </c>
      <c r="G28" s="41">
        <f>[4]Graphs!J103</f>
        <v>33.92</v>
      </c>
      <c r="H28" s="42">
        <f t="shared" si="6"/>
        <v>2</v>
      </c>
      <c r="I28" s="42">
        <f t="shared" si="7"/>
        <v>3</v>
      </c>
      <c r="J28" s="42">
        <f t="shared" si="8"/>
        <v>1</v>
      </c>
      <c r="K28" s="7" t="s">
        <v>2</v>
      </c>
      <c r="L28" s="7"/>
      <c r="M28" s="25" t="s">
        <v>0</v>
      </c>
      <c r="N28" s="24">
        <f>SQRT((E19*(E19+1))/(6*E18))*T5</f>
        <v>1.7609164280756389</v>
      </c>
    </row>
    <row r="29" spans="3:16" ht="26.25" x14ac:dyDescent="0.4">
      <c r="C29" t="s">
        <v>24</v>
      </c>
      <c r="E29" s="41">
        <f>[5]Graphs!H103</f>
        <v>37.83</v>
      </c>
      <c r="F29" s="41">
        <f>[5]Lite!$B$102</f>
        <v>35.340000000000003</v>
      </c>
      <c r="G29" s="41">
        <f>[5]Graphs!J103</f>
        <v>29.09</v>
      </c>
      <c r="H29" s="42">
        <f t="shared" si="6"/>
        <v>3</v>
      </c>
      <c r="I29" s="42">
        <f t="shared" si="7"/>
        <v>2</v>
      </c>
      <c r="J29" s="42">
        <f t="shared" si="8"/>
        <v>1</v>
      </c>
    </row>
    <row r="30" spans="3:16" ht="26.25" x14ac:dyDescent="0.4">
      <c r="C30" t="s">
        <v>25</v>
      </c>
      <c r="E30" s="41">
        <f>[6]Graphs!H103</f>
        <v>14.28</v>
      </c>
      <c r="F30" s="41">
        <f>[6]Lite!$B$102</f>
        <v>16.55</v>
      </c>
      <c r="G30" s="41">
        <f>[6]Graphs!J103</f>
        <v>13.52</v>
      </c>
      <c r="H30" s="42">
        <f t="shared" si="6"/>
        <v>2</v>
      </c>
      <c r="I30" s="42">
        <f t="shared" si="7"/>
        <v>3</v>
      </c>
      <c r="J30" s="42">
        <f t="shared" si="8"/>
        <v>1</v>
      </c>
    </row>
    <row r="31" spans="3:16" ht="26.25" x14ac:dyDescent="0.4">
      <c r="C31" t="s">
        <v>36</v>
      </c>
      <c r="E31" s="41">
        <f>[7]Graphs!H103</f>
        <v>37.89</v>
      </c>
      <c r="F31" s="41">
        <f>[7]Lite!$B$102</f>
        <v>36.979999999999997</v>
      </c>
      <c r="G31" s="41">
        <f>[7]Graphs!J103</f>
        <v>25.6</v>
      </c>
      <c r="H31" s="42">
        <f t="shared" si="6"/>
        <v>3</v>
      </c>
      <c r="I31" s="42">
        <f t="shared" si="7"/>
        <v>2</v>
      </c>
      <c r="J31" s="42">
        <f t="shared" si="8"/>
        <v>1</v>
      </c>
      <c r="K31" s="23"/>
      <c r="L31" s="23"/>
      <c r="M31" s="22"/>
    </row>
    <row r="32" spans="3:16" ht="26.25" x14ac:dyDescent="0.4">
      <c r="C32" t="s">
        <v>26</v>
      </c>
      <c r="E32" s="41">
        <f>[8]Graphs!H103</f>
        <v>8.76</v>
      </c>
      <c r="F32" s="41">
        <f>[8]Lite!$B$102</f>
        <v>15.21</v>
      </c>
      <c r="G32" s="41">
        <f>[8]Graphs!J103</f>
        <v>10.48</v>
      </c>
      <c r="H32" s="42">
        <f t="shared" si="6"/>
        <v>1</v>
      </c>
      <c r="I32" s="42">
        <f t="shared" si="7"/>
        <v>3</v>
      </c>
      <c r="J32" s="42">
        <f t="shared" si="8"/>
        <v>2</v>
      </c>
      <c r="P32" s="15"/>
    </row>
    <row r="33" spans="3:21" ht="26.25" x14ac:dyDescent="0.4">
      <c r="C33" s="50" t="s">
        <v>39</v>
      </c>
      <c r="E33" s="41">
        <f>'[13]DWM-NB'!$B$102</f>
        <v>20.25</v>
      </c>
      <c r="F33" s="41">
        <f>[13]Lite!$B$102</f>
        <v>12.29</v>
      </c>
      <c r="G33" s="41">
        <f>'[13]DWM-HT'!$B$102</f>
        <v>7.3</v>
      </c>
      <c r="H33" s="42">
        <f t="shared" si="6"/>
        <v>3</v>
      </c>
      <c r="I33" s="42">
        <f t="shared" si="7"/>
        <v>2</v>
      </c>
      <c r="J33" s="42">
        <f t="shared" si="8"/>
        <v>1</v>
      </c>
    </row>
    <row r="34" spans="3:21" ht="26.25" x14ac:dyDescent="0.4">
      <c r="C34" t="s">
        <v>27</v>
      </c>
      <c r="E34" s="41">
        <f>'[9]DWM-NB'!$B$93</f>
        <v>12.197802197802197</v>
      </c>
      <c r="F34" s="41">
        <f>[9]Lite!$B$93</f>
        <v>13.593406593406593</v>
      </c>
      <c r="G34" s="41">
        <f>[9]Graphs!J103</f>
        <v>11.32967032967033</v>
      </c>
      <c r="H34" s="42">
        <f t="shared" si="6"/>
        <v>2</v>
      </c>
      <c r="I34" s="42">
        <f t="shared" si="7"/>
        <v>3</v>
      </c>
      <c r="J34" s="42">
        <f t="shared" si="8"/>
        <v>1</v>
      </c>
      <c r="K34" s="14"/>
      <c r="L34" s="14"/>
      <c r="M34" s="15"/>
      <c r="N34" s="14"/>
      <c r="O34" s="15" t="s">
        <v>12</v>
      </c>
      <c r="P34" s="18" t="str">
        <f>E3</f>
        <v>DWM-NB</v>
      </c>
      <c r="Q34" s="18" t="str">
        <f>F3</f>
        <v>DWM-HT</v>
      </c>
      <c r="R34" s="18" t="str">
        <f>G3</f>
        <v>WMA</v>
      </c>
      <c r="S34" s="18" t="str">
        <f>H3</f>
        <v>HDWM</v>
      </c>
      <c r="T34" s="14"/>
      <c r="U34" s="15"/>
    </row>
    <row r="35" spans="3:21" ht="26.25" x14ac:dyDescent="0.4">
      <c r="C35" t="s">
        <v>28</v>
      </c>
      <c r="E35" s="41">
        <f>'[10]DWM-NB'!$B$52</f>
        <v>6.8</v>
      </c>
      <c r="F35" s="41">
        <f>[10]Lite!$B$52</f>
        <v>10.38</v>
      </c>
      <c r="G35" s="41">
        <f>'[10]DWM-HT'!$B$52</f>
        <v>6.92</v>
      </c>
      <c r="H35" s="42">
        <f t="shared" si="6"/>
        <v>1</v>
      </c>
      <c r="I35" s="42">
        <f t="shared" si="7"/>
        <v>3</v>
      </c>
      <c r="J35" s="42">
        <f t="shared" si="8"/>
        <v>2</v>
      </c>
      <c r="K35" s="20"/>
      <c r="L35" s="20"/>
      <c r="M35" s="20"/>
      <c r="N35" s="20"/>
      <c r="O35" s="21">
        <f>J18</f>
        <v>2.9166666666666665</v>
      </c>
      <c r="P35" s="21">
        <f>K18</f>
        <v>3.5</v>
      </c>
      <c r="Q35" s="21">
        <f>L18</f>
        <v>2.5833333333333335</v>
      </c>
      <c r="R35" s="21">
        <f>M18</f>
        <v>4.5</v>
      </c>
      <c r="S35" s="21">
        <f>N18</f>
        <v>1.5</v>
      </c>
      <c r="T35" s="20"/>
      <c r="U35" s="9"/>
    </row>
    <row r="36" spans="3:21" ht="26.25" x14ac:dyDescent="0.4">
      <c r="C36" t="s">
        <v>29</v>
      </c>
      <c r="E36" s="41">
        <f>[11]Graphs!H103</f>
        <v>7.79</v>
      </c>
      <c r="F36" s="41">
        <f>[11]Lite!$B$102</f>
        <v>11.86</v>
      </c>
      <c r="G36" s="41">
        <f>[11]Graphs!J103</f>
        <v>8.1199999999999992</v>
      </c>
      <c r="H36" s="42">
        <f t="shared" si="6"/>
        <v>1</v>
      </c>
      <c r="I36" s="42">
        <f t="shared" si="7"/>
        <v>3</v>
      </c>
      <c r="J36" s="42">
        <f t="shared" si="8"/>
        <v>2</v>
      </c>
      <c r="L36" s="9"/>
      <c r="R36" s="9" t="s">
        <v>1</v>
      </c>
      <c r="S36" t="s">
        <v>0</v>
      </c>
    </row>
    <row r="37" spans="3:21" ht="26.25" x14ac:dyDescent="0.4">
      <c r="C37" t="s">
        <v>30</v>
      </c>
      <c r="E37" s="41">
        <f>[12]Graphs!H103</f>
        <v>15.26</v>
      </c>
      <c r="F37" s="41">
        <f>[12]Lite!$B$102</f>
        <v>29.6</v>
      </c>
      <c r="G37" s="41">
        <f>[12]Graphs!J103</f>
        <v>10.039999999999999</v>
      </c>
      <c r="H37" s="42">
        <f t="shared" si="6"/>
        <v>2</v>
      </c>
      <c r="I37" s="42">
        <f t="shared" si="7"/>
        <v>3</v>
      </c>
      <c r="J37" s="42">
        <f t="shared" si="8"/>
        <v>1</v>
      </c>
      <c r="K37" s="14"/>
      <c r="L37" s="13"/>
      <c r="M37" s="8"/>
      <c r="P37" s="14"/>
      <c r="Q37" s="14"/>
      <c r="R37" s="13"/>
      <c r="S37" s="8">
        <f>N28</f>
        <v>1.7609164280756389</v>
      </c>
    </row>
    <row r="38" spans="3:21" ht="26.25" x14ac:dyDescent="0.4">
      <c r="C38" s="50" t="s">
        <v>40</v>
      </c>
      <c r="E38" s="41">
        <v>18.46</v>
      </c>
      <c r="F38" s="41">
        <f>[14]Lite!$B$102</f>
        <v>16.489999999999998</v>
      </c>
      <c r="G38" s="41">
        <v>13.59</v>
      </c>
      <c r="H38" s="42"/>
      <c r="I38" s="42"/>
      <c r="J38" s="42"/>
      <c r="K38" s="17"/>
      <c r="L38" s="19"/>
      <c r="M38" s="10"/>
      <c r="N38" s="4"/>
      <c r="P38" s="17"/>
      <c r="Q38" s="14"/>
      <c r="R38" s="13"/>
      <c r="S38" s="8">
        <f t="shared" ref="S38:S55" si="9">S37</f>
        <v>1.7609164280756389</v>
      </c>
    </row>
    <row r="39" spans="3:21" ht="26.25" x14ac:dyDescent="0.4">
      <c r="E39" s="13">
        <f>AVERAGE(E25:E38)</f>
        <v>20.380795395081105</v>
      </c>
      <c r="F39" s="13">
        <f t="shared" ref="F39:G39" si="10">AVERAGE(F25:F38)</f>
        <v>21.678576661433805</v>
      </c>
      <c r="G39" s="13">
        <f t="shared" si="10"/>
        <v>15.646166928309786</v>
      </c>
      <c r="H39" s="43">
        <f t="shared" ref="H39:J39" si="11">AVERAGE(H25:H37)</f>
        <v>2.0769230769230771</v>
      </c>
      <c r="I39" s="43">
        <f t="shared" si="11"/>
        <v>2.6923076923076925</v>
      </c>
      <c r="J39" s="43">
        <f t="shared" si="11"/>
        <v>1.2307692307692308</v>
      </c>
      <c r="K39" s="15"/>
      <c r="L39" s="13"/>
      <c r="M39" s="8"/>
      <c r="P39" s="47" t="str">
        <f>_xlfn.CONCAT(_DWMHT," - ",_HDWM)</f>
        <v>DWM-HT - HDWM</v>
      </c>
      <c r="Q39" s="47" t="str">
        <f>IF($R39&lt;&gt;"",_xlfn.CONCAT(_DWMHT," - ",_HDWM),"")</f>
        <v>DWM-HT - HDWM</v>
      </c>
      <c r="R39" s="47">
        <f>IF(DWM_HT-HDWM,DWM_HT-HDWM,"")</f>
        <v>1.0833333333333335</v>
      </c>
      <c r="S39" s="45">
        <f t="shared" si="9"/>
        <v>1.7609164280756389</v>
      </c>
      <c r="T39" s="46"/>
      <c r="U39" s="46" t="str">
        <f t="shared" ref="U39:U51" si="12">IF(R39&gt;S39,"better","not")</f>
        <v>not</v>
      </c>
    </row>
    <row r="40" spans="3:21" x14ac:dyDescent="0.25">
      <c r="K40" s="14"/>
      <c r="L40" s="27"/>
      <c r="M40" s="8"/>
      <c r="P40" s="47" t="str">
        <f>_xlfn.CONCAT(_DWM_NB," - ",_HDWM)</f>
        <v>DWM-NB - HDWM</v>
      </c>
      <c r="Q40" s="47" t="str">
        <f>IF($R40&lt;&gt;"",_xlfn.CONCAT(_DWM_NB," - ",_HDWM),"")</f>
        <v>DWM-NB - HDWM</v>
      </c>
      <c r="R40" s="47">
        <f>IF(DWM_NB-HDWM-0,DWM_NB-HDWM,"")</f>
        <v>2</v>
      </c>
      <c r="S40" s="45">
        <f t="shared" si="9"/>
        <v>1.7609164280756389</v>
      </c>
      <c r="T40" s="46"/>
      <c r="U40" s="46" t="str">
        <f t="shared" si="12"/>
        <v>better</v>
      </c>
    </row>
    <row r="41" spans="3:21" x14ac:dyDescent="0.25">
      <c r="K41" s="17"/>
      <c r="L41" s="27"/>
      <c r="M41" s="10"/>
      <c r="N41" s="4"/>
      <c r="P41" s="47" t="str">
        <f>_xlfn.CONCAT(_WMA," - ",_HDWM)</f>
        <v>WMA - HDWM</v>
      </c>
      <c r="Q41" s="47" t="str">
        <f>IF($R41&lt;&gt;"",_xlfn.CONCAT(_WMA," - ",_HDWM),"")</f>
        <v>WMA - HDWM</v>
      </c>
      <c r="R41" s="47">
        <f>IF(WMA-HDWM-0,WMA-HDWM,"")</f>
        <v>3</v>
      </c>
      <c r="S41" s="45">
        <f t="shared" si="9"/>
        <v>1.7609164280756389</v>
      </c>
      <c r="T41" s="46"/>
      <c r="U41" s="46" t="str">
        <f t="shared" si="12"/>
        <v>better</v>
      </c>
    </row>
    <row r="42" spans="3:21" x14ac:dyDescent="0.25">
      <c r="K42" s="15"/>
      <c r="L42" s="23"/>
      <c r="M42" s="8"/>
      <c r="P42" s="47" t="str">
        <f>_xlfn.CONCAT(_ARF," - ",_HDWM)</f>
        <v>ARF - HDWM</v>
      </c>
      <c r="Q42" s="47" t="str">
        <f>IF($R42&lt;&gt;"",_xlfn.CONCAT(_ARF," - ",_HDWM),"")</f>
        <v>ARF - HDWM</v>
      </c>
      <c r="R42" s="47">
        <f>IF(ARF-HDWM&gt;0,ARF-HDWM,"")</f>
        <v>1.4166666666666665</v>
      </c>
      <c r="S42" s="45">
        <f t="shared" si="9"/>
        <v>1.7609164280756389</v>
      </c>
      <c r="T42" s="46"/>
      <c r="U42" s="46" t="str">
        <f t="shared" si="12"/>
        <v>not</v>
      </c>
    </row>
    <row r="43" spans="3:21" x14ac:dyDescent="0.25">
      <c r="K43" s="14"/>
      <c r="L43" s="13"/>
      <c r="M43" s="8"/>
      <c r="P43" s="16" t="str">
        <f>_xlfn.CONCAT(_DWM_NB," - ",_DWMHT)</f>
        <v>DWM-NB - DWM-HT</v>
      </c>
      <c r="Q43" s="16" t="str">
        <f>IF($R43&lt;&gt;"",_xlfn.CONCAT(_DWM_NB," - ",_DWMHT),"")</f>
        <v>DWM-NB - DWM-HT</v>
      </c>
      <c r="R43" s="16">
        <f>IF(DWM_NB-DWM_HT&gt;0,DWM_NB-DWM_HT,"")</f>
        <v>0.91666666666666652</v>
      </c>
      <c r="S43" s="12">
        <f t="shared" si="9"/>
        <v>1.7609164280756389</v>
      </c>
      <c r="T43" s="11"/>
      <c r="U43" s="11" t="str">
        <f t="shared" si="12"/>
        <v>not</v>
      </c>
    </row>
    <row r="44" spans="3:21" x14ac:dyDescent="0.25">
      <c r="K44" s="14"/>
      <c r="L44" s="13"/>
      <c r="M44" s="8"/>
      <c r="P44" s="1" t="str">
        <f>_xlfn.CONCAT(P34," - ",R$34)</f>
        <v>DWM-NB - WMA</v>
      </c>
      <c r="Q44" s="1" t="str">
        <f>IF(R44&lt;&gt;"",_xlfn.CONCAT(Q34," - ",S$34),"")</f>
        <v>DWM-HT - HDWM</v>
      </c>
      <c r="R44" s="1">
        <f>IF(Q35-S$35&gt;0,Q35-S$35,"")</f>
        <v>1.0833333333333335</v>
      </c>
      <c r="S44" s="12">
        <f t="shared" si="9"/>
        <v>1.7609164280756389</v>
      </c>
      <c r="T44" s="7"/>
      <c r="U44" s="11" t="str">
        <f t="shared" si="12"/>
        <v>not</v>
      </c>
    </row>
    <row r="45" spans="3:21" x14ac:dyDescent="0.25">
      <c r="K45" s="15"/>
      <c r="L45" s="13"/>
      <c r="M45" s="8"/>
      <c r="P45" s="16" t="str">
        <f>CONCATENATE(O34," - ",Q$34)</f>
        <v>ARF - DWM-HT</v>
      </c>
      <c r="Q45" s="16" t="str">
        <f>IF(R45&lt;&gt;"",CONCATENATE(P34," - ",R$34),"")</f>
        <v>DWM-NB - WMA</v>
      </c>
      <c r="R45" s="16">
        <f>IF(R35-P$35&gt;0,R35-P$35,"")</f>
        <v>1</v>
      </c>
      <c r="S45" s="12">
        <f t="shared" si="9"/>
        <v>1.7609164280756389</v>
      </c>
      <c r="T45" s="11"/>
      <c r="U45" s="11" t="str">
        <f t="shared" si="12"/>
        <v>not</v>
      </c>
    </row>
    <row r="46" spans="3:21" x14ac:dyDescent="0.25">
      <c r="K46" s="14"/>
      <c r="L46" s="13"/>
      <c r="M46" s="8"/>
      <c r="P46" s="16" t="str">
        <f>CONCATENATE(Q34," - ",P$34)</f>
        <v>DWM-HT - DWM-NB</v>
      </c>
      <c r="Q46" s="16" t="str">
        <f>IF(R46&lt;&gt;"",CONCATENATE(R34," - ",Q$34),"")</f>
        <v>WMA - DWM-HT</v>
      </c>
      <c r="R46" s="16">
        <f>IF(R35-Q$35&gt;0,R35-Q$35,"")</f>
        <v>1.9166666666666665</v>
      </c>
      <c r="S46" s="12">
        <f t="shared" si="9"/>
        <v>1.7609164280756389</v>
      </c>
      <c r="T46" s="7"/>
      <c r="U46" s="11" t="str">
        <f t="shared" si="12"/>
        <v>better</v>
      </c>
    </row>
    <row r="47" spans="3:21" x14ac:dyDescent="0.25">
      <c r="K47" s="14"/>
      <c r="L47" s="13"/>
      <c r="M47" s="8"/>
      <c r="P47" s="16"/>
      <c r="Q47" s="16"/>
      <c r="R47" s="16"/>
      <c r="S47" s="12"/>
      <c r="T47" s="7"/>
      <c r="U47" s="11"/>
    </row>
    <row r="48" spans="3:21" x14ac:dyDescent="0.25">
      <c r="K48" s="14"/>
      <c r="L48" s="31"/>
      <c r="M48" s="8"/>
      <c r="P48" s="16" t="str">
        <f>_xlfn.CONCAT(Q34," - ",R$34)</f>
        <v>DWM-HT - WMA</v>
      </c>
      <c r="Q48" s="16" t="str">
        <f>IF(R48&lt;&gt;"",_xlfn.CONCAT(R34," - ",S$34),"")</f>
        <v>WMA - HDWM</v>
      </c>
      <c r="R48" s="16">
        <f>IF(R35-S$35&gt;0,R35-S$35,"")</f>
        <v>3</v>
      </c>
      <c r="S48" s="12">
        <f>S46</f>
        <v>1.7609164280756389</v>
      </c>
      <c r="T48" s="7"/>
      <c r="U48" s="11" t="str">
        <f t="shared" si="12"/>
        <v>better</v>
      </c>
    </row>
    <row r="49" spans="4:21" x14ac:dyDescent="0.25">
      <c r="K49" s="14"/>
      <c r="L49" s="13"/>
      <c r="M49" s="8"/>
      <c r="P49" s="1" t="str">
        <f>CONCATENATE(O34," - ",R$34)</f>
        <v>ARF - WMA</v>
      </c>
      <c r="Q49" s="1" t="str">
        <f>IF(R49&lt;&gt;"",CONCATENATE(P34," - ",S$34),"")</f>
        <v/>
      </c>
      <c r="R49" s="1" t="str">
        <f>IF(S35-P$35&gt;0,S35-P$35,"")</f>
        <v/>
      </c>
      <c r="S49" s="12">
        <f t="shared" si="9"/>
        <v>1.7609164280756389</v>
      </c>
      <c r="T49" s="11"/>
      <c r="U49" s="11" t="str">
        <f t="shared" si="12"/>
        <v>better</v>
      </c>
    </row>
    <row r="50" spans="4:21" x14ac:dyDescent="0.25">
      <c r="P50" s="1" t="str">
        <f>CONCATENATE(R34," - ",P$34)</f>
        <v>WMA - DWM-NB</v>
      </c>
      <c r="Q50" s="1" t="str">
        <f>IF(R50&lt;&gt;"",CONCATENATE(S34," - ",Q$34),"")</f>
        <v/>
      </c>
      <c r="R50" s="1" t="str">
        <f>IF(S35-Q$35&gt;0,S35-Q$35,"")</f>
        <v/>
      </c>
      <c r="S50" s="12">
        <f t="shared" si="9"/>
        <v>1.7609164280756389</v>
      </c>
      <c r="T50" s="7"/>
      <c r="U50" s="11" t="str">
        <f t="shared" si="12"/>
        <v>better</v>
      </c>
    </row>
    <row r="51" spans="4:21" x14ac:dyDescent="0.25">
      <c r="M51" s="8"/>
      <c r="P51" s="1" t="str">
        <f>CONCATENATE(R34," - ",Q$34)</f>
        <v>WMA - DWM-HT</v>
      </c>
      <c r="Q51" s="1" t="str">
        <f>IF(R51&lt;&gt;"",CONCATENATE(S34," - ",R$34),"")</f>
        <v/>
      </c>
      <c r="R51" s="1" t="str">
        <f>IF(S35-R$35&gt;0,S35-R$35,"")</f>
        <v/>
      </c>
      <c r="S51" s="12">
        <f t="shared" si="9"/>
        <v>1.7609164280756389</v>
      </c>
      <c r="T51" s="7"/>
      <c r="U51" s="11" t="str">
        <f t="shared" si="12"/>
        <v>better</v>
      </c>
    </row>
    <row r="52" spans="4:21" x14ac:dyDescent="0.25">
      <c r="M52" s="8"/>
      <c r="P52" s="1"/>
      <c r="Q52" s="1"/>
      <c r="R52" s="1"/>
      <c r="S52" s="12"/>
      <c r="T52" s="7"/>
      <c r="U52" s="11"/>
    </row>
    <row r="53" spans="4:21" x14ac:dyDescent="0.25">
      <c r="P53" s="16" t="e">
        <f>_xlfn.CONCAT(#REF!," - ",O$34)</f>
        <v>#REF!</v>
      </c>
      <c r="Q53" s="16" t="e">
        <f>IF(R53&lt;&gt;"",_xlfn.CONCAT(O34," - ",P$34),"")</f>
        <v>#VALUE!</v>
      </c>
      <c r="R53" s="16" t="e">
        <f>IF(O35-Q$35&gt;0,P48-Q$35,"")</f>
        <v>#VALUE!</v>
      </c>
      <c r="S53" s="12">
        <f>S51</f>
        <v>1.7609164280756389</v>
      </c>
      <c r="T53" s="11"/>
      <c r="U53" s="11" t="e">
        <f>IF(R53&gt;S53,"better","not")</f>
        <v>#VALUE!</v>
      </c>
    </row>
    <row r="54" spans="4:21" x14ac:dyDescent="0.25">
      <c r="L54" s="9"/>
      <c r="N54" s="8"/>
      <c r="P54" s="16" t="e">
        <f>_xlfn.CONCAT(#REF!," - ",P$34)</f>
        <v>#REF!</v>
      </c>
      <c r="Q54" s="16" t="e">
        <f>IF(R54&lt;&gt;"",_xlfn.CONCAT(O34," - ",Q$34),"")</f>
        <v>#VALUE!</v>
      </c>
      <c r="R54" s="16" t="e">
        <f>IF(P48-Q$35&gt;0,R48-O$35,"")</f>
        <v>#VALUE!</v>
      </c>
      <c r="S54" s="12">
        <f t="shared" si="9"/>
        <v>1.7609164280756389</v>
      </c>
      <c r="T54" s="11"/>
      <c r="U54" s="11" t="e">
        <f t="shared" ref="U54:U55" si="13">IF(R54&gt;S54,"better","not")</f>
        <v>#VALUE!</v>
      </c>
    </row>
    <row r="55" spans="4:21" x14ac:dyDescent="0.25">
      <c r="L55" s="31"/>
      <c r="M55" s="4"/>
      <c r="N55" s="10"/>
      <c r="P55" s="16" t="str">
        <f>_xlfn.CONCAT(O46," - ",R$34)</f>
        <v xml:space="preserve"> - WMA</v>
      </c>
      <c r="Q55" s="16" t="e">
        <f>IF(R55&lt;&gt;"",_xlfn.CONCAT(P46," - ",S$34),"")</f>
        <v>#VALUE!</v>
      </c>
      <c r="R55" s="16" t="e">
        <f>IF(P48-S$35&gt;0,P48-S$35,"")</f>
        <v>#VALUE!</v>
      </c>
      <c r="S55" s="12">
        <f t="shared" si="9"/>
        <v>1.7609164280756389</v>
      </c>
      <c r="T55" s="11"/>
      <c r="U55" s="11" t="e">
        <f t="shared" si="13"/>
        <v>#VALUE!</v>
      </c>
    </row>
    <row r="56" spans="4:21" x14ac:dyDescent="0.25">
      <c r="L56" s="31"/>
      <c r="N56" s="8"/>
      <c r="P56" s="9"/>
      <c r="R56" s="8"/>
      <c r="T56" s="8"/>
    </row>
    <row r="57" spans="4:21" x14ac:dyDescent="0.25">
      <c r="D57" t="str">
        <f t="shared" ref="D57:H64" si="14">CONCATENATE(ROUND(D4,2)," (",J4,")")</f>
        <v>88.95 ()</v>
      </c>
      <c r="E57" t="str">
        <f t="shared" si="14"/>
        <v>87.98 ()</v>
      </c>
      <c r="F57" t="str">
        <f t="shared" si="14"/>
        <v>86.01 ()</v>
      </c>
      <c r="G57" t="str">
        <f t="shared" si="14"/>
        <v>85.79 ()</v>
      </c>
      <c r="H57" t="str">
        <f t="shared" si="14"/>
        <v>87.87 ()</v>
      </c>
      <c r="L57" s="31"/>
      <c r="M57" s="8"/>
      <c r="N57" s="8"/>
      <c r="P57" s="2"/>
      <c r="Q57" s="4"/>
      <c r="R57" s="10"/>
      <c r="S57" s="4"/>
      <c r="T57" s="8"/>
    </row>
    <row r="58" spans="4:21" x14ac:dyDescent="0.25">
      <c r="D58" t="str">
        <f t="shared" si="14"/>
        <v>76.38 (4)</v>
      </c>
      <c r="E58" t="str">
        <f t="shared" si="14"/>
        <v>81.82 (2)</v>
      </c>
      <c r="F58" t="str">
        <f t="shared" si="14"/>
        <v>81.26 (3)</v>
      </c>
      <c r="G58" t="str">
        <f t="shared" si="14"/>
        <v>55.08 (5)</v>
      </c>
      <c r="H58" t="str">
        <f t="shared" si="14"/>
        <v>82.08 (1)</v>
      </c>
      <c r="L58" s="31"/>
      <c r="M58" s="8"/>
      <c r="N58" s="8"/>
      <c r="P58" s="9"/>
      <c r="R58" s="8"/>
      <c r="T58" s="8"/>
    </row>
    <row r="59" spans="4:21" x14ac:dyDescent="0.25">
      <c r="D59" t="str">
        <f t="shared" si="14"/>
        <v>94.3 (2)</v>
      </c>
      <c r="E59" t="str">
        <f t="shared" si="14"/>
        <v>74.05 (5)</v>
      </c>
      <c r="F59" t="str">
        <f t="shared" si="14"/>
        <v>75.32 (4)</v>
      </c>
      <c r="G59" t="str">
        <f t="shared" si="14"/>
        <v>79.78 (3)</v>
      </c>
      <c r="H59" t="str">
        <f t="shared" si="14"/>
        <v>94.86 (1)</v>
      </c>
      <c r="L59" s="31"/>
    </row>
    <row r="60" spans="4:21" x14ac:dyDescent="0.25">
      <c r="D60" t="str">
        <f t="shared" si="14"/>
        <v>70.94 (4)</v>
      </c>
      <c r="E60" t="str">
        <f t="shared" si="14"/>
        <v>73.42 (2)</v>
      </c>
      <c r="F60" t="str">
        <f t="shared" si="14"/>
        <v>73.41 (3)</v>
      </c>
      <c r="G60" t="str">
        <f t="shared" si="14"/>
        <v>65 (5)</v>
      </c>
      <c r="H60" t="str">
        <f t="shared" si="14"/>
        <v>73.51 (1)</v>
      </c>
      <c r="L60" s="31"/>
    </row>
    <row r="61" spans="4:21" x14ac:dyDescent="0.25">
      <c r="D61" t="str">
        <f t="shared" si="14"/>
        <v>82.71 ()</v>
      </c>
      <c r="E61" t="str">
        <f t="shared" si="14"/>
        <v>80.31 ()</v>
      </c>
      <c r="F61" t="str">
        <f t="shared" si="14"/>
        <v>80.34 ()</v>
      </c>
      <c r="G61" t="str">
        <f t="shared" si="14"/>
        <v>80.65 ()</v>
      </c>
      <c r="H61" t="str">
        <f t="shared" si="14"/>
        <v>80.41 ()</v>
      </c>
      <c r="L61" s="31"/>
    </row>
    <row r="62" spans="4:21" x14ac:dyDescent="0.25">
      <c r="D62" t="str">
        <f t="shared" si="14"/>
        <v>80.26 (5)</v>
      </c>
      <c r="E62" t="str">
        <f t="shared" si="14"/>
        <v>88.08 (2)</v>
      </c>
      <c r="F62" t="str">
        <f t="shared" si="14"/>
        <v>88.19 (1)</v>
      </c>
      <c r="G62" t="str">
        <f t="shared" si="14"/>
        <v>80.54 (4)</v>
      </c>
      <c r="H62" t="str">
        <f t="shared" si="14"/>
        <v>87.95 (3)</v>
      </c>
      <c r="L62" s="31"/>
    </row>
    <row r="63" spans="4:21" x14ac:dyDescent="0.25">
      <c r="D63" t="str">
        <f t="shared" si="14"/>
        <v>88.36 (1)</v>
      </c>
      <c r="E63" t="str">
        <f t="shared" si="14"/>
        <v>87.58 (3)</v>
      </c>
      <c r="F63" t="str">
        <f t="shared" si="14"/>
        <v>87.21 (4)</v>
      </c>
      <c r="G63" t="str">
        <f t="shared" si="14"/>
        <v>85.7 (5)</v>
      </c>
      <c r="H63" t="str">
        <f t="shared" si="14"/>
        <v>87.58 (2)</v>
      </c>
      <c r="L63" s="31"/>
    </row>
    <row r="64" spans="4:21" x14ac:dyDescent="0.25">
      <c r="D64" t="str">
        <f t="shared" si="14"/>
        <v>90.59 (4)</v>
      </c>
      <c r="E64" t="str">
        <f t="shared" si="14"/>
        <v>92.65 (3)</v>
      </c>
      <c r="F64" t="str">
        <f t="shared" si="14"/>
        <v>93.09 (1)</v>
      </c>
      <c r="G64" t="str">
        <f t="shared" si="14"/>
        <v>77.93 (5)</v>
      </c>
      <c r="H64" t="str">
        <f t="shared" si="14"/>
        <v>92.95 (2)</v>
      </c>
      <c r="L64" s="23"/>
    </row>
    <row r="65" spans="4:12" x14ac:dyDescent="0.25">
      <c r="D65" t="str">
        <f t="shared" ref="D65:H68" si="15">CONCATENATE(ROUND(D13,2)," (",J13,")")</f>
        <v>88.57 (2)</v>
      </c>
      <c r="E65" t="str">
        <f t="shared" si="15"/>
        <v>88.22 (4)</v>
      </c>
      <c r="F65" t="str">
        <f t="shared" si="15"/>
        <v>88.54 (3)</v>
      </c>
      <c r="G65" t="str">
        <f t="shared" si="15"/>
        <v>80.92 (5)</v>
      </c>
      <c r="H65" t="str">
        <f t="shared" si="15"/>
        <v>89.37 (1)</v>
      </c>
    </row>
    <row r="66" spans="4:12" x14ac:dyDescent="0.25">
      <c r="D66" t="str">
        <f t="shared" si="15"/>
        <v>95.04 (1)</v>
      </c>
      <c r="E66" t="str">
        <f t="shared" si="15"/>
        <v>93.04 (4)</v>
      </c>
      <c r="F66" t="str">
        <f t="shared" si="15"/>
        <v>93.11 (3)</v>
      </c>
      <c r="G66" t="str">
        <f t="shared" si="15"/>
        <v>88.04 (5)</v>
      </c>
      <c r="H66" t="str">
        <f t="shared" si="15"/>
        <v>93.46 (2)</v>
      </c>
    </row>
    <row r="67" spans="4:12" ht="23.25" x14ac:dyDescent="0.35">
      <c r="D67" t="str">
        <f t="shared" si="15"/>
        <v>90.54 (4)</v>
      </c>
      <c r="E67" t="str">
        <f t="shared" si="15"/>
        <v>90.79 (3)</v>
      </c>
      <c r="F67" t="str">
        <f t="shared" si="15"/>
        <v>90.96 (2)</v>
      </c>
      <c r="G67" t="str">
        <f t="shared" si="15"/>
        <v>72.86 (5)</v>
      </c>
      <c r="H67" t="str">
        <f t="shared" si="15"/>
        <v>91.75 (1)</v>
      </c>
      <c r="K67" s="6"/>
      <c r="L67" s="5"/>
    </row>
    <row r="68" spans="4:12" ht="23.25" x14ac:dyDescent="0.35">
      <c r="D68" t="str">
        <f t="shared" si="15"/>
        <v>90.28 (1)</v>
      </c>
      <c r="E68" t="str">
        <f t="shared" si="15"/>
        <v>83.6 (4)</v>
      </c>
      <c r="F68" t="str">
        <f t="shared" si="15"/>
        <v>86.86 (3)</v>
      </c>
      <c r="G68" t="str">
        <f t="shared" si="15"/>
        <v>82.94 (5)</v>
      </c>
      <c r="H68" t="str">
        <f t="shared" si="15"/>
        <v>89.83 (2)</v>
      </c>
      <c r="K68" s="6"/>
      <c r="L68" s="5"/>
    </row>
  </sheetData>
  <mergeCells count="1">
    <mergeCell ref="K2:N2"/>
  </mergeCells>
  <conditionalFormatting sqref="U39:U52">
    <cfRule type="cellIs" dxfId="2" priority="4" operator="equal">
      <formula>"better"</formula>
    </cfRule>
  </conditionalFormatting>
  <conditionalFormatting sqref="U53:U55">
    <cfRule type="cellIs" dxfId="1" priority="3" operator="equal">
      <formula>"better"</formula>
    </cfRule>
  </conditionalFormatting>
  <conditionalFormatting sqref="H25:J38 J4:N17">
    <cfRule type="cellIs" dxfId="0" priority="2" operator="lessThan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94DB-C7DC-44EA-AFB6-B90F299484B5}">
  <sheetPr codeName="Sheet7"/>
  <dimension ref="A1:AE123"/>
  <sheetViews>
    <sheetView zoomScale="60" zoomScaleNormal="60" workbookViewId="0">
      <selection activeCell="J49" sqref="J49"/>
    </sheetView>
  </sheetViews>
  <sheetFormatPr defaultRowHeight="15" x14ac:dyDescent="0.25"/>
  <cols>
    <col min="1" max="1" width="21.42578125" customWidth="1"/>
    <col min="2" max="3" width="19.4257812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</cols>
  <sheetData>
    <row r="1" spans="1:31" x14ac:dyDescent="0.25">
      <c r="B1" s="15" t="s">
        <v>16</v>
      </c>
      <c r="C1" s="15" t="s">
        <v>16</v>
      </c>
      <c r="H1" s="15" t="s">
        <v>15</v>
      </c>
      <c r="L1" s="15" t="s">
        <v>18</v>
      </c>
    </row>
    <row r="2" spans="1:31" x14ac:dyDescent="0.25">
      <c r="A2" t="s">
        <v>13</v>
      </c>
      <c r="B2" s="7" t="e">
        <f>CONCATENATE("ARF","(",ROUND(B123,2),"%",")")</f>
        <v>#DIV/0!</v>
      </c>
      <c r="C2" s="7" t="str">
        <f>CONCATENATE("DWM-NB","(",ROUND(C123,2),"%",")")</f>
        <v>DWM-NB(0%)</v>
      </c>
      <c r="D2" s="7" t="e">
        <f>CONCATENATE("DWM-HT","(",ROUND(D123,2),"%",")")</f>
        <v>#DIV/0!</v>
      </c>
      <c r="E2" s="7" t="e">
        <f>CONCATENATE("WMA","(",ROUND(E123,2),"%",")")</f>
        <v>#DIV/0!</v>
      </c>
      <c r="F2" s="7">
        <f>[2]Lite!$I$2</f>
        <v>6</v>
      </c>
      <c r="H2" s="7" t="str">
        <f>CONCATENATE("DWM-NB","(",ROUND(H123,2),"",")")</f>
        <v>DWM-NB(19213.67)</v>
      </c>
      <c r="I2" s="7" t="str">
        <f>CONCATENATE("HDWM","(",ROUND(I123,2),"",")")</f>
        <v>HDWM(10.67)</v>
      </c>
      <c r="J2" s="7" t="str">
        <f>CONCATENATE("DWM-HT","(",ROUND(J123,2),"",")")</f>
        <v>DWM-HT(7.07)</v>
      </c>
      <c r="L2" t="s">
        <v>19</v>
      </c>
      <c r="M2" t="s">
        <v>20</v>
      </c>
    </row>
    <row r="3" spans="1:31" x14ac:dyDescent="0.25">
      <c r="A3">
        <v>1</v>
      </c>
      <c r="B3" t="e">
        <f>'[2]DWM-NB'!C2</f>
        <v>#DIV/0!</v>
      </c>
      <c r="C3">
        <f>'[2]DWM-NB'!D2</f>
        <v>0</v>
      </c>
      <c r="D3" t="e">
        <f>'[2]DWM-HT'!E2</f>
        <v>#DIV/0!</v>
      </c>
      <c r="E3" t="e">
        <f>[2]WMA!E2</f>
        <v>#DIV/0!</v>
      </c>
      <c r="F3">
        <f>[2]Lite!$I$2</f>
        <v>6</v>
      </c>
      <c r="H3">
        <f>'[2]DWM-NB'!N2</f>
        <v>13448</v>
      </c>
      <c r="I3">
        <f>[2]Lite!O2</f>
        <v>2</v>
      </c>
      <c r="J3">
        <f>'[2]DWM-HT'!O2</f>
        <v>1</v>
      </c>
      <c r="L3">
        <v>0</v>
      </c>
      <c r="M3">
        <v>0</v>
      </c>
    </row>
    <row r="4" spans="1:31" x14ac:dyDescent="0.25">
      <c r="A4">
        <v>2</v>
      </c>
      <c r="B4" t="e">
        <f>'[2]DWM-NB'!C3</f>
        <v>#DIV/0!</v>
      </c>
      <c r="C4">
        <f>'[2]DWM-NB'!D3</f>
        <v>0</v>
      </c>
      <c r="D4">
        <f>'[2]DWM-HT'!E3</f>
        <v>64</v>
      </c>
      <c r="E4" t="e">
        <f>[2]WMA!E3</f>
        <v>#DIV/0!</v>
      </c>
      <c r="F4">
        <f>[2]Lite!I3</f>
        <v>72</v>
      </c>
      <c r="H4">
        <f>'[2]DWM-NB'!N3</f>
        <v>14240</v>
      </c>
      <c r="I4">
        <f>[2]Lite!O3</f>
        <v>3</v>
      </c>
      <c r="J4">
        <f>'[2]DWM-HT'!O3</f>
        <v>2</v>
      </c>
      <c r="L4">
        <v>1</v>
      </c>
      <c r="M4">
        <v>0</v>
      </c>
    </row>
    <row r="5" spans="1:31" x14ac:dyDescent="0.25">
      <c r="A5">
        <v>3</v>
      </c>
      <c r="B5" t="e">
        <f>'[2]DWM-NB'!C4</f>
        <v>#DIV/0!</v>
      </c>
      <c r="C5">
        <f>'[2]DWM-NB'!D4</f>
        <v>0</v>
      </c>
      <c r="D5" t="e">
        <f>'[2]DWM-HT'!E4</f>
        <v>#DIV/0!</v>
      </c>
      <c r="E5" t="e">
        <f>[2]WMA!E4</f>
        <v>#DIV/0!</v>
      </c>
      <c r="F5">
        <f>[2]Lite!I4</f>
        <v>88</v>
      </c>
      <c r="H5">
        <f>'[2]DWM-NB'!N4</f>
        <v>14288</v>
      </c>
      <c r="I5">
        <f>[2]Lite!O4</f>
        <v>4</v>
      </c>
      <c r="J5">
        <f>'[2]DWM-HT'!O4</f>
        <v>2</v>
      </c>
      <c r="L5">
        <v>1</v>
      </c>
      <c r="M5">
        <v>1</v>
      </c>
    </row>
    <row r="6" spans="1:31" x14ac:dyDescent="0.25">
      <c r="A6">
        <v>4</v>
      </c>
      <c r="B6" t="e">
        <f>'[2]DWM-NB'!C5</f>
        <v>#DIV/0!</v>
      </c>
      <c r="C6">
        <f>'[2]DWM-NB'!D5</f>
        <v>0</v>
      </c>
      <c r="D6" t="e">
        <f>'[2]DWM-HT'!E5</f>
        <v>#DIV/0!</v>
      </c>
      <c r="E6" t="e">
        <f>[2]WMA!E5</f>
        <v>#DIV/0!</v>
      </c>
      <c r="F6">
        <f>[2]Lite!I5</f>
        <v>89</v>
      </c>
      <c r="H6">
        <f>'[2]DWM-NB'!N5</f>
        <v>14288</v>
      </c>
      <c r="I6">
        <f>[2]Lite!O5</f>
        <v>4</v>
      </c>
      <c r="J6">
        <f>'[2]DWM-HT'!O5</f>
        <v>2</v>
      </c>
      <c r="L6">
        <v>1</v>
      </c>
      <c r="M6">
        <v>1</v>
      </c>
    </row>
    <row r="7" spans="1:31" x14ac:dyDescent="0.25">
      <c r="A7">
        <v>5</v>
      </c>
      <c r="B7" t="e">
        <f>'[2]DWM-NB'!C6</f>
        <v>#DIV/0!</v>
      </c>
      <c r="C7">
        <f>'[2]DWM-NB'!D6</f>
        <v>0</v>
      </c>
      <c r="D7" t="e">
        <f>'[2]DWM-HT'!E6</f>
        <v>#DIV/0!</v>
      </c>
      <c r="E7" t="e">
        <f>[2]WMA!E6</f>
        <v>#DIV/0!</v>
      </c>
      <c r="F7">
        <f>[2]Lite!I6</f>
        <v>36</v>
      </c>
      <c r="H7">
        <f>'[2]DWM-NB'!N6</f>
        <v>14408</v>
      </c>
      <c r="I7">
        <f>[2]Lite!O6</f>
        <v>4</v>
      </c>
      <c r="J7">
        <f>'[2]DWM-HT'!O6</f>
        <v>2</v>
      </c>
      <c r="L7">
        <v>1</v>
      </c>
      <c r="M7">
        <v>2</v>
      </c>
    </row>
    <row r="8" spans="1:31" x14ac:dyDescent="0.25">
      <c r="A8">
        <v>6</v>
      </c>
      <c r="B8" t="e">
        <f>'[2]DWM-NB'!C7</f>
        <v>#DIV/0!</v>
      </c>
      <c r="C8">
        <f>'[2]DWM-NB'!D7</f>
        <v>0</v>
      </c>
      <c r="D8" t="e">
        <f>'[2]DWM-HT'!E7</f>
        <v>#DIV/0!</v>
      </c>
      <c r="E8" t="e">
        <f>[2]WMA!E7</f>
        <v>#DIV/0!</v>
      </c>
      <c r="F8">
        <f>[2]Lite!I7</f>
        <v>86</v>
      </c>
      <c r="H8">
        <f>'[2]DWM-NB'!N7</f>
        <v>15056</v>
      </c>
      <c r="I8">
        <f>[2]Lite!O7</f>
        <v>5</v>
      </c>
      <c r="J8">
        <f>'[2]DWM-HT'!O7</f>
        <v>3</v>
      </c>
      <c r="L8">
        <v>1</v>
      </c>
      <c r="M8">
        <v>2</v>
      </c>
      <c r="AD8" s="33" t="s">
        <v>17</v>
      </c>
    </row>
    <row r="9" spans="1:31" x14ac:dyDescent="0.25">
      <c r="A9">
        <v>7</v>
      </c>
      <c r="B9" t="e">
        <f>'[2]DWM-NB'!C8</f>
        <v>#DIV/0!</v>
      </c>
      <c r="C9">
        <f>'[2]DWM-NB'!D8</f>
        <v>0</v>
      </c>
      <c r="D9" t="e">
        <f>'[2]DWM-HT'!E8</f>
        <v>#DIV/0!</v>
      </c>
      <c r="E9" t="e">
        <f>[2]WMA!E8</f>
        <v>#DIV/0!</v>
      </c>
      <c r="F9">
        <f>[2]Lite!I8</f>
        <v>46</v>
      </c>
      <c r="H9">
        <f>'[2]DWM-NB'!N8</f>
        <v>15176</v>
      </c>
      <c r="I9">
        <f>[2]Lite!O8</f>
        <v>5</v>
      </c>
      <c r="J9">
        <f>'[2]DWM-HT'!O8</f>
        <v>3</v>
      </c>
      <c r="L9">
        <v>1</v>
      </c>
      <c r="M9">
        <v>3</v>
      </c>
      <c r="AE9">
        <v>1</v>
      </c>
    </row>
    <row r="10" spans="1:31" x14ac:dyDescent="0.25">
      <c r="A10">
        <v>8</v>
      </c>
      <c r="B10" t="e">
        <f>'[2]DWM-NB'!C9</f>
        <v>#DIV/0!</v>
      </c>
      <c r="C10">
        <f>'[2]DWM-NB'!D9</f>
        <v>0</v>
      </c>
      <c r="D10" t="e">
        <f>'[2]DWM-HT'!E9</f>
        <v>#DIV/0!</v>
      </c>
      <c r="E10" t="e">
        <f>[2]WMA!E9</f>
        <v>#DIV/0!</v>
      </c>
      <c r="F10">
        <f>[2]Lite!I9</f>
        <v>41</v>
      </c>
      <c r="H10">
        <f>'[2]DWM-NB'!N9</f>
        <v>15200</v>
      </c>
      <c r="I10">
        <f>[2]Lite!O9</f>
        <v>5</v>
      </c>
      <c r="J10">
        <f>'[2]DWM-HT'!O9</f>
        <v>3</v>
      </c>
      <c r="L10">
        <v>1</v>
      </c>
      <c r="M10">
        <v>4</v>
      </c>
      <c r="AE10">
        <v>100</v>
      </c>
    </row>
    <row r="11" spans="1:31" x14ac:dyDescent="0.25">
      <c r="A11">
        <v>9</v>
      </c>
      <c r="B11" t="e">
        <f>'[2]DWM-NB'!C10</f>
        <v>#DIV/0!</v>
      </c>
      <c r="C11">
        <f>'[2]DWM-NB'!D10</f>
        <v>0</v>
      </c>
      <c r="D11" t="e">
        <f>'[2]DWM-HT'!E10</f>
        <v>#DIV/0!</v>
      </c>
      <c r="E11" t="e">
        <f>[2]WMA!E10</f>
        <v>#DIV/0!</v>
      </c>
      <c r="F11">
        <f>[2]Lite!I10</f>
        <v>56.999999999999993</v>
      </c>
      <c r="H11">
        <f>'[2]DWM-NB'!N10</f>
        <v>15200</v>
      </c>
      <c r="I11">
        <f>[2]Lite!O10</f>
        <v>5</v>
      </c>
      <c r="J11">
        <f>'[2]DWM-HT'!O10</f>
        <v>3</v>
      </c>
      <c r="L11">
        <v>1</v>
      </c>
      <c r="M11">
        <v>4</v>
      </c>
    </row>
    <row r="12" spans="1:31" x14ac:dyDescent="0.25">
      <c r="A12">
        <v>10</v>
      </c>
      <c r="B12" t="e">
        <f>'[2]DWM-NB'!C11</f>
        <v>#DIV/0!</v>
      </c>
      <c r="C12">
        <f>'[2]DWM-NB'!D11</f>
        <v>0</v>
      </c>
      <c r="D12" t="e">
        <f>'[2]DWM-HT'!E11</f>
        <v>#DIV/0!</v>
      </c>
      <c r="E12" t="e">
        <f>[2]WMA!E11</f>
        <v>#DIV/0!</v>
      </c>
      <c r="F12">
        <f>[2]Lite!I11</f>
        <v>52</v>
      </c>
      <c r="H12">
        <f>'[2]DWM-NB'!N11</f>
        <v>15200</v>
      </c>
      <c r="I12">
        <f>[2]Lite!O11</f>
        <v>5</v>
      </c>
      <c r="J12">
        <f>'[2]DWM-HT'!O11</f>
        <v>3</v>
      </c>
      <c r="L12">
        <v>1</v>
      </c>
      <c r="M12">
        <v>6</v>
      </c>
    </row>
    <row r="13" spans="1:31" x14ac:dyDescent="0.25">
      <c r="A13">
        <v>11</v>
      </c>
      <c r="B13" t="e">
        <f>'[2]DWM-NB'!C12</f>
        <v>#DIV/0!</v>
      </c>
      <c r="C13">
        <f>'[2]DWM-NB'!D12</f>
        <v>0</v>
      </c>
      <c r="D13" t="e">
        <f>'[2]DWM-HT'!E12</f>
        <v>#DIV/0!</v>
      </c>
      <c r="E13" t="e">
        <f>[2]WMA!E12</f>
        <v>#DIV/0!</v>
      </c>
      <c r="F13">
        <f>[2]Lite!I12</f>
        <v>55.000000000000007</v>
      </c>
      <c r="H13">
        <f>'[2]DWM-NB'!N12</f>
        <v>15200</v>
      </c>
      <c r="I13">
        <f>[2]Lite!O12</f>
        <v>5</v>
      </c>
      <c r="J13">
        <f>'[2]DWM-HT'!O12</f>
        <v>3</v>
      </c>
      <c r="L13">
        <v>2</v>
      </c>
      <c r="M13">
        <v>7</v>
      </c>
      <c r="AD13">
        <v>25000</v>
      </c>
    </row>
    <row r="14" spans="1:31" x14ac:dyDescent="0.25">
      <c r="A14">
        <v>12</v>
      </c>
      <c r="B14" t="e">
        <f>'[2]DWM-NB'!C13</f>
        <v>#DIV/0!</v>
      </c>
      <c r="C14">
        <f>'[2]DWM-NB'!D13</f>
        <v>0</v>
      </c>
      <c r="D14" t="e">
        <f>'[2]DWM-HT'!E13</f>
        <v>#DIV/0!</v>
      </c>
      <c r="E14" t="e">
        <f>[2]WMA!E13</f>
        <v>#DIV/0!</v>
      </c>
      <c r="F14">
        <f>[2]Lite!I13</f>
        <v>52</v>
      </c>
      <c r="H14">
        <f>'[2]DWM-NB'!N13</f>
        <v>15224</v>
      </c>
      <c r="I14">
        <f>[2]Lite!O13</f>
        <v>5</v>
      </c>
      <c r="J14">
        <f>'[2]DWM-HT'!O13</f>
        <v>3</v>
      </c>
      <c r="L14">
        <v>2</v>
      </c>
      <c r="M14">
        <v>7</v>
      </c>
      <c r="AD14">
        <v>25000</v>
      </c>
    </row>
    <row r="15" spans="1:31" x14ac:dyDescent="0.25">
      <c r="A15">
        <v>13</v>
      </c>
      <c r="B15" t="e">
        <f>'[2]DWM-NB'!C14</f>
        <v>#DIV/0!</v>
      </c>
      <c r="C15">
        <f>'[2]DWM-NB'!D14</f>
        <v>0</v>
      </c>
      <c r="D15" t="e">
        <f>'[2]DWM-HT'!E14</f>
        <v>#DIV/0!</v>
      </c>
      <c r="E15" t="e">
        <f>[2]WMA!E14</f>
        <v>#DIV/0!</v>
      </c>
      <c r="F15">
        <f>[2]Lite!I14</f>
        <v>78</v>
      </c>
      <c r="H15">
        <f>'[2]DWM-NB'!N14</f>
        <v>15872</v>
      </c>
      <c r="I15">
        <f>[2]Lite!O14</f>
        <v>6</v>
      </c>
      <c r="J15">
        <f>'[2]DWM-HT'!O14</f>
        <v>4</v>
      </c>
      <c r="L15">
        <v>4</v>
      </c>
      <c r="M15">
        <v>7</v>
      </c>
    </row>
    <row r="16" spans="1:31" x14ac:dyDescent="0.25">
      <c r="A16">
        <v>14</v>
      </c>
      <c r="B16" t="e">
        <f>'[2]DWM-NB'!C15</f>
        <v>#DIV/0!</v>
      </c>
      <c r="C16">
        <f>'[2]DWM-NB'!D15</f>
        <v>0</v>
      </c>
      <c r="D16" t="e">
        <f>'[2]DWM-HT'!E15</f>
        <v>#DIV/0!</v>
      </c>
      <c r="E16" t="e">
        <f>[2]WMA!E15</f>
        <v>#DIV/0!</v>
      </c>
      <c r="F16">
        <f>[2]Lite!I15</f>
        <v>85</v>
      </c>
      <c r="H16">
        <f>'[2]DWM-NB'!N15</f>
        <v>15920</v>
      </c>
      <c r="I16">
        <f>[2]Lite!O15</f>
        <v>6</v>
      </c>
      <c r="J16">
        <f>'[2]DWM-HT'!O15</f>
        <v>4</v>
      </c>
      <c r="L16">
        <v>4</v>
      </c>
      <c r="M16">
        <v>7</v>
      </c>
    </row>
    <row r="17" spans="1:30" x14ac:dyDescent="0.25">
      <c r="A17">
        <v>15</v>
      </c>
      <c r="B17" t="e">
        <f>'[2]DWM-NB'!C16</f>
        <v>#DIV/0!</v>
      </c>
      <c r="C17">
        <f>'[2]DWM-NB'!D16</f>
        <v>0</v>
      </c>
      <c r="D17" t="e">
        <f>'[2]DWM-HT'!E16</f>
        <v>#DIV/0!</v>
      </c>
      <c r="E17" t="e">
        <f>[2]WMA!E16</f>
        <v>#DIV/0!</v>
      </c>
      <c r="F17">
        <f>[2]Lite!I16</f>
        <v>94</v>
      </c>
      <c r="H17">
        <f>'[2]DWM-NB'!N16</f>
        <v>16560</v>
      </c>
      <c r="I17">
        <f>[2]Lite!O16</f>
        <v>7</v>
      </c>
      <c r="J17">
        <f>'[2]DWM-HT'!O16</f>
        <v>4</v>
      </c>
      <c r="L17">
        <v>4</v>
      </c>
      <c r="M17">
        <v>7</v>
      </c>
      <c r="AD17">
        <v>1000</v>
      </c>
    </row>
    <row r="18" spans="1:30" x14ac:dyDescent="0.25">
      <c r="A18">
        <v>16</v>
      </c>
      <c r="B18" t="e">
        <f>'[2]DWM-NB'!C17</f>
        <v>#DIV/0!</v>
      </c>
      <c r="C18">
        <f>'[2]DWM-NB'!D17</f>
        <v>0</v>
      </c>
      <c r="D18" t="e">
        <f>'[2]DWM-HT'!E17</f>
        <v>#DIV/0!</v>
      </c>
      <c r="E18" t="e">
        <f>[2]WMA!E17</f>
        <v>#DIV/0!</v>
      </c>
      <c r="F18">
        <f>[2]Lite!I17</f>
        <v>90</v>
      </c>
      <c r="H18">
        <f>'[2]DWM-NB'!N17</f>
        <v>16584</v>
      </c>
      <c r="I18">
        <f>[2]Lite!O17</f>
        <v>7</v>
      </c>
      <c r="J18">
        <f>'[2]DWM-HT'!O17</f>
        <v>4</v>
      </c>
      <c r="L18">
        <v>5</v>
      </c>
      <c r="M18">
        <v>7</v>
      </c>
      <c r="AD18">
        <v>1000</v>
      </c>
    </row>
    <row r="19" spans="1:30" x14ac:dyDescent="0.25">
      <c r="A19">
        <v>17</v>
      </c>
      <c r="B19" t="e">
        <f>'[2]DWM-NB'!C18</f>
        <v>#DIV/0!</v>
      </c>
      <c r="C19">
        <f>'[2]DWM-NB'!D18</f>
        <v>0</v>
      </c>
      <c r="D19" t="e">
        <f>'[2]DWM-HT'!E18</f>
        <v>#DIV/0!</v>
      </c>
      <c r="E19" t="e">
        <f>[2]WMA!E18</f>
        <v>#DIV/0!</v>
      </c>
      <c r="F19">
        <f>[2]Lite!I18</f>
        <v>56.000000000000007</v>
      </c>
      <c r="H19">
        <f>'[2]DWM-NB'!N18</f>
        <v>16840</v>
      </c>
      <c r="I19">
        <f>[2]Lite!O18</f>
        <v>8</v>
      </c>
      <c r="J19">
        <f>'[2]DWM-HT'!O18</f>
        <v>5</v>
      </c>
      <c r="L19">
        <v>5</v>
      </c>
      <c r="M19">
        <v>9</v>
      </c>
    </row>
    <row r="20" spans="1:30" x14ac:dyDescent="0.25">
      <c r="A20">
        <v>18</v>
      </c>
      <c r="B20" t="e">
        <f>'[2]DWM-NB'!C19</f>
        <v>#DIV/0!</v>
      </c>
      <c r="C20">
        <f>'[2]DWM-NB'!D19</f>
        <v>0</v>
      </c>
      <c r="D20" t="e">
        <f>'[2]DWM-HT'!E19</f>
        <v>#DIV/0!</v>
      </c>
      <c r="E20" t="e">
        <f>[2]WMA!E19</f>
        <v>#DIV/0!</v>
      </c>
      <c r="F20">
        <f>[2]Lite!I19</f>
        <v>93</v>
      </c>
      <c r="H20">
        <f>'[2]DWM-NB'!N19</f>
        <v>16848</v>
      </c>
      <c r="I20">
        <f>[2]Lite!O19</f>
        <v>8</v>
      </c>
      <c r="J20">
        <f>'[2]DWM-HT'!O19</f>
        <v>5</v>
      </c>
      <c r="L20">
        <v>5</v>
      </c>
      <c r="M20">
        <v>9</v>
      </c>
    </row>
    <row r="21" spans="1:30" x14ac:dyDescent="0.25">
      <c r="A21">
        <v>19</v>
      </c>
      <c r="B21" t="e">
        <f>'[2]DWM-NB'!C20</f>
        <v>#DIV/0!</v>
      </c>
      <c r="C21">
        <f>'[2]DWM-NB'!D20</f>
        <v>0</v>
      </c>
      <c r="D21" t="e">
        <f>'[2]DWM-HT'!E20</f>
        <v>#DIV/0!</v>
      </c>
      <c r="E21" t="e">
        <f>[2]WMA!E20</f>
        <v>#DIV/0!</v>
      </c>
      <c r="F21">
        <f>[2]Lite!I20</f>
        <v>100</v>
      </c>
      <c r="H21">
        <f>'[2]DWM-NB'!N20</f>
        <v>16856</v>
      </c>
      <c r="I21">
        <f>[2]Lite!O20</f>
        <v>8</v>
      </c>
      <c r="J21">
        <f>'[2]DWM-HT'!O20</f>
        <v>5</v>
      </c>
      <c r="L21">
        <v>5</v>
      </c>
      <c r="M21">
        <v>9</v>
      </c>
    </row>
    <row r="22" spans="1:30" x14ac:dyDescent="0.25">
      <c r="A22">
        <v>20</v>
      </c>
      <c r="B22" t="e">
        <f>'[2]DWM-NB'!C21</f>
        <v>#DIV/0!</v>
      </c>
      <c r="C22">
        <f>'[2]DWM-NB'!D21</f>
        <v>0</v>
      </c>
      <c r="D22" t="e">
        <f>'[2]DWM-HT'!E21</f>
        <v>#DIV/0!</v>
      </c>
      <c r="E22" t="e">
        <f>[2]WMA!E21</f>
        <v>#DIV/0!</v>
      </c>
      <c r="F22">
        <f>[2]Lite!I21</f>
        <v>100</v>
      </c>
      <c r="H22">
        <f>'[2]DWM-NB'!N21</f>
        <v>16856</v>
      </c>
      <c r="I22">
        <f>[2]Lite!O21</f>
        <v>8</v>
      </c>
      <c r="J22">
        <f>'[2]DWM-HT'!O21</f>
        <v>5</v>
      </c>
      <c r="L22">
        <v>5</v>
      </c>
      <c r="M22">
        <v>9</v>
      </c>
    </row>
    <row r="23" spans="1:30" x14ac:dyDescent="0.25">
      <c r="A23">
        <v>21</v>
      </c>
      <c r="B23" t="e">
        <f>'[2]DWM-NB'!C22</f>
        <v>#DIV/0!</v>
      </c>
      <c r="C23">
        <f>'[2]DWM-NB'!D22</f>
        <v>0</v>
      </c>
      <c r="D23" t="e">
        <f>'[2]DWM-HT'!E22</f>
        <v>#DIV/0!</v>
      </c>
      <c r="E23" t="e">
        <f>[2]WMA!E22</f>
        <v>#DIV/0!</v>
      </c>
      <c r="F23">
        <f>[2]Lite!I22</f>
        <v>100</v>
      </c>
      <c r="H23">
        <f>'[2]DWM-NB'!N22</f>
        <v>16856</v>
      </c>
      <c r="I23">
        <f>[2]Lite!O22</f>
        <v>8</v>
      </c>
      <c r="J23">
        <f>'[2]DWM-HT'!O22</f>
        <v>5</v>
      </c>
      <c r="L23">
        <v>5</v>
      </c>
      <c r="M23">
        <v>9</v>
      </c>
    </row>
    <row r="24" spans="1:30" x14ac:dyDescent="0.25">
      <c r="A24">
        <v>22</v>
      </c>
      <c r="B24" t="e">
        <f>'[2]DWM-NB'!C23</f>
        <v>#DIV/0!</v>
      </c>
      <c r="C24">
        <f>'[2]DWM-NB'!D23</f>
        <v>0</v>
      </c>
      <c r="D24" t="e">
        <f>'[2]DWM-HT'!E23</f>
        <v>#DIV/0!</v>
      </c>
      <c r="E24" t="e">
        <f>[2]WMA!E23</f>
        <v>#DIV/0!</v>
      </c>
      <c r="F24">
        <f>[2]Lite!I23</f>
        <v>100</v>
      </c>
      <c r="H24">
        <f>'[2]DWM-NB'!N23</f>
        <v>16856</v>
      </c>
      <c r="I24">
        <f>[2]Lite!O23</f>
        <v>8</v>
      </c>
      <c r="J24">
        <f>'[2]DWM-HT'!O23</f>
        <v>5</v>
      </c>
      <c r="L24">
        <v>5</v>
      </c>
      <c r="M24">
        <v>9</v>
      </c>
    </row>
    <row r="25" spans="1:30" x14ac:dyDescent="0.25">
      <c r="A25">
        <v>23</v>
      </c>
      <c r="B25" t="e">
        <f>'[2]DWM-NB'!C24</f>
        <v>#DIV/0!</v>
      </c>
      <c r="C25">
        <f>'[2]DWM-NB'!D24</f>
        <v>0</v>
      </c>
      <c r="D25" t="e">
        <f>'[2]DWM-HT'!E24</f>
        <v>#DIV/0!</v>
      </c>
      <c r="E25" t="e">
        <f>[2]WMA!E24</f>
        <v>#DIV/0!</v>
      </c>
      <c r="F25">
        <f>[2]Lite!I24</f>
        <v>100</v>
      </c>
      <c r="H25">
        <f>'[2]DWM-NB'!N24</f>
        <v>16864</v>
      </c>
      <c r="I25">
        <f>[2]Lite!O24</f>
        <v>8</v>
      </c>
      <c r="J25">
        <f>'[2]DWM-HT'!O24</f>
        <v>5</v>
      </c>
      <c r="L25">
        <v>5</v>
      </c>
      <c r="M25">
        <v>9</v>
      </c>
    </row>
    <row r="26" spans="1:30" x14ac:dyDescent="0.25">
      <c r="A26">
        <v>24</v>
      </c>
      <c r="B26" t="e">
        <f>'[2]DWM-NB'!C25</f>
        <v>#DIV/0!</v>
      </c>
      <c r="C26">
        <f>'[2]DWM-NB'!D25</f>
        <v>0</v>
      </c>
      <c r="D26" t="e">
        <f>'[2]DWM-HT'!E25</f>
        <v>#DIV/0!</v>
      </c>
      <c r="E26" t="e">
        <f>[2]WMA!E25</f>
        <v>#DIV/0!</v>
      </c>
      <c r="F26">
        <f>[2]Lite!I25</f>
        <v>100</v>
      </c>
      <c r="H26">
        <f>'[2]DWM-NB'!N25</f>
        <v>16864</v>
      </c>
      <c r="I26">
        <f>[2]Lite!O25</f>
        <v>8</v>
      </c>
      <c r="J26">
        <f>'[2]DWM-HT'!O25</f>
        <v>5</v>
      </c>
      <c r="L26">
        <v>5</v>
      </c>
      <c r="M26">
        <v>9</v>
      </c>
    </row>
    <row r="27" spans="1:30" x14ac:dyDescent="0.25">
      <c r="A27">
        <v>25</v>
      </c>
      <c r="B27" t="e">
        <f>'[2]DWM-NB'!C26</f>
        <v>#DIV/0!</v>
      </c>
      <c r="C27">
        <f>'[2]DWM-NB'!D26</f>
        <v>0</v>
      </c>
      <c r="D27" t="e">
        <f>'[2]DWM-HT'!E26</f>
        <v>#DIV/0!</v>
      </c>
      <c r="E27" t="e">
        <f>[2]WMA!E26</f>
        <v>#DIV/0!</v>
      </c>
      <c r="F27">
        <f>[2]Lite!I26</f>
        <v>100</v>
      </c>
      <c r="H27">
        <f>'[2]DWM-NB'!N26</f>
        <v>16904</v>
      </c>
      <c r="I27">
        <f>[2]Lite!O26</f>
        <v>8</v>
      </c>
      <c r="J27">
        <f>'[2]DWM-HT'!O26</f>
        <v>5</v>
      </c>
      <c r="L27">
        <v>5</v>
      </c>
      <c r="M27">
        <v>9</v>
      </c>
    </row>
    <row r="28" spans="1:30" x14ac:dyDescent="0.25">
      <c r="A28">
        <v>26</v>
      </c>
      <c r="B28" t="e">
        <f>'[2]DWM-NB'!C27</f>
        <v>#DIV/0!</v>
      </c>
      <c r="C28">
        <f>'[2]DWM-NB'!D27</f>
        <v>0</v>
      </c>
      <c r="D28" t="e">
        <f>'[2]DWM-HT'!E27</f>
        <v>#DIV/0!</v>
      </c>
      <c r="E28" t="e">
        <f>[2]WMA!E27</f>
        <v>#DIV/0!</v>
      </c>
      <c r="F28">
        <f>[2]Lite!I27</f>
        <v>100</v>
      </c>
      <c r="H28">
        <f>'[2]DWM-NB'!N27</f>
        <v>16904</v>
      </c>
      <c r="I28">
        <f>[2]Lite!O27</f>
        <v>8</v>
      </c>
      <c r="J28">
        <f>'[2]DWM-HT'!O27</f>
        <v>5</v>
      </c>
      <c r="L28">
        <v>5</v>
      </c>
      <c r="M28">
        <v>9</v>
      </c>
    </row>
    <row r="29" spans="1:30" x14ac:dyDescent="0.25">
      <c r="A29">
        <v>27</v>
      </c>
      <c r="B29" t="e">
        <f>'[2]DWM-NB'!C28</f>
        <v>#DIV/0!</v>
      </c>
      <c r="C29">
        <f>'[2]DWM-NB'!D28</f>
        <v>0</v>
      </c>
      <c r="D29" t="e">
        <f>'[2]DWM-HT'!E28</f>
        <v>#DIV/0!</v>
      </c>
      <c r="E29" t="e">
        <f>[2]WMA!E28</f>
        <v>#DIV/0!</v>
      </c>
      <c r="F29">
        <f>[2]Lite!I28</f>
        <v>100</v>
      </c>
      <c r="H29">
        <f>'[2]DWM-NB'!N28</f>
        <v>16904</v>
      </c>
      <c r="I29">
        <f>[2]Lite!O28</f>
        <v>8</v>
      </c>
      <c r="J29">
        <f>'[2]DWM-HT'!O28</f>
        <v>5</v>
      </c>
      <c r="L29">
        <v>5</v>
      </c>
      <c r="M29">
        <v>9</v>
      </c>
    </row>
    <row r="30" spans="1:30" x14ac:dyDescent="0.25">
      <c r="A30">
        <v>28</v>
      </c>
      <c r="B30" t="e">
        <f>'[2]DWM-NB'!C29</f>
        <v>#DIV/0!</v>
      </c>
      <c r="C30">
        <f>'[2]DWM-NB'!D29</f>
        <v>0</v>
      </c>
      <c r="D30" t="e">
        <f>'[2]DWM-HT'!E29</f>
        <v>#DIV/0!</v>
      </c>
      <c r="E30" t="e">
        <f>[2]WMA!E29</f>
        <v>#DIV/0!</v>
      </c>
      <c r="F30">
        <f>[2]Lite!I29</f>
        <v>100</v>
      </c>
      <c r="H30">
        <f>'[2]DWM-NB'!N29</f>
        <v>16904</v>
      </c>
      <c r="I30">
        <f>[2]Lite!O29</f>
        <v>8</v>
      </c>
      <c r="J30">
        <f>'[2]DWM-HT'!O29</f>
        <v>5</v>
      </c>
      <c r="L30">
        <v>5</v>
      </c>
      <c r="M30">
        <v>9</v>
      </c>
    </row>
    <row r="31" spans="1:30" x14ac:dyDescent="0.25">
      <c r="A31">
        <v>29</v>
      </c>
      <c r="B31" t="e">
        <f>'[2]DWM-NB'!C30</f>
        <v>#DIV/0!</v>
      </c>
      <c r="C31">
        <f>'[2]DWM-NB'!D30</f>
        <v>0</v>
      </c>
      <c r="D31" t="e">
        <f>'[2]DWM-HT'!E30</f>
        <v>#DIV/0!</v>
      </c>
      <c r="E31" t="e">
        <f>[2]WMA!E30</f>
        <v>#DIV/0!</v>
      </c>
      <c r="F31">
        <f>[2]Lite!I30</f>
        <v>100</v>
      </c>
      <c r="H31">
        <f>'[2]DWM-NB'!N30</f>
        <v>16904</v>
      </c>
      <c r="I31">
        <f>[2]Lite!O30</f>
        <v>8</v>
      </c>
      <c r="J31">
        <f>'[2]DWM-HT'!O30</f>
        <v>5</v>
      </c>
      <c r="L31">
        <v>5</v>
      </c>
      <c r="M31">
        <v>9</v>
      </c>
    </row>
    <row r="32" spans="1:30" x14ac:dyDescent="0.25">
      <c r="A32">
        <v>30</v>
      </c>
      <c r="B32" t="e">
        <f>'[2]DWM-NB'!C31</f>
        <v>#DIV/0!</v>
      </c>
      <c r="C32">
        <f>'[2]DWM-NB'!D31</f>
        <v>0</v>
      </c>
      <c r="D32" t="e">
        <f>'[2]DWM-HT'!E31</f>
        <v>#DIV/0!</v>
      </c>
      <c r="E32" t="e">
        <f>[2]WMA!E31</f>
        <v>#DIV/0!</v>
      </c>
      <c r="F32">
        <f>[2]Lite!I31</f>
        <v>100</v>
      </c>
      <c r="H32">
        <f>'[2]DWM-NB'!N31</f>
        <v>16904</v>
      </c>
      <c r="I32">
        <f>[2]Lite!O31</f>
        <v>8</v>
      </c>
      <c r="J32">
        <f>'[2]DWM-HT'!O31</f>
        <v>5</v>
      </c>
      <c r="L32">
        <v>5</v>
      </c>
      <c r="M32">
        <v>9</v>
      </c>
    </row>
    <row r="33" spans="1:13" x14ac:dyDescent="0.25">
      <c r="A33">
        <v>31</v>
      </c>
      <c r="B33" t="e">
        <f>'[2]DWM-NB'!C32</f>
        <v>#DIV/0!</v>
      </c>
      <c r="C33">
        <f>'[2]DWM-NB'!D32</f>
        <v>0</v>
      </c>
      <c r="D33" t="e">
        <f>'[2]DWM-HT'!E32</f>
        <v>#DIV/0!</v>
      </c>
      <c r="E33" t="e">
        <f>[2]WMA!E32</f>
        <v>#DIV/0!</v>
      </c>
      <c r="F33">
        <f>[2]Lite!I32</f>
        <v>100</v>
      </c>
      <c r="H33">
        <f>'[2]DWM-NB'!N32</f>
        <v>16904</v>
      </c>
      <c r="I33">
        <f>[2]Lite!O32</f>
        <v>8</v>
      </c>
      <c r="J33">
        <f>'[2]DWM-HT'!O32</f>
        <v>5</v>
      </c>
      <c r="L33">
        <v>5</v>
      </c>
      <c r="M33">
        <v>9</v>
      </c>
    </row>
    <row r="34" spans="1:13" x14ac:dyDescent="0.25">
      <c r="A34">
        <v>32</v>
      </c>
      <c r="B34" t="e">
        <f>'[2]DWM-NB'!C33</f>
        <v>#DIV/0!</v>
      </c>
      <c r="C34">
        <f>'[2]DWM-NB'!D33</f>
        <v>0</v>
      </c>
      <c r="D34" t="e">
        <f>'[2]DWM-HT'!E33</f>
        <v>#DIV/0!</v>
      </c>
      <c r="E34" t="e">
        <f>[2]WMA!E33</f>
        <v>#DIV/0!</v>
      </c>
      <c r="F34">
        <f>[2]Lite!I33</f>
        <v>100</v>
      </c>
      <c r="H34">
        <f>'[2]DWM-NB'!N33</f>
        <v>16904</v>
      </c>
      <c r="I34">
        <f>[2]Lite!O33</f>
        <v>8</v>
      </c>
      <c r="J34">
        <f>'[2]DWM-HT'!O33</f>
        <v>5</v>
      </c>
      <c r="L34">
        <v>5</v>
      </c>
      <c r="M34">
        <v>9</v>
      </c>
    </row>
    <row r="35" spans="1:13" x14ac:dyDescent="0.25">
      <c r="A35">
        <v>33</v>
      </c>
      <c r="B35" t="e">
        <f>'[2]DWM-NB'!C34</f>
        <v>#DIV/0!</v>
      </c>
      <c r="C35">
        <f>'[2]DWM-NB'!D34</f>
        <v>0</v>
      </c>
      <c r="D35" t="e">
        <f>'[2]DWM-HT'!E34</f>
        <v>#DIV/0!</v>
      </c>
      <c r="E35" t="e">
        <f>[2]WMA!E34</f>
        <v>#DIV/0!</v>
      </c>
      <c r="F35">
        <f>[2]Lite!I34</f>
        <v>100</v>
      </c>
      <c r="H35">
        <f>'[2]DWM-NB'!N34</f>
        <v>16904</v>
      </c>
      <c r="I35">
        <f>[2]Lite!O34</f>
        <v>8</v>
      </c>
      <c r="J35">
        <f>'[2]DWM-HT'!O34</f>
        <v>5</v>
      </c>
      <c r="L35">
        <v>5</v>
      </c>
      <c r="M35">
        <v>9</v>
      </c>
    </row>
    <row r="36" spans="1:13" x14ac:dyDescent="0.25">
      <c r="A36">
        <v>34</v>
      </c>
      <c r="B36" t="e">
        <f>'[2]DWM-NB'!C35</f>
        <v>#DIV/0!</v>
      </c>
      <c r="C36">
        <f>'[2]DWM-NB'!D35</f>
        <v>0</v>
      </c>
      <c r="D36" t="e">
        <f>'[2]DWM-HT'!E35</f>
        <v>#DIV/0!</v>
      </c>
      <c r="E36" t="e">
        <f>[2]WMA!E35</f>
        <v>#DIV/0!</v>
      </c>
      <c r="F36">
        <f>[2]Lite!I35</f>
        <v>100</v>
      </c>
      <c r="H36">
        <f>'[2]DWM-NB'!N35</f>
        <v>16904</v>
      </c>
      <c r="I36">
        <f>[2]Lite!O35</f>
        <v>8</v>
      </c>
      <c r="J36">
        <f>'[2]DWM-HT'!O35</f>
        <v>5</v>
      </c>
      <c r="L36">
        <v>5</v>
      </c>
      <c r="M36">
        <v>9</v>
      </c>
    </row>
    <row r="37" spans="1:13" x14ac:dyDescent="0.25">
      <c r="A37">
        <v>35</v>
      </c>
      <c r="B37" t="e">
        <f>'[2]DWM-NB'!C36</f>
        <v>#DIV/0!</v>
      </c>
      <c r="C37">
        <f>'[2]DWM-NB'!D36</f>
        <v>0</v>
      </c>
      <c r="D37" t="e">
        <f>'[2]DWM-HT'!E36</f>
        <v>#DIV/0!</v>
      </c>
      <c r="E37" t="e">
        <f>[2]WMA!E36</f>
        <v>#DIV/0!</v>
      </c>
      <c r="F37">
        <f>[2]Lite!I36</f>
        <v>100</v>
      </c>
      <c r="H37">
        <f>'[2]DWM-NB'!N36</f>
        <v>16904</v>
      </c>
      <c r="I37">
        <f>[2]Lite!O36</f>
        <v>8</v>
      </c>
      <c r="J37">
        <f>'[2]DWM-HT'!O36</f>
        <v>5</v>
      </c>
      <c r="L37">
        <v>5</v>
      </c>
      <c r="M37">
        <v>9</v>
      </c>
    </row>
    <row r="38" spans="1:13" x14ac:dyDescent="0.25">
      <c r="A38">
        <v>36</v>
      </c>
      <c r="B38" t="e">
        <f>'[2]DWM-NB'!C37</f>
        <v>#DIV/0!</v>
      </c>
      <c r="C38">
        <f>'[2]DWM-NB'!D37</f>
        <v>0</v>
      </c>
      <c r="D38" t="e">
        <f>'[2]DWM-HT'!E37</f>
        <v>#DIV/0!</v>
      </c>
      <c r="E38" t="e">
        <f>[2]WMA!E37</f>
        <v>#DIV/0!</v>
      </c>
      <c r="F38">
        <f>[2]Lite!I37</f>
        <v>100</v>
      </c>
      <c r="H38">
        <f>'[2]DWM-NB'!N37</f>
        <v>16904</v>
      </c>
      <c r="I38">
        <f>[2]Lite!O37</f>
        <v>8</v>
      </c>
      <c r="J38">
        <f>'[2]DWM-HT'!O37</f>
        <v>5</v>
      </c>
      <c r="L38">
        <v>5</v>
      </c>
      <c r="M38">
        <v>9</v>
      </c>
    </row>
    <row r="39" spans="1:13" x14ac:dyDescent="0.25">
      <c r="A39">
        <v>37</v>
      </c>
      <c r="B39" t="e">
        <f>'[2]DWM-NB'!C38</f>
        <v>#DIV/0!</v>
      </c>
      <c r="C39">
        <f>'[2]DWM-NB'!D38</f>
        <v>0</v>
      </c>
      <c r="D39" t="e">
        <f>'[2]DWM-HT'!E38</f>
        <v>#DIV/0!</v>
      </c>
      <c r="E39" t="e">
        <f>[2]WMA!E38</f>
        <v>#DIV/0!</v>
      </c>
      <c r="F39">
        <f>[2]Lite!I38</f>
        <v>100</v>
      </c>
      <c r="H39">
        <f>'[2]DWM-NB'!N38</f>
        <v>16904</v>
      </c>
      <c r="I39">
        <f>[2]Lite!O38</f>
        <v>8</v>
      </c>
      <c r="J39">
        <f>'[2]DWM-HT'!O38</f>
        <v>5</v>
      </c>
      <c r="L39">
        <v>6</v>
      </c>
      <c r="M39">
        <v>9</v>
      </c>
    </row>
    <row r="40" spans="1:13" x14ac:dyDescent="0.25">
      <c r="A40">
        <v>38</v>
      </c>
      <c r="B40" t="e">
        <f>'[2]DWM-NB'!C39</f>
        <v>#DIV/0!</v>
      </c>
      <c r="C40">
        <f>'[2]DWM-NB'!D39</f>
        <v>0</v>
      </c>
      <c r="D40" t="e">
        <f>'[2]DWM-HT'!E39</f>
        <v>#DIV/0!</v>
      </c>
      <c r="E40" t="e">
        <f>[2]WMA!E39</f>
        <v>#DIV/0!</v>
      </c>
      <c r="F40">
        <f>[2]Lite!I39</f>
        <v>100</v>
      </c>
      <c r="H40">
        <f>'[2]DWM-NB'!N39</f>
        <v>16904</v>
      </c>
      <c r="I40">
        <f>[2]Lite!O39</f>
        <v>8</v>
      </c>
      <c r="J40">
        <f>'[2]DWM-HT'!O39</f>
        <v>5</v>
      </c>
      <c r="L40">
        <v>7</v>
      </c>
      <c r="M40">
        <v>9</v>
      </c>
    </row>
    <row r="41" spans="1:13" x14ac:dyDescent="0.25">
      <c r="A41">
        <v>39</v>
      </c>
      <c r="B41" t="e">
        <f>'[2]DWM-NB'!C40</f>
        <v>#DIV/0!</v>
      </c>
      <c r="C41">
        <f>'[2]DWM-NB'!D40</f>
        <v>0</v>
      </c>
      <c r="D41" t="e">
        <f>'[2]DWM-HT'!E40</f>
        <v>#DIV/0!</v>
      </c>
      <c r="E41" t="e">
        <f>[2]WMA!E40</f>
        <v>#DIV/0!</v>
      </c>
      <c r="F41">
        <f>[2]Lite!I40</f>
        <v>100</v>
      </c>
      <c r="H41">
        <f>'[2]DWM-NB'!N40</f>
        <v>16904</v>
      </c>
      <c r="I41">
        <f>[2]Lite!O40</f>
        <v>8</v>
      </c>
      <c r="J41">
        <f>'[2]DWM-HT'!O40</f>
        <v>5</v>
      </c>
      <c r="L41">
        <v>8</v>
      </c>
      <c r="M41">
        <v>9</v>
      </c>
    </row>
    <row r="42" spans="1:13" x14ac:dyDescent="0.25">
      <c r="A42">
        <v>40</v>
      </c>
      <c r="B42" t="e">
        <f>'[2]DWM-NB'!C41</f>
        <v>#DIV/0!</v>
      </c>
      <c r="C42">
        <f>'[2]DWM-NB'!D41</f>
        <v>0</v>
      </c>
      <c r="D42" t="e">
        <f>'[2]DWM-HT'!E41</f>
        <v>#DIV/0!</v>
      </c>
      <c r="E42" t="e">
        <f>[2]WMA!E41</f>
        <v>#DIV/0!</v>
      </c>
      <c r="F42">
        <f>[2]Lite!I41</f>
        <v>100</v>
      </c>
      <c r="H42">
        <f>'[2]DWM-NB'!N41</f>
        <v>16904</v>
      </c>
      <c r="I42">
        <f>[2]Lite!O41</f>
        <v>8</v>
      </c>
      <c r="J42">
        <f>'[2]DWM-HT'!O41</f>
        <v>5</v>
      </c>
      <c r="L42">
        <v>9</v>
      </c>
      <c r="M42">
        <v>9</v>
      </c>
    </row>
    <row r="43" spans="1:13" x14ac:dyDescent="0.25">
      <c r="A43">
        <v>41</v>
      </c>
      <c r="B43" t="e">
        <f>'[2]DWM-NB'!C42</f>
        <v>#DIV/0!</v>
      </c>
      <c r="C43">
        <f>'[2]DWM-NB'!D42</f>
        <v>0</v>
      </c>
      <c r="D43" t="e">
        <f>'[2]DWM-HT'!E42</f>
        <v>#DIV/0!</v>
      </c>
      <c r="E43" t="e">
        <f>[2]WMA!E42</f>
        <v>#DIV/0!</v>
      </c>
      <c r="F43">
        <f>[2]Lite!I42</f>
        <v>37</v>
      </c>
      <c r="H43">
        <f>'[2]DWM-NB'!N42</f>
        <v>16904</v>
      </c>
      <c r="I43">
        <f>[2]Lite!O42</f>
        <v>8</v>
      </c>
      <c r="J43">
        <f>'[2]DWM-HT'!O42</f>
        <v>5</v>
      </c>
      <c r="L43">
        <v>10</v>
      </c>
      <c r="M43">
        <v>9</v>
      </c>
    </row>
    <row r="44" spans="1:13" x14ac:dyDescent="0.25">
      <c r="A44">
        <v>42</v>
      </c>
      <c r="B44" t="e">
        <f>'[2]DWM-NB'!C43</f>
        <v>#DIV/0!</v>
      </c>
      <c r="C44">
        <f>'[2]DWM-NB'!D43</f>
        <v>0</v>
      </c>
      <c r="D44" t="e">
        <f>'[2]DWM-HT'!E43</f>
        <v>#DIV/0!</v>
      </c>
      <c r="E44" t="e">
        <f>[2]WMA!E43</f>
        <v>#DIV/0!</v>
      </c>
      <c r="F44">
        <f>[2]Lite!I43</f>
        <v>42</v>
      </c>
      <c r="H44">
        <f>'[2]DWM-NB'!N43</f>
        <v>16904</v>
      </c>
      <c r="I44">
        <f>[2]Lite!O43</f>
        <v>8</v>
      </c>
      <c r="J44">
        <f>'[2]DWM-HT'!O43</f>
        <v>5</v>
      </c>
      <c r="L44">
        <v>12</v>
      </c>
      <c r="M44">
        <v>9</v>
      </c>
    </row>
    <row r="45" spans="1:13" x14ac:dyDescent="0.25">
      <c r="A45">
        <v>43</v>
      </c>
      <c r="B45" t="e">
        <f>'[2]DWM-NB'!C44</f>
        <v>#DIV/0!</v>
      </c>
      <c r="C45">
        <f>'[2]DWM-NB'!D44</f>
        <v>0</v>
      </c>
      <c r="D45" t="e">
        <f>'[2]DWM-HT'!E44</f>
        <v>#DIV/0!</v>
      </c>
      <c r="E45" t="e">
        <f>[2]WMA!E44</f>
        <v>#DIV/0!</v>
      </c>
      <c r="F45">
        <f>[2]Lite!I44</f>
        <v>53</v>
      </c>
      <c r="H45">
        <f>'[2]DWM-NB'!N44</f>
        <v>17736</v>
      </c>
      <c r="I45">
        <f>[2]Lite!O44</f>
        <v>9</v>
      </c>
      <c r="J45">
        <f>'[2]DWM-HT'!O44</f>
        <v>6</v>
      </c>
      <c r="L45">
        <v>12</v>
      </c>
      <c r="M45">
        <v>9</v>
      </c>
    </row>
    <row r="46" spans="1:13" x14ac:dyDescent="0.25">
      <c r="A46">
        <v>44</v>
      </c>
      <c r="B46" t="e">
        <f>'[2]DWM-NB'!C45</f>
        <v>#DIV/0!</v>
      </c>
      <c r="C46">
        <f>'[2]DWM-NB'!D45</f>
        <v>0</v>
      </c>
      <c r="D46" t="e">
        <f>'[2]DWM-HT'!E45</f>
        <v>#DIV/0!</v>
      </c>
      <c r="E46" t="e">
        <f>[2]WMA!E45</f>
        <v>#DIV/0!</v>
      </c>
      <c r="F46">
        <f>[2]Lite!I45</f>
        <v>45</v>
      </c>
      <c r="H46">
        <f>'[2]DWM-NB'!N45</f>
        <v>18376</v>
      </c>
      <c r="I46">
        <f>[2]Lite!O45</f>
        <v>8</v>
      </c>
      <c r="J46">
        <f>'[2]DWM-HT'!O45</f>
        <v>4</v>
      </c>
      <c r="L46">
        <v>13</v>
      </c>
      <c r="M46">
        <v>9</v>
      </c>
    </row>
    <row r="47" spans="1:13" x14ac:dyDescent="0.25">
      <c r="A47">
        <v>45</v>
      </c>
      <c r="B47" t="e">
        <f>'[2]DWM-NB'!C46</f>
        <v>#DIV/0!</v>
      </c>
      <c r="C47">
        <f>'[2]DWM-NB'!D46</f>
        <v>0</v>
      </c>
      <c r="D47" t="e">
        <f>'[2]DWM-HT'!E46</f>
        <v>#DIV/0!</v>
      </c>
      <c r="E47" t="e">
        <f>[2]WMA!E46</f>
        <v>#DIV/0!</v>
      </c>
      <c r="F47">
        <f>[2]Lite!I46</f>
        <v>61</v>
      </c>
      <c r="H47">
        <f>'[2]DWM-NB'!N46</f>
        <v>17528</v>
      </c>
      <c r="I47">
        <f>[2]Lite!O46</f>
        <v>7</v>
      </c>
      <c r="J47">
        <f>'[2]DWM-HT'!O46</f>
        <v>4</v>
      </c>
    </row>
    <row r="48" spans="1:13" x14ac:dyDescent="0.25">
      <c r="A48">
        <v>46</v>
      </c>
      <c r="B48" t="e">
        <f>'[2]DWM-NB'!C47</f>
        <v>#DIV/0!</v>
      </c>
      <c r="C48">
        <f>'[2]DWM-NB'!D47</f>
        <v>0</v>
      </c>
      <c r="D48" t="e">
        <f>'[2]DWM-HT'!E47</f>
        <v>#DIV/0!</v>
      </c>
      <c r="E48" t="e">
        <f>[2]WMA!E47</f>
        <v>#DIV/0!</v>
      </c>
      <c r="F48">
        <f>[2]Lite!I47</f>
        <v>48</v>
      </c>
      <c r="H48">
        <f>'[2]DWM-NB'!N47</f>
        <v>18464</v>
      </c>
      <c r="I48">
        <f>[2]Lite!O47</f>
        <v>9</v>
      </c>
      <c r="J48">
        <f>'[2]DWM-HT'!O47</f>
        <v>5</v>
      </c>
    </row>
    <row r="49" spans="1:10" x14ac:dyDescent="0.25">
      <c r="A49">
        <v>47</v>
      </c>
      <c r="B49" t="e">
        <f>'[2]DWM-NB'!C48</f>
        <v>#DIV/0!</v>
      </c>
      <c r="C49">
        <f>'[2]DWM-NB'!D48</f>
        <v>0</v>
      </c>
      <c r="D49" t="e">
        <f>'[2]DWM-HT'!E48</f>
        <v>#DIV/0!</v>
      </c>
      <c r="E49" t="e">
        <f>[2]WMA!E48</f>
        <v>#DIV/0!</v>
      </c>
      <c r="F49">
        <f>[2]Lite!I48</f>
        <v>41</v>
      </c>
      <c r="H49">
        <f>'[2]DWM-NB'!N48</f>
        <v>18536</v>
      </c>
      <c r="I49">
        <f>[2]Lite!O48</f>
        <v>9</v>
      </c>
      <c r="J49">
        <f>'[2]DWM-HT'!O48</f>
        <v>5</v>
      </c>
    </row>
    <row r="50" spans="1:10" x14ac:dyDescent="0.25">
      <c r="A50">
        <v>48</v>
      </c>
      <c r="B50" t="e">
        <f>'[2]DWM-NB'!C49</f>
        <v>#DIV/0!</v>
      </c>
      <c r="C50">
        <f>'[2]DWM-NB'!D49</f>
        <v>0</v>
      </c>
      <c r="D50" t="e">
        <f>'[2]DWM-HT'!E49</f>
        <v>#DIV/0!</v>
      </c>
      <c r="E50" t="e">
        <f>[2]WMA!E49</f>
        <v>#DIV/0!</v>
      </c>
      <c r="F50">
        <f>[2]Lite!I49</f>
        <v>82</v>
      </c>
      <c r="H50">
        <f>'[2]DWM-NB'!N49</f>
        <v>19344</v>
      </c>
      <c r="I50">
        <f>[2]Lite!O49</f>
        <v>10</v>
      </c>
      <c r="J50">
        <f>'[2]DWM-HT'!O49</f>
        <v>6</v>
      </c>
    </row>
    <row r="51" spans="1:10" x14ac:dyDescent="0.25">
      <c r="A51">
        <v>49</v>
      </c>
      <c r="B51" t="e">
        <f>'[2]DWM-NB'!C50</f>
        <v>#DIV/0!</v>
      </c>
      <c r="C51">
        <f>'[2]DWM-NB'!D50</f>
        <v>0</v>
      </c>
      <c r="D51" t="e">
        <f>'[2]DWM-HT'!E50</f>
        <v>#DIV/0!</v>
      </c>
      <c r="E51" t="e">
        <f>[2]WMA!E50</f>
        <v>#DIV/0!</v>
      </c>
      <c r="F51">
        <f>[2]Lite!I50</f>
        <v>66</v>
      </c>
      <c r="H51">
        <f>'[2]DWM-NB'!N50</f>
        <v>19504</v>
      </c>
      <c r="I51">
        <f>[2]Lite!O50</f>
        <v>10</v>
      </c>
      <c r="J51">
        <f>'[2]DWM-HT'!O50</f>
        <v>6</v>
      </c>
    </row>
    <row r="52" spans="1:10" x14ac:dyDescent="0.25">
      <c r="A52">
        <v>50</v>
      </c>
      <c r="B52" t="e">
        <f>'[2]DWM-NB'!C51</f>
        <v>#DIV/0!</v>
      </c>
      <c r="C52">
        <f>'[2]DWM-NB'!D51</f>
        <v>0</v>
      </c>
      <c r="D52" t="e">
        <f>'[2]DWM-HT'!E51</f>
        <v>#DIV/0!</v>
      </c>
      <c r="E52" t="e">
        <f>[2]WMA!E51</f>
        <v>#DIV/0!</v>
      </c>
      <c r="F52">
        <f>[2]Lite!I51</f>
        <v>64</v>
      </c>
      <c r="H52">
        <f>'[2]DWM-NB'!N51</f>
        <v>19504</v>
      </c>
      <c r="I52">
        <f>[2]Lite!O51</f>
        <v>10</v>
      </c>
      <c r="J52">
        <f>'[2]DWM-HT'!O51</f>
        <v>6</v>
      </c>
    </row>
    <row r="53" spans="1:10" x14ac:dyDescent="0.25">
      <c r="A53">
        <v>51</v>
      </c>
      <c r="B53" t="e">
        <f>'[2]DWM-NB'!C52</f>
        <v>#DIV/0!</v>
      </c>
      <c r="C53">
        <f>'[2]DWM-NB'!D52</f>
        <v>0</v>
      </c>
      <c r="D53" t="e">
        <f>'[2]DWM-HT'!E52</f>
        <v>#DIV/0!</v>
      </c>
      <c r="E53" t="e">
        <f>[2]WMA!E52</f>
        <v>#DIV/0!</v>
      </c>
      <c r="F53">
        <f>[2]Lite!I52</f>
        <v>62</v>
      </c>
      <c r="H53">
        <f>'[2]DWM-NB'!N52</f>
        <v>20152</v>
      </c>
      <c r="I53">
        <f>[2]Lite!O52</f>
        <v>11</v>
      </c>
      <c r="J53">
        <f>'[2]DWM-HT'!O52</f>
        <v>7</v>
      </c>
    </row>
    <row r="54" spans="1:10" x14ac:dyDescent="0.25">
      <c r="A54">
        <v>52</v>
      </c>
      <c r="B54" t="e">
        <f>'[2]DWM-NB'!C53</f>
        <v>#DIV/0!</v>
      </c>
      <c r="C54">
        <f>'[2]DWM-NB'!D53</f>
        <v>0</v>
      </c>
      <c r="D54" t="e">
        <f>'[2]DWM-HT'!E53</f>
        <v>#DIV/0!</v>
      </c>
      <c r="E54" t="e">
        <f>[2]WMA!E53</f>
        <v>#DIV/0!</v>
      </c>
      <c r="F54">
        <f>[2]Lite!I53</f>
        <v>57.999999999999993</v>
      </c>
      <c r="H54">
        <f>'[2]DWM-NB'!N53</f>
        <v>20064</v>
      </c>
      <c r="I54">
        <f>[2]Lite!O53</f>
        <v>12</v>
      </c>
      <c r="J54">
        <f>'[2]DWM-HT'!O53</f>
        <v>8</v>
      </c>
    </row>
    <row r="55" spans="1:10" x14ac:dyDescent="0.25">
      <c r="A55">
        <v>53</v>
      </c>
      <c r="B55" t="e">
        <f>'[2]DWM-NB'!C54</f>
        <v>#DIV/0!</v>
      </c>
      <c r="C55">
        <f>'[2]DWM-NB'!D54</f>
        <v>0</v>
      </c>
      <c r="D55" t="e">
        <f>'[2]DWM-HT'!E54</f>
        <v>#DIV/0!</v>
      </c>
      <c r="E55" t="e">
        <f>[2]WMA!E54</f>
        <v>#DIV/0!</v>
      </c>
      <c r="F55">
        <f>[2]Lite!I54</f>
        <v>81</v>
      </c>
      <c r="H55">
        <f>'[2]DWM-NB'!N54</f>
        <v>20408</v>
      </c>
      <c r="I55">
        <f>[2]Lite!O54</f>
        <v>12</v>
      </c>
      <c r="J55">
        <f>'[2]DWM-HT'!O54</f>
        <v>8</v>
      </c>
    </row>
    <row r="56" spans="1:10" x14ac:dyDescent="0.25">
      <c r="A56">
        <v>54</v>
      </c>
      <c r="B56" t="e">
        <f>'[2]DWM-NB'!C55</f>
        <v>#DIV/0!</v>
      </c>
      <c r="C56">
        <f>'[2]DWM-NB'!D55</f>
        <v>0</v>
      </c>
      <c r="D56" t="e">
        <f>'[2]DWM-HT'!E55</f>
        <v>#DIV/0!</v>
      </c>
      <c r="E56" t="e">
        <f>[2]WMA!E55</f>
        <v>#DIV/0!</v>
      </c>
      <c r="F56">
        <f>[2]Lite!I55</f>
        <v>82</v>
      </c>
      <c r="H56">
        <f>'[2]DWM-NB'!N55</f>
        <v>20408</v>
      </c>
      <c r="I56">
        <f>[2]Lite!O55</f>
        <v>12</v>
      </c>
      <c r="J56">
        <f>'[2]DWM-HT'!O55</f>
        <v>8</v>
      </c>
    </row>
    <row r="57" spans="1:10" x14ac:dyDescent="0.25">
      <c r="A57">
        <v>55</v>
      </c>
      <c r="B57" t="e">
        <f>'[2]DWM-NB'!C56</f>
        <v>#DIV/0!</v>
      </c>
      <c r="C57">
        <f>'[2]DWM-NB'!D56</f>
        <v>0</v>
      </c>
      <c r="D57" t="e">
        <f>'[2]DWM-HT'!E56</f>
        <v>#DIV/0!</v>
      </c>
      <c r="E57" t="e">
        <f>[2]WMA!E56</f>
        <v>#DIV/0!</v>
      </c>
      <c r="F57">
        <f>[2]Lite!I56</f>
        <v>78</v>
      </c>
      <c r="H57">
        <f>'[2]DWM-NB'!N56</f>
        <v>20408</v>
      </c>
      <c r="I57">
        <f>[2]Lite!O56</f>
        <v>12</v>
      </c>
      <c r="J57">
        <f>'[2]DWM-HT'!O56</f>
        <v>8</v>
      </c>
    </row>
    <row r="58" spans="1:10" x14ac:dyDescent="0.25">
      <c r="A58">
        <v>56</v>
      </c>
      <c r="B58" t="e">
        <f>'[2]DWM-NB'!C57</f>
        <v>#DIV/0!</v>
      </c>
      <c r="C58">
        <f>'[2]DWM-NB'!D57</f>
        <v>0</v>
      </c>
      <c r="D58" t="e">
        <f>'[2]DWM-HT'!E57</f>
        <v>#DIV/0!</v>
      </c>
      <c r="E58" t="e">
        <f>[2]WMA!E57</f>
        <v>#DIV/0!</v>
      </c>
      <c r="F58">
        <f>[2]Lite!I57</f>
        <v>89</v>
      </c>
      <c r="H58">
        <f>'[2]DWM-NB'!N57</f>
        <v>21040</v>
      </c>
      <c r="I58">
        <f>[2]Lite!O57</f>
        <v>13</v>
      </c>
      <c r="J58">
        <f>'[2]DWM-HT'!O57</f>
        <v>9</v>
      </c>
    </row>
    <row r="59" spans="1:10" x14ac:dyDescent="0.25">
      <c r="A59">
        <v>57</v>
      </c>
      <c r="B59" t="e">
        <f>'[2]DWM-NB'!C58</f>
        <v>#DIV/0!</v>
      </c>
      <c r="C59">
        <f>'[2]DWM-NB'!D58</f>
        <v>0</v>
      </c>
      <c r="D59" t="e">
        <f>'[2]DWM-HT'!E58</f>
        <v>#DIV/0!</v>
      </c>
      <c r="E59" t="e">
        <f>[2]WMA!E58</f>
        <v>#DIV/0!</v>
      </c>
      <c r="F59">
        <f>[2]Lite!I58</f>
        <v>70</v>
      </c>
      <c r="H59">
        <f>'[2]DWM-NB'!N58</f>
        <v>21200</v>
      </c>
      <c r="I59">
        <f>[2]Lite!O58</f>
        <v>13</v>
      </c>
      <c r="J59">
        <f>'[2]DWM-HT'!O58</f>
        <v>9</v>
      </c>
    </row>
    <row r="60" spans="1:10" x14ac:dyDescent="0.25">
      <c r="A60">
        <v>58</v>
      </c>
      <c r="B60" t="e">
        <f>'[2]DWM-NB'!C59</f>
        <v>#DIV/0!</v>
      </c>
      <c r="C60">
        <f>'[2]DWM-NB'!D59</f>
        <v>0</v>
      </c>
      <c r="D60" t="e">
        <f>'[2]DWM-HT'!E59</f>
        <v>#DIV/0!</v>
      </c>
      <c r="E60" t="e">
        <f>[2]WMA!E59</f>
        <v>#DIV/0!</v>
      </c>
      <c r="F60">
        <f>[2]Lite!I59</f>
        <v>80</v>
      </c>
      <c r="H60">
        <f>'[2]DWM-NB'!N59</f>
        <v>21200</v>
      </c>
      <c r="I60">
        <f>[2]Lite!O59</f>
        <v>13</v>
      </c>
      <c r="J60">
        <f>'[2]DWM-HT'!O59</f>
        <v>9</v>
      </c>
    </row>
    <row r="61" spans="1:10" x14ac:dyDescent="0.25">
      <c r="A61">
        <v>59</v>
      </c>
      <c r="B61" t="e">
        <f>'[2]DWM-NB'!C60</f>
        <v>#DIV/0!</v>
      </c>
      <c r="C61">
        <f>'[2]DWM-NB'!D60</f>
        <v>0</v>
      </c>
      <c r="D61" t="e">
        <f>'[2]DWM-HT'!E60</f>
        <v>#DIV/0!</v>
      </c>
      <c r="E61" t="e">
        <f>[2]WMA!E60</f>
        <v>#DIV/0!</v>
      </c>
      <c r="F61">
        <f>[2]Lite!I60</f>
        <v>81</v>
      </c>
      <c r="H61">
        <f>'[2]DWM-NB'!N60</f>
        <v>21232</v>
      </c>
      <c r="I61">
        <f>[2]Lite!O60</f>
        <v>13</v>
      </c>
      <c r="J61">
        <f>'[2]DWM-HT'!O60</f>
        <v>9</v>
      </c>
    </row>
    <row r="62" spans="1:10" x14ac:dyDescent="0.25">
      <c r="A62">
        <v>60</v>
      </c>
      <c r="B62" t="e">
        <f>'[2]DWM-NB'!C61</f>
        <v>#DIV/0!</v>
      </c>
      <c r="C62">
        <f>'[2]DWM-NB'!D61</f>
        <v>0</v>
      </c>
      <c r="D62" t="e">
        <f>'[2]DWM-HT'!E61</f>
        <v>#DIV/0!</v>
      </c>
      <c r="E62" t="e">
        <f>[2]WMA!E61</f>
        <v>#DIV/0!</v>
      </c>
      <c r="F62">
        <f>[2]Lite!I61</f>
        <v>81</v>
      </c>
      <c r="H62">
        <f>'[2]DWM-NB'!N61</f>
        <v>21232</v>
      </c>
      <c r="I62">
        <f>[2]Lite!O61</f>
        <v>13</v>
      </c>
      <c r="J62">
        <f>'[2]DWM-HT'!O61</f>
        <v>9</v>
      </c>
    </row>
    <row r="63" spans="1:10" x14ac:dyDescent="0.25">
      <c r="A63">
        <v>61</v>
      </c>
      <c r="B63" t="e">
        <f>'[2]DWM-NB'!C62</f>
        <v>#DIV/0!</v>
      </c>
      <c r="C63">
        <f>'[2]DWM-NB'!D62</f>
        <v>0</v>
      </c>
      <c r="D63" t="e">
        <f>'[2]DWM-HT'!E62</f>
        <v>#DIV/0!</v>
      </c>
      <c r="E63" t="e">
        <f>[2]WMA!E62</f>
        <v>#DIV/0!</v>
      </c>
      <c r="F63">
        <f>[2]Lite!I62</f>
        <v>83</v>
      </c>
      <c r="H63">
        <f>'[2]DWM-NB'!N62</f>
        <v>21232</v>
      </c>
      <c r="I63">
        <f>[2]Lite!O62</f>
        <v>12</v>
      </c>
      <c r="J63">
        <f>'[2]DWM-HT'!O62</f>
        <v>9</v>
      </c>
    </row>
    <row r="64" spans="1:10" x14ac:dyDescent="0.25">
      <c r="A64">
        <v>62</v>
      </c>
      <c r="B64" t="e">
        <f>'[2]DWM-NB'!C63</f>
        <v>#DIV/0!</v>
      </c>
      <c r="C64">
        <f>'[2]DWM-NB'!D63</f>
        <v>0</v>
      </c>
      <c r="D64" t="e">
        <f>'[2]DWM-HT'!E63</f>
        <v>#DIV/0!</v>
      </c>
      <c r="E64" t="e">
        <f>[2]WMA!E63</f>
        <v>#DIV/0!</v>
      </c>
      <c r="F64">
        <f>[2]Lite!I63</f>
        <v>92</v>
      </c>
      <c r="H64">
        <f>'[2]DWM-NB'!N63</f>
        <v>21232</v>
      </c>
      <c r="I64">
        <f>[2]Lite!O63</f>
        <v>12</v>
      </c>
      <c r="J64">
        <f>'[2]DWM-HT'!O63</f>
        <v>9</v>
      </c>
    </row>
    <row r="65" spans="1:10" x14ac:dyDescent="0.25">
      <c r="A65">
        <v>63</v>
      </c>
      <c r="B65" t="e">
        <f>'[2]DWM-NB'!C64</f>
        <v>#DIV/0!</v>
      </c>
      <c r="C65">
        <f>'[2]DWM-NB'!D64</f>
        <v>0</v>
      </c>
      <c r="D65" t="e">
        <f>'[2]DWM-HT'!E64</f>
        <v>#DIV/0!</v>
      </c>
      <c r="E65" t="e">
        <f>[2]WMA!E64</f>
        <v>#DIV/0!</v>
      </c>
      <c r="F65">
        <f>[2]Lite!I64</f>
        <v>83</v>
      </c>
      <c r="H65">
        <f>'[2]DWM-NB'!N64</f>
        <v>21232</v>
      </c>
      <c r="I65">
        <f>[2]Lite!O64</f>
        <v>12</v>
      </c>
      <c r="J65">
        <f>'[2]DWM-HT'!O64</f>
        <v>9</v>
      </c>
    </row>
    <row r="66" spans="1:10" x14ac:dyDescent="0.25">
      <c r="A66">
        <v>64</v>
      </c>
      <c r="B66" t="e">
        <f>'[2]DWM-NB'!C65</f>
        <v>#DIV/0!</v>
      </c>
      <c r="C66">
        <f>'[2]DWM-NB'!D65</f>
        <v>0</v>
      </c>
      <c r="D66" t="e">
        <f>'[2]DWM-HT'!E65</f>
        <v>#DIV/0!</v>
      </c>
      <c r="E66" t="e">
        <f>[2]WMA!E65</f>
        <v>#DIV/0!</v>
      </c>
      <c r="F66">
        <f>[2]Lite!I65</f>
        <v>87</v>
      </c>
      <c r="H66">
        <f>'[2]DWM-NB'!N65</f>
        <v>21232</v>
      </c>
      <c r="I66">
        <f>[2]Lite!O65</f>
        <v>12</v>
      </c>
      <c r="J66">
        <f>'[2]DWM-HT'!O65</f>
        <v>9</v>
      </c>
    </row>
    <row r="67" spans="1:10" x14ac:dyDescent="0.25">
      <c r="A67">
        <v>65</v>
      </c>
      <c r="B67" t="e">
        <f>'[2]DWM-NB'!C66</f>
        <v>#DIV/0!</v>
      </c>
      <c r="C67">
        <f>'[2]DWM-NB'!D66</f>
        <v>0</v>
      </c>
      <c r="D67" t="e">
        <f>'[2]DWM-HT'!E66</f>
        <v>#DIV/0!</v>
      </c>
      <c r="E67" t="e">
        <f>[2]WMA!E66</f>
        <v>#DIV/0!</v>
      </c>
      <c r="F67">
        <f>[2]Lite!I66</f>
        <v>86</v>
      </c>
      <c r="H67">
        <f>'[2]DWM-NB'!N66</f>
        <v>21232</v>
      </c>
      <c r="I67">
        <f>[2]Lite!O66</f>
        <v>12</v>
      </c>
      <c r="J67">
        <f>'[2]DWM-HT'!O66</f>
        <v>9</v>
      </c>
    </row>
    <row r="68" spans="1:10" x14ac:dyDescent="0.25">
      <c r="A68">
        <v>66</v>
      </c>
      <c r="B68" t="e">
        <f>'[2]DWM-NB'!C67</f>
        <v>#DIV/0!</v>
      </c>
      <c r="C68">
        <f>'[2]DWM-NB'!D67</f>
        <v>0</v>
      </c>
      <c r="D68" t="e">
        <f>'[2]DWM-HT'!E67</f>
        <v>#DIV/0!</v>
      </c>
      <c r="E68" t="e">
        <f>[2]WMA!E67</f>
        <v>#DIV/0!</v>
      </c>
      <c r="F68">
        <f>[2]Lite!I67</f>
        <v>83</v>
      </c>
      <c r="H68">
        <f>'[2]DWM-NB'!N67</f>
        <v>21232</v>
      </c>
      <c r="I68">
        <f>[2]Lite!O67</f>
        <v>11</v>
      </c>
      <c r="J68">
        <f>'[2]DWM-HT'!O67</f>
        <v>7</v>
      </c>
    </row>
    <row r="69" spans="1:10" x14ac:dyDescent="0.25">
      <c r="A69">
        <v>67</v>
      </c>
      <c r="B69" t="e">
        <f>'[2]DWM-NB'!C68</f>
        <v>#DIV/0!</v>
      </c>
      <c r="C69">
        <f>'[2]DWM-NB'!D68</f>
        <v>0</v>
      </c>
      <c r="D69" t="e">
        <f>'[2]DWM-HT'!E68</f>
        <v>#DIV/0!</v>
      </c>
      <c r="E69" t="e">
        <f>[2]WMA!E68</f>
        <v>#DIV/0!</v>
      </c>
      <c r="F69">
        <f>[2]Lite!I68</f>
        <v>90</v>
      </c>
      <c r="H69">
        <f>'[2]DWM-NB'!N68</f>
        <v>20392</v>
      </c>
      <c r="I69">
        <f>[2]Lite!O68</f>
        <v>11</v>
      </c>
      <c r="J69">
        <f>'[2]DWM-HT'!O68</f>
        <v>7</v>
      </c>
    </row>
    <row r="70" spans="1:10" x14ac:dyDescent="0.25">
      <c r="A70">
        <v>68</v>
      </c>
      <c r="B70" t="e">
        <f>'[2]DWM-NB'!C69</f>
        <v>#DIV/0!</v>
      </c>
      <c r="C70">
        <f>'[2]DWM-NB'!D69</f>
        <v>0</v>
      </c>
      <c r="D70" t="e">
        <f>'[2]DWM-HT'!E69</f>
        <v>#DIV/0!</v>
      </c>
      <c r="E70" t="e">
        <f>[2]WMA!E69</f>
        <v>#DIV/0!</v>
      </c>
      <c r="F70">
        <f>[2]Lite!I69</f>
        <v>88</v>
      </c>
      <c r="H70">
        <f>'[2]DWM-NB'!N69</f>
        <v>20400</v>
      </c>
      <c r="I70">
        <f>[2]Lite!O69</f>
        <v>11</v>
      </c>
      <c r="J70">
        <f>'[2]DWM-HT'!O69</f>
        <v>7</v>
      </c>
    </row>
    <row r="71" spans="1:10" x14ac:dyDescent="0.25">
      <c r="A71">
        <v>69</v>
      </c>
      <c r="B71" t="e">
        <f>'[2]DWM-NB'!C70</f>
        <v>#DIV/0!</v>
      </c>
      <c r="C71">
        <f>'[2]DWM-NB'!D70</f>
        <v>0</v>
      </c>
      <c r="D71" t="e">
        <f>'[2]DWM-HT'!E70</f>
        <v>#DIV/0!</v>
      </c>
      <c r="E71" t="e">
        <f>[2]WMA!E70</f>
        <v>#DIV/0!</v>
      </c>
      <c r="F71">
        <f>[2]Lite!I70</f>
        <v>88</v>
      </c>
      <c r="H71">
        <f>'[2]DWM-NB'!N70</f>
        <v>18704</v>
      </c>
      <c r="I71">
        <f>[2]Lite!O70</f>
        <v>11</v>
      </c>
      <c r="J71">
        <f>'[2]DWM-HT'!O70</f>
        <v>6</v>
      </c>
    </row>
    <row r="72" spans="1:10" x14ac:dyDescent="0.25">
      <c r="A72">
        <v>70</v>
      </c>
      <c r="B72" t="e">
        <f>'[2]DWM-NB'!C71</f>
        <v>#DIV/0!</v>
      </c>
      <c r="C72">
        <f>'[2]DWM-NB'!D71</f>
        <v>0</v>
      </c>
      <c r="D72" t="e">
        <f>'[2]DWM-HT'!E71</f>
        <v>#DIV/0!</v>
      </c>
      <c r="E72" t="e">
        <f>[2]WMA!E71</f>
        <v>#DIV/0!</v>
      </c>
      <c r="F72">
        <f>[2]Lite!I71</f>
        <v>80</v>
      </c>
      <c r="H72">
        <f>'[2]DWM-NB'!N71</f>
        <v>19352</v>
      </c>
      <c r="I72">
        <f>[2]Lite!O71</f>
        <v>12</v>
      </c>
      <c r="J72">
        <f>'[2]DWM-HT'!O71</f>
        <v>7</v>
      </c>
    </row>
    <row r="73" spans="1:10" x14ac:dyDescent="0.25">
      <c r="A73">
        <v>71</v>
      </c>
      <c r="B73" t="e">
        <f>'[2]DWM-NB'!C72</f>
        <v>#DIV/0!</v>
      </c>
      <c r="C73">
        <f>'[2]DWM-NB'!D72</f>
        <v>0</v>
      </c>
      <c r="D73" t="e">
        <f>'[2]DWM-HT'!E72</f>
        <v>#DIV/0!</v>
      </c>
      <c r="E73" t="e">
        <f>[2]WMA!E72</f>
        <v>#DIV/0!</v>
      </c>
      <c r="F73">
        <f>[2]Lite!I72</f>
        <v>90</v>
      </c>
      <c r="H73">
        <f>'[2]DWM-NB'!N72</f>
        <v>19472</v>
      </c>
      <c r="I73">
        <f>[2]Lite!O72</f>
        <v>12</v>
      </c>
      <c r="J73">
        <f>'[2]DWM-HT'!O72</f>
        <v>7</v>
      </c>
    </row>
    <row r="74" spans="1:10" x14ac:dyDescent="0.25">
      <c r="A74">
        <v>72</v>
      </c>
      <c r="B74" t="e">
        <f>'[2]DWM-NB'!C73</f>
        <v>#DIV/0!</v>
      </c>
      <c r="C74">
        <f>'[2]DWM-NB'!D73</f>
        <v>0</v>
      </c>
      <c r="D74" t="e">
        <f>'[2]DWM-HT'!E73</f>
        <v>#DIV/0!</v>
      </c>
      <c r="E74" t="e">
        <f>[2]WMA!E73</f>
        <v>#DIV/0!</v>
      </c>
      <c r="F74">
        <f>[2]Lite!I73</f>
        <v>92</v>
      </c>
      <c r="H74">
        <f>'[2]DWM-NB'!N73</f>
        <v>19472</v>
      </c>
      <c r="I74">
        <f>[2]Lite!O73</f>
        <v>12</v>
      </c>
      <c r="J74">
        <f>'[2]DWM-HT'!O73</f>
        <v>7</v>
      </c>
    </row>
    <row r="75" spans="1:10" x14ac:dyDescent="0.25">
      <c r="A75">
        <v>73</v>
      </c>
      <c r="B75" t="e">
        <f>'[2]DWM-NB'!C74</f>
        <v>#DIV/0!</v>
      </c>
      <c r="C75">
        <f>'[2]DWM-NB'!D74</f>
        <v>0</v>
      </c>
      <c r="D75" t="e">
        <f>'[2]DWM-HT'!E74</f>
        <v>#DIV/0!</v>
      </c>
      <c r="E75" t="e">
        <f>[2]WMA!E74</f>
        <v>#DIV/0!</v>
      </c>
      <c r="F75">
        <f>[2]Lite!I74</f>
        <v>89</v>
      </c>
      <c r="H75">
        <f>'[2]DWM-NB'!N74</f>
        <v>19496</v>
      </c>
      <c r="I75">
        <f>[2]Lite!O74</f>
        <v>12</v>
      </c>
      <c r="J75">
        <f>'[2]DWM-HT'!O74</f>
        <v>7</v>
      </c>
    </row>
    <row r="76" spans="1:10" x14ac:dyDescent="0.25">
      <c r="A76">
        <v>74</v>
      </c>
      <c r="B76" t="e">
        <f>'[2]DWM-NB'!C75</f>
        <v>#DIV/0!</v>
      </c>
      <c r="C76">
        <f>'[2]DWM-NB'!D75</f>
        <v>0</v>
      </c>
      <c r="D76" t="e">
        <f>'[2]DWM-HT'!E75</f>
        <v>#DIV/0!</v>
      </c>
      <c r="E76" t="e">
        <f>[2]WMA!E75</f>
        <v>#DIV/0!</v>
      </c>
      <c r="F76">
        <f>[2]Lite!I75</f>
        <v>90</v>
      </c>
      <c r="H76">
        <f>'[2]DWM-NB'!N75</f>
        <v>19512</v>
      </c>
      <c r="I76">
        <f>[2]Lite!O75</f>
        <v>12</v>
      </c>
      <c r="J76">
        <f>'[2]DWM-HT'!O75</f>
        <v>7</v>
      </c>
    </row>
    <row r="77" spans="1:10" x14ac:dyDescent="0.25">
      <c r="A77">
        <v>75</v>
      </c>
      <c r="B77" t="e">
        <f>'[2]DWM-NB'!C76</f>
        <v>#DIV/0!</v>
      </c>
      <c r="C77">
        <f>'[2]DWM-NB'!D76</f>
        <v>0</v>
      </c>
      <c r="D77" t="e">
        <f>'[2]DWM-HT'!E76</f>
        <v>#DIV/0!</v>
      </c>
      <c r="E77" t="e">
        <f>[2]WMA!E76</f>
        <v>#DIV/0!</v>
      </c>
      <c r="F77">
        <f>[2]Lite!I76</f>
        <v>94</v>
      </c>
      <c r="H77">
        <f>'[2]DWM-NB'!N76</f>
        <v>19520</v>
      </c>
      <c r="I77">
        <f>[2]Lite!O76</f>
        <v>12</v>
      </c>
      <c r="J77">
        <f>'[2]DWM-HT'!O76</f>
        <v>7</v>
      </c>
    </row>
    <row r="78" spans="1:10" x14ac:dyDescent="0.25">
      <c r="A78">
        <v>76</v>
      </c>
      <c r="B78" t="e">
        <f>'[2]DWM-NB'!C77</f>
        <v>#DIV/0!</v>
      </c>
      <c r="C78">
        <f>'[2]DWM-NB'!D77</f>
        <v>0</v>
      </c>
      <c r="D78" t="e">
        <f>'[2]DWM-HT'!E77</f>
        <v>#DIV/0!</v>
      </c>
      <c r="E78" t="e">
        <f>[2]WMA!E77</f>
        <v>#DIV/0!</v>
      </c>
      <c r="F78">
        <f>[2]Lite!I77</f>
        <v>91</v>
      </c>
      <c r="H78">
        <f>'[2]DWM-NB'!N77</f>
        <v>19520</v>
      </c>
      <c r="I78">
        <f>[2]Lite!O77</f>
        <v>12</v>
      </c>
      <c r="J78">
        <f>'[2]DWM-HT'!O77</f>
        <v>7</v>
      </c>
    </row>
    <row r="79" spans="1:10" x14ac:dyDescent="0.25">
      <c r="A79">
        <v>77</v>
      </c>
      <c r="B79" t="e">
        <f>'[2]DWM-NB'!C78</f>
        <v>#DIV/0!</v>
      </c>
      <c r="C79">
        <f>'[2]DWM-NB'!D78</f>
        <v>0</v>
      </c>
      <c r="D79" t="e">
        <f>'[2]DWM-HT'!E78</f>
        <v>#DIV/0!</v>
      </c>
      <c r="E79" t="e">
        <f>[2]WMA!E78</f>
        <v>#DIV/0!</v>
      </c>
      <c r="F79">
        <f>[2]Lite!I78</f>
        <v>87</v>
      </c>
      <c r="H79">
        <f>'[2]DWM-NB'!N78</f>
        <v>19528</v>
      </c>
      <c r="I79">
        <f>[2]Lite!O78</f>
        <v>12</v>
      </c>
      <c r="J79">
        <f>'[2]DWM-HT'!O78</f>
        <v>7</v>
      </c>
    </row>
    <row r="80" spans="1:10" x14ac:dyDescent="0.25">
      <c r="A80">
        <v>78</v>
      </c>
      <c r="B80" t="e">
        <f>'[2]DWM-NB'!C79</f>
        <v>#DIV/0!</v>
      </c>
      <c r="C80">
        <f>'[2]DWM-NB'!D79</f>
        <v>0</v>
      </c>
      <c r="D80" t="e">
        <f>'[2]DWM-HT'!E79</f>
        <v>#DIV/0!</v>
      </c>
      <c r="E80" t="e">
        <f>[2]WMA!E79</f>
        <v>#DIV/0!</v>
      </c>
      <c r="F80">
        <f>[2]Lite!I79</f>
        <v>95</v>
      </c>
      <c r="H80">
        <f>'[2]DWM-NB'!N79</f>
        <v>20168</v>
      </c>
      <c r="I80">
        <f>[2]Lite!O79</f>
        <v>13</v>
      </c>
      <c r="J80">
        <f>'[2]DWM-HT'!O79</f>
        <v>8</v>
      </c>
    </row>
    <row r="81" spans="1:10" x14ac:dyDescent="0.25">
      <c r="A81">
        <v>79</v>
      </c>
      <c r="B81" t="e">
        <f>'[2]DWM-NB'!C80</f>
        <v>#DIV/0!</v>
      </c>
      <c r="C81">
        <f>'[2]DWM-NB'!D80</f>
        <v>0</v>
      </c>
      <c r="D81" t="e">
        <f>'[2]DWM-HT'!E80</f>
        <v>#DIV/0!</v>
      </c>
      <c r="E81" t="e">
        <f>[2]WMA!E80</f>
        <v>#DIV/0!</v>
      </c>
      <c r="F81">
        <f>[2]Lite!I80</f>
        <v>91</v>
      </c>
      <c r="H81">
        <f>'[2]DWM-NB'!N80</f>
        <v>20168</v>
      </c>
      <c r="I81">
        <f>[2]Lite!O80</f>
        <v>13</v>
      </c>
      <c r="J81">
        <f>'[2]DWM-HT'!O80</f>
        <v>8</v>
      </c>
    </row>
    <row r="82" spans="1:10" x14ac:dyDescent="0.25">
      <c r="A82">
        <v>80</v>
      </c>
      <c r="B82" t="e">
        <f>'[2]DWM-NB'!C81</f>
        <v>#DIV/0!</v>
      </c>
      <c r="C82">
        <f>'[2]DWM-NB'!D81</f>
        <v>0</v>
      </c>
      <c r="D82" t="e">
        <f>'[2]DWM-HT'!E81</f>
        <v>#DIV/0!</v>
      </c>
      <c r="E82" t="e">
        <f>[2]WMA!E81</f>
        <v>#DIV/0!</v>
      </c>
      <c r="F82">
        <f>[2]Lite!I81</f>
        <v>98</v>
      </c>
      <c r="H82">
        <f>'[2]DWM-NB'!N81</f>
        <v>20344</v>
      </c>
      <c r="I82">
        <f>[2]Lite!O81</f>
        <v>13</v>
      </c>
      <c r="J82">
        <f>'[2]DWM-HT'!O81</f>
        <v>8</v>
      </c>
    </row>
    <row r="83" spans="1:10" x14ac:dyDescent="0.25">
      <c r="A83">
        <v>81</v>
      </c>
      <c r="B83" t="e">
        <f>'[2]DWM-NB'!C82</f>
        <v>#DIV/0!</v>
      </c>
      <c r="C83">
        <f>'[2]DWM-NB'!D82</f>
        <v>0</v>
      </c>
      <c r="D83" t="e">
        <f>'[2]DWM-HT'!E82</f>
        <v>#DIV/0!</v>
      </c>
      <c r="E83" t="e">
        <f>[2]WMA!E82</f>
        <v>#DIV/0!</v>
      </c>
      <c r="F83">
        <f>[2]Lite!I82</f>
        <v>44</v>
      </c>
      <c r="H83">
        <f>'[2]DWM-NB'!N82</f>
        <v>20352</v>
      </c>
      <c r="I83">
        <f>[2]Lite!O82</f>
        <v>13</v>
      </c>
      <c r="J83">
        <f>'[2]DWM-HT'!O82</f>
        <v>8</v>
      </c>
    </row>
    <row r="84" spans="1:10" x14ac:dyDescent="0.25">
      <c r="A84">
        <v>82</v>
      </c>
      <c r="B84" t="e">
        <f>'[2]DWM-NB'!C83</f>
        <v>#DIV/0!</v>
      </c>
      <c r="C84">
        <f>'[2]DWM-NB'!D83</f>
        <v>0</v>
      </c>
      <c r="D84" t="e">
        <f>'[2]DWM-HT'!E83</f>
        <v>#DIV/0!</v>
      </c>
      <c r="E84" t="e">
        <f>[2]WMA!E83</f>
        <v>#DIV/0!</v>
      </c>
      <c r="F84">
        <f>[2]Lite!I83</f>
        <v>44</v>
      </c>
      <c r="H84">
        <f>'[2]DWM-NB'!N83</f>
        <v>20376</v>
      </c>
      <c r="I84">
        <f>[2]Lite!O83</f>
        <v>12</v>
      </c>
      <c r="J84">
        <f>'[2]DWM-HT'!O83</f>
        <v>8</v>
      </c>
    </row>
    <row r="85" spans="1:10" x14ac:dyDescent="0.25">
      <c r="A85">
        <v>83</v>
      </c>
      <c r="B85" t="e">
        <f>'[2]DWM-NB'!C84</f>
        <v>#DIV/0!</v>
      </c>
      <c r="C85">
        <f>'[2]DWM-NB'!D84</f>
        <v>0</v>
      </c>
      <c r="D85" t="e">
        <f>'[2]DWM-HT'!E84</f>
        <v>#DIV/0!</v>
      </c>
      <c r="E85" t="e">
        <f>[2]WMA!E84</f>
        <v>#DIV/0!</v>
      </c>
      <c r="F85">
        <f>[2]Lite!I84</f>
        <v>53</v>
      </c>
      <c r="H85">
        <f>'[2]DWM-NB'!N84</f>
        <v>21024</v>
      </c>
      <c r="I85">
        <f>[2]Lite!O84</f>
        <v>13</v>
      </c>
      <c r="J85">
        <f>'[2]DWM-HT'!O84</f>
        <v>9</v>
      </c>
    </row>
    <row r="86" spans="1:10" x14ac:dyDescent="0.25">
      <c r="A86">
        <v>84</v>
      </c>
      <c r="B86" t="e">
        <f>'[2]DWM-NB'!C85</f>
        <v>#DIV/0!</v>
      </c>
      <c r="C86">
        <f>'[2]DWM-NB'!D85</f>
        <v>0</v>
      </c>
      <c r="D86" t="e">
        <f>'[2]DWM-HT'!E85</f>
        <v>#DIV/0!</v>
      </c>
      <c r="E86" t="e">
        <f>[2]WMA!E85</f>
        <v>#DIV/0!</v>
      </c>
      <c r="F86">
        <f>[2]Lite!I85</f>
        <v>54</v>
      </c>
      <c r="H86">
        <f>'[2]DWM-NB'!N85</f>
        <v>21184</v>
      </c>
      <c r="I86">
        <f>[2]Lite!O85</f>
        <v>13</v>
      </c>
      <c r="J86">
        <f>'[2]DWM-HT'!O85</f>
        <v>9</v>
      </c>
    </row>
    <row r="87" spans="1:10" x14ac:dyDescent="0.25">
      <c r="A87">
        <v>85</v>
      </c>
      <c r="B87" t="e">
        <f>'[2]DWM-NB'!C86</f>
        <v>#DIV/0!</v>
      </c>
      <c r="C87">
        <f>'[2]DWM-NB'!D86</f>
        <v>0</v>
      </c>
      <c r="D87" t="e">
        <f>'[2]DWM-HT'!E86</f>
        <v>#DIV/0!</v>
      </c>
      <c r="E87" t="e">
        <f>[2]WMA!E86</f>
        <v>#DIV/0!</v>
      </c>
      <c r="F87">
        <f>[2]Lite!I86</f>
        <v>49</v>
      </c>
      <c r="H87">
        <f>'[2]DWM-NB'!N86</f>
        <v>21200</v>
      </c>
      <c r="I87">
        <f>[2]Lite!O86</f>
        <v>13</v>
      </c>
      <c r="J87">
        <f>'[2]DWM-HT'!O86</f>
        <v>9</v>
      </c>
    </row>
    <row r="88" spans="1:10" x14ac:dyDescent="0.25">
      <c r="A88">
        <v>86</v>
      </c>
      <c r="B88" t="e">
        <f>'[2]DWM-NB'!C87</f>
        <v>#DIV/0!</v>
      </c>
      <c r="C88">
        <f>'[2]DWM-NB'!D87</f>
        <v>0</v>
      </c>
      <c r="D88" t="e">
        <f>'[2]DWM-HT'!E87</f>
        <v>#DIV/0!</v>
      </c>
      <c r="E88" t="e">
        <f>[2]WMA!E87</f>
        <v>#DIV/0!</v>
      </c>
      <c r="F88">
        <f>[2]Lite!I87</f>
        <v>50</v>
      </c>
      <c r="H88">
        <f>'[2]DWM-NB'!N87</f>
        <v>21832</v>
      </c>
      <c r="I88">
        <f>[2]Lite!O87</f>
        <v>14</v>
      </c>
      <c r="J88">
        <f>'[2]DWM-HT'!O87</f>
        <v>10</v>
      </c>
    </row>
    <row r="89" spans="1:10" x14ac:dyDescent="0.25">
      <c r="A89">
        <v>87</v>
      </c>
      <c r="B89" t="e">
        <f>'[2]DWM-NB'!C88</f>
        <v>#DIV/0!</v>
      </c>
      <c r="C89">
        <f>'[2]DWM-NB'!D88</f>
        <v>0</v>
      </c>
      <c r="D89" t="e">
        <f>'[2]DWM-HT'!E88</f>
        <v>#DIV/0!</v>
      </c>
      <c r="E89" t="e">
        <f>[2]WMA!E88</f>
        <v>#DIV/0!</v>
      </c>
      <c r="F89">
        <f>[2]Lite!I88</f>
        <v>63</v>
      </c>
      <c r="H89">
        <f>'[2]DWM-NB'!N88</f>
        <v>21984</v>
      </c>
      <c r="I89">
        <f>[2]Lite!O88</f>
        <v>14</v>
      </c>
      <c r="J89">
        <f>'[2]DWM-HT'!O88</f>
        <v>10</v>
      </c>
    </row>
    <row r="90" spans="1:10" x14ac:dyDescent="0.25">
      <c r="A90">
        <v>88</v>
      </c>
      <c r="B90" t="e">
        <f>'[2]DWM-NB'!C89</f>
        <v>#DIV/0!</v>
      </c>
      <c r="C90">
        <f>'[2]DWM-NB'!D89</f>
        <v>0</v>
      </c>
      <c r="D90" t="e">
        <f>'[2]DWM-HT'!E89</f>
        <v>#DIV/0!</v>
      </c>
      <c r="E90" t="e">
        <f>[2]WMA!E89</f>
        <v>#DIV/0!</v>
      </c>
      <c r="F90">
        <f>[2]Lite!I89</f>
        <v>52</v>
      </c>
      <c r="H90">
        <f>'[2]DWM-NB'!N89</f>
        <v>22000</v>
      </c>
      <c r="I90">
        <f>[2]Lite!O89</f>
        <v>14</v>
      </c>
      <c r="J90">
        <f>'[2]DWM-HT'!O89</f>
        <v>10</v>
      </c>
    </row>
    <row r="91" spans="1:10" x14ac:dyDescent="0.25">
      <c r="A91">
        <v>89</v>
      </c>
      <c r="B91" t="e">
        <f>'[2]DWM-NB'!C90</f>
        <v>#DIV/0!</v>
      </c>
      <c r="C91">
        <f>'[2]DWM-NB'!D90</f>
        <v>0</v>
      </c>
      <c r="D91" t="e">
        <f>'[2]DWM-HT'!E90</f>
        <v>#DIV/0!</v>
      </c>
      <c r="E91" t="e">
        <f>[2]WMA!E90</f>
        <v>#DIV/0!</v>
      </c>
      <c r="F91">
        <f>[2]Lite!I90</f>
        <v>56.999999999999993</v>
      </c>
      <c r="H91">
        <f>'[2]DWM-NB'!N90</f>
        <v>22656</v>
      </c>
      <c r="I91">
        <f>[2]Lite!O90</f>
        <v>15</v>
      </c>
      <c r="J91">
        <f>'[2]DWM-HT'!O90</f>
        <v>11</v>
      </c>
    </row>
    <row r="92" spans="1:10" x14ac:dyDescent="0.25">
      <c r="A92">
        <v>90</v>
      </c>
      <c r="B92" t="e">
        <f>'[2]DWM-NB'!C91</f>
        <v>#DIV/0!</v>
      </c>
      <c r="C92">
        <f>'[2]DWM-NB'!D91</f>
        <v>0</v>
      </c>
      <c r="D92" t="e">
        <f>'[2]DWM-HT'!E91</f>
        <v>#DIV/0!</v>
      </c>
      <c r="E92" t="e">
        <f>[2]WMA!E91</f>
        <v>#DIV/0!</v>
      </c>
      <c r="F92">
        <f>[2]Lite!I91</f>
        <v>54</v>
      </c>
      <c r="H92">
        <f>'[2]DWM-NB'!N91</f>
        <v>23560</v>
      </c>
      <c r="I92">
        <f>[2]Lite!O91</f>
        <v>16</v>
      </c>
      <c r="J92">
        <f>'[2]DWM-HT'!O91</f>
        <v>12</v>
      </c>
    </row>
    <row r="93" spans="1:10" x14ac:dyDescent="0.25">
      <c r="A93">
        <v>91</v>
      </c>
      <c r="B93" t="e">
        <f>'[2]DWM-NB'!C92</f>
        <v>#DIV/0!</v>
      </c>
      <c r="C93">
        <f>'[2]DWM-NB'!D92</f>
        <v>0</v>
      </c>
      <c r="D93" t="e">
        <f>'[2]DWM-HT'!E92</f>
        <v>#DIV/0!</v>
      </c>
      <c r="E93" t="e">
        <f>[2]WMA!E92</f>
        <v>#DIV/0!</v>
      </c>
      <c r="F93">
        <f>[2]Lite!I92</f>
        <v>70</v>
      </c>
      <c r="H93">
        <f>'[2]DWM-NB'!N92</f>
        <v>23576</v>
      </c>
      <c r="I93">
        <f>[2]Lite!O92</f>
        <v>16</v>
      </c>
      <c r="J93">
        <f>'[2]DWM-HT'!O92</f>
        <v>12</v>
      </c>
    </row>
    <row r="94" spans="1:10" x14ac:dyDescent="0.25">
      <c r="A94">
        <v>92</v>
      </c>
      <c r="B94" t="e">
        <f>'[2]DWM-NB'!C93</f>
        <v>#DIV/0!</v>
      </c>
      <c r="C94">
        <f>'[2]DWM-NB'!D93</f>
        <v>0</v>
      </c>
      <c r="D94" t="e">
        <f>'[2]DWM-HT'!E93</f>
        <v>#DIV/0!</v>
      </c>
      <c r="E94" t="e">
        <f>[2]WMA!E93</f>
        <v>#DIV/0!</v>
      </c>
      <c r="F94">
        <f>[2]Lite!I93</f>
        <v>63</v>
      </c>
      <c r="H94">
        <f>'[2]DWM-NB'!N93</f>
        <v>23576</v>
      </c>
      <c r="I94">
        <f>[2]Lite!O93</f>
        <v>16</v>
      </c>
      <c r="J94">
        <f>'[2]DWM-HT'!O93</f>
        <v>12</v>
      </c>
    </row>
    <row r="95" spans="1:10" x14ac:dyDescent="0.25">
      <c r="A95">
        <v>93</v>
      </c>
      <c r="B95" t="e">
        <f>'[2]DWM-NB'!C94</f>
        <v>#DIV/0!</v>
      </c>
      <c r="C95">
        <f>'[2]DWM-NB'!D94</f>
        <v>0</v>
      </c>
      <c r="D95" t="e">
        <f>'[2]DWM-HT'!E94</f>
        <v>#DIV/0!</v>
      </c>
      <c r="E95" t="e">
        <f>[2]WMA!E94</f>
        <v>#DIV/0!</v>
      </c>
      <c r="F95">
        <f>[2]Lite!I94</f>
        <v>88</v>
      </c>
      <c r="H95">
        <f>'[2]DWM-NB'!N94</f>
        <v>24456</v>
      </c>
      <c r="I95">
        <f>[2]Lite!O94</f>
        <v>18</v>
      </c>
      <c r="J95">
        <f>'[2]DWM-HT'!O94</f>
        <v>13</v>
      </c>
    </row>
    <row r="96" spans="1:10" x14ac:dyDescent="0.25">
      <c r="A96">
        <v>94</v>
      </c>
      <c r="B96" t="e">
        <f>'[2]DWM-NB'!C95</f>
        <v>#DIV/0!</v>
      </c>
      <c r="C96">
        <f>'[2]DWM-NB'!D95</f>
        <v>0</v>
      </c>
      <c r="D96" t="e">
        <f>'[2]DWM-HT'!E95</f>
        <v>#DIV/0!</v>
      </c>
      <c r="E96" t="e">
        <f>[2]WMA!E95</f>
        <v>#DIV/0!</v>
      </c>
      <c r="F96">
        <f>[2]Lite!I95</f>
        <v>90</v>
      </c>
      <c r="H96">
        <f>'[2]DWM-NB'!N95</f>
        <v>24456</v>
      </c>
      <c r="I96">
        <f>[2]Lite!O95</f>
        <v>18</v>
      </c>
      <c r="J96">
        <f>'[2]DWM-HT'!O95</f>
        <v>13</v>
      </c>
    </row>
    <row r="97" spans="1:10" x14ac:dyDescent="0.25">
      <c r="A97">
        <v>95</v>
      </c>
      <c r="B97" t="e">
        <f>'[2]DWM-NB'!C96</f>
        <v>#DIV/0!</v>
      </c>
      <c r="C97">
        <f>'[2]DWM-NB'!D96</f>
        <v>0</v>
      </c>
      <c r="D97" t="e">
        <f>'[2]DWM-HT'!E96</f>
        <v>#DIV/0!</v>
      </c>
      <c r="E97" t="e">
        <f>[2]WMA!E96</f>
        <v>#DIV/0!</v>
      </c>
      <c r="F97">
        <f>[2]Lite!I96</f>
        <v>92</v>
      </c>
      <c r="H97">
        <f>'[2]DWM-NB'!N96</f>
        <v>24456</v>
      </c>
      <c r="I97">
        <f>[2]Lite!O96</f>
        <v>18</v>
      </c>
      <c r="J97">
        <f>'[2]DWM-HT'!O96</f>
        <v>13</v>
      </c>
    </row>
    <row r="98" spans="1:10" x14ac:dyDescent="0.25">
      <c r="A98">
        <v>96</v>
      </c>
      <c r="B98" t="e">
        <f>'[2]DWM-NB'!C97</f>
        <v>#DIV/0!</v>
      </c>
      <c r="C98">
        <f>'[2]DWM-NB'!D97</f>
        <v>0</v>
      </c>
      <c r="D98">
        <f>'[2]DWM-HT'!E97</f>
        <v>64</v>
      </c>
      <c r="E98" t="e">
        <f>[2]WMA!E97</f>
        <v>#DIV/0!</v>
      </c>
      <c r="F98">
        <f>[2]Lite!I97</f>
        <v>77</v>
      </c>
      <c r="H98">
        <f>'[2]DWM-NB'!N97</f>
        <v>24456</v>
      </c>
      <c r="I98">
        <f>[2]Lite!O97</f>
        <v>18</v>
      </c>
      <c r="J98">
        <f>'[2]DWM-HT'!O97</f>
        <v>13</v>
      </c>
    </row>
    <row r="99" spans="1:10" x14ac:dyDescent="0.25">
      <c r="A99">
        <v>97</v>
      </c>
      <c r="B99" t="e">
        <f>'[2]DWM-NB'!C98</f>
        <v>#DIV/0!</v>
      </c>
      <c r="C99">
        <f>'[2]DWM-NB'!D98</f>
        <v>0</v>
      </c>
      <c r="D99" t="e">
        <f>'[2]DWM-HT'!E98</f>
        <v>#DIV/0!</v>
      </c>
      <c r="E99" t="e">
        <f>[2]WMA!E98</f>
        <v>#DIV/0!</v>
      </c>
      <c r="F99">
        <f>[2]Lite!I98</f>
        <v>97</v>
      </c>
      <c r="H99">
        <f>'[2]DWM-NB'!N98</f>
        <v>24456</v>
      </c>
      <c r="I99">
        <f>[2]Lite!O98</f>
        <v>18</v>
      </c>
      <c r="J99">
        <f>'[2]DWM-HT'!O98</f>
        <v>13</v>
      </c>
    </row>
    <row r="100" spans="1:10" x14ac:dyDescent="0.25">
      <c r="A100">
        <v>98</v>
      </c>
      <c r="B100" t="e">
        <f>'[2]DWM-NB'!C99</f>
        <v>#DIV/0!</v>
      </c>
      <c r="C100">
        <f>'[2]DWM-NB'!D99</f>
        <v>0</v>
      </c>
      <c r="D100" t="e">
        <f>'[2]DWM-HT'!E99</f>
        <v>#DIV/0!</v>
      </c>
      <c r="E100" t="e">
        <f>[2]WMA!E99</f>
        <v>#DIV/0!</v>
      </c>
      <c r="F100">
        <f>[2]Lite!I99</f>
        <v>100</v>
      </c>
      <c r="H100">
        <f>'[2]DWM-NB'!N99</f>
        <v>24456</v>
      </c>
      <c r="I100">
        <f>[2]Lite!O99</f>
        <v>18</v>
      </c>
      <c r="J100">
        <f>'[2]DWM-HT'!O99</f>
        <v>13</v>
      </c>
    </row>
    <row r="101" spans="1:10" x14ac:dyDescent="0.25">
      <c r="A101">
        <v>99</v>
      </c>
      <c r="B101" t="e">
        <f>'[2]DWM-NB'!C100</f>
        <v>#DIV/0!</v>
      </c>
      <c r="C101">
        <f>'[2]DWM-NB'!D100</f>
        <v>0</v>
      </c>
      <c r="D101" t="e">
        <f>'[2]DWM-HT'!E100</f>
        <v>#DIV/0!</v>
      </c>
      <c r="E101" t="e">
        <f>[2]WMA!E100</f>
        <v>#DIV/0!</v>
      </c>
      <c r="F101">
        <f>[2]Lite!I100</f>
        <v>99</v>
      </c>
      <c r="H101">
        <f>'[2]DWM-NB'!N100</f>
        <v>24592</v>
      </c>
      <c r="I101">
        <f>[2]Lite!O100</f>
        <v>18</v>
      </c>
      <c r="J101">
        <f>'[2]DWM-HT'!O100</f>
        <v>13</v>
      </c>
    </row>
    <row r="102" spans="1:10" x14ac:dyDescent="0.25">
      <c r="A102">
        <v>100</v>
      </c>
      <c r="B102" t="e">
        <f>'[2]DWM-NB'!C101</f>
        <v>#DIV/0!</v>
      </c>
      <c r="C102">
        <f>'[2]DWM-NB'!D101</f>
        <v>0</v>
      </c>
      <c r="D102" t="e">
        <f>'[2]DWM-HT'!E101</f>
        <v>#DIV/0!</v>
      </c>
      <c r="E102" t="e">
        <f>[2]WMA!E101</f>
        <v>#DIV/0!</v>
      </c>
      <c r="F102">
        <f>[2]Lite!I101</f>
        <v>100</v>
      </c>
      <c r="H102">
        <f>'[2]DWM-NB'!N101</f>
        <v>24592</v>
      </c>
      <c r="I102">
        <f>[2]Lite!O101</f>
        <v>18</v>
      </c>
      <c r="J102">
        <f>'[2]DWM-HT'!O101</f>
        <v>13</v>
      </c>
    </row>
    <row r="103" spans="1:10" x14ac:dyDescent="0.25">
      <c r="A103">
        <v>101</v>
      </c>
      <c r="B103" t="e">
        <f>'[2]DWM-NB'!C102</f>
        <v>#DIV/0!</v>
      </c>
      <c r="C103">
        <f>'[2]DWM-NB'!D102</f>
        <v>0</v>
      </c>
      <c r="D103" t="e">
        <f>'[2]DWM-HT'!E102</f>
        <v>#DIV/0!</v>
      </c>
      <c r="E103" t="e">
        <f>[2]WMA!E102</f>
        <v>#DIV/0!</v>
      </c>
      <c r="F103">
        <f>[2]Lite!I102</f>
        <v>100</v>
      </c>
      <c r="G103" s="15"/>
      <c r="H103">
        <f>'[2]DWM-NB'!N102</f>
        <v>22896</v>
      </c>
      <c r="I103">
        <f>[2]Lite!O102</f>
        <v>16</v>
      </c>
      <c r="J103">
        <f>'[2]DWM-HT'!O102</f>
        <v>11</v>
      </c>
    </row>
    <row r="104" spans="1:10" x14ac:dyDescent="0.25">
      <c r="A104">
        <v>102</v>
      </c>
      <c r="B104" t="e">
        <f>'[2]DWM-NB'!C103</f>
        <v>#DIV/0!</v>
      </c>
      <c r="C104">
        <f>'[2]DWM-NB'!D103</f>
        <v>0</v>
      </c>
      <c r="D104" t="e">
        <f>'[2]DWM-HT'!E103</f>
        <v>#DIV/0!</v>
      </c>
      <c r="E104" t="e">
        <f>[2]WMA!E103</f>
        <v>#DIV/0!</v>
      </c>
      <c r="F104">
        <f>[2]Lite!I103</f>
        <v>100</v>
      </c>
      <c r="H104">
        <f>'[2]DWM-NB'!N103</f>
        <v>22896</v>
      </c>
      <c r="I104">
        <f>[2]Lite!O103</f>
        <v>16</v>
      </c>
      <c r="J104">
        <f>'[2]DWM-HT'!O103</f>
        <v>11</v>
      </c>
    </row>
    <row r="105" spans="1:10" x14ac:dyDescent="0.25">
      <c r="A105">
        <v>103</v>
      </c>
      <c r="B105" t="e">
        <f>'[2]DWM-NB'!C104</f>
        <v>#DIV/0!</v>
      </c>
      <c r="C105">
        <f>'[2]DWM-NB'!D104</f>
        <v>0</v>
      </c>
      <c r="D105" t="e">
        <f>'[2]DWM-HT'!E104</f>
        <v>#DIV/0!</v>
      </c>
      <c r="E105" t="e">
        <f>[2]WMA!E104</f>
        <v>#DIV/0!</v>
      </c>
      <c r="F105">
        <f>[2]Lite!I104</f>
        <v>100</v>
      </c>
      <c r="H105">
        <f>'[2]DWM-NB'!N104</f>
        <v>22904</v>
      </c>
      <c r="I105">
        <f>[2]Lite!O104</f>
        <v>16</v>
      </c>
      <c r="J105">
        <f>'[2]DWM-HT'!O104</f>
        <v>11</v>
      </c>
    </row>
    <row r="106" spans="1:10" x14ac:dyDescent="0.25">
      <c r="A106">
        <v>104</v>
      </c>
      <c r="B106" t="e">
        <f>'[2]DWM-NB'!C105</f>
        <v>#DIV/0!</v>
      </c>
      <c r="C106">
        <f>'[2]DWM-NB'!D105</f>
        <v>0</v>
      </c>
      <c r="D106" t="e">
        <f>'[2]DWM-HT'!E105</f>
        <v>#DIV/0!</v>
      </c>
      <c r="E106" t="e">
        <f>[2]WMA!E105</f>
        <v>#DIV/0!</v>
      </c>
      <c r="F106">
        <f>[2]Lite!I105</f>
        <v>100</v>
      </c>
      <c r="H106">
        <f>'[2]DWM-NB'!N105</f>
        <v>22912</v>
      </c>
      <c r="I106">
        <f>[2]Lite!O105</f>
        <v>16</v>
      </c>
      <c r="J106">
        <f>'[2]DWM-HT'!O105</f>
        <v>11</v>
      </c>
    </row>
    <row r="107" spans="1:10" x14ac:dyDescent="0.25">
      <c r="A107">
        <v>105</v>
      </c>
      <c r="B107" t="e">
        <f>'[2]DWM-NB'!C106</f>
        <v>#DIV/0!</v>
      </c>
      <c r="C107">
        <f>'[2]DWM-NB'!D106</f>
        <v>0</v>
      </c>
      <c r="D107" t="e">
        <f>'[2]DWM-HT'!E106</f>
        <v>#DIV/0!</v>
      </c>
      <c r="E107" t="e">
        <f>[2]WMA!E106</f>
        <v>#DIV/0!</v>
      </c>
      <c r="F107">
        <f>[2]Lite!I106</f>
        <v>100</v>
      </c>
      <c r="H107">
        <f>'[2]DWM-NB'!N106</f>
        <v>22912</v>
      </c>
      <c r="I107">
        <f>[2]Lite!O106</f>
        <v>16</v>
      </c>
      <c r="J107">
        <f>'[2]DWM-HT'!O106</f>
        <v>11</v>
      </c>
    </row>
    <row r="108" spans="1:10" x14ac:dyDescent="0.25">
      <c r="A108">
        <v>106</v>
      </c>
      <c r="B108" t="e">
        <f>'[2]DWM-NB'!C107</f>
        <v>#DIV/0!</v>
      </c>
      <c r="C108">
        <f>'[2]DWM-NB'!D107</f>
        <v>0</v>
      </c>
      <c r="D108" t="e">
        <f>'[2]DWM-HT'!E107</f>
        <v>#DIV/0!</v>
      </c>
      <c r="E108" t="e">
        <f>[2]WMA!E107</f>
        <v>#DIV/0!</v>
      </c>
      <c r="F108">
        <f>[2]Lite!I107</f>
        <v>100</v>
      </c>
      <c r="H108">
        <f>'[2]DWM-NB'!N107</f>
        <v>22912</v>
      </c>
      <c r="I108">
        <f>[2]Lite!O107</f>
        <v>16</v>
      </c>
      <c r="J108">
        <f>'[2]DWM-HT'!O107</f>
        <v>11</v>
      </c>
    </row>
    <row r="109" spans="1:10" x14ac:dyDescent="0.25">
      <c r="A109">
        <v>107</v>
      </c>
      <c r="B109" t="e">
        <f>'[2]DWM-NB'!C108</f>
        <v>#DIV/0!</v>
      </c>
      <c r="C109">
        <f>'[2]DWM-NB'!D108</f>
        <v>0</v>
      </c>
      <c r="D109" t="e">
        <f>'[2]DWM-HT'!E108</f>
        <v>#DIV/0!</v>
      </c>
      <c r="E109" t="e">
        <f>[2]WMA!E108</f>
        <v>#DIV/0!</v>
      </c>
      <c r="F109">
        <f>[2]Lite!I108</f>
        <v>100</v>
      </c>
      <c r="H109">
        <f>'[2]DWM-NB'!N108</f>
        <v>22064</v>
      </c>
      <c r="I109">
        <f>[2]Lite!O108</f>
        <v>15</v>
      </c>
      <c r="J109">
        <f>'[2]DWM-HT'!O108</f>
        <v>10</v>
      </c>
    </row>
    <row r="110" spans="1:10" x14ac:dyDescent="0.25">
      <c r="A110">
        <v>108</v>
      </c>
      <c r="B110" t="e">
        <f>'[2]DWM-NB'!C109</f>
        <v>#DIV/0!</v>
      </c>
      <c r="C110">
        <f>'[2]DWM-NB'!D109</f>
        <v>0</v>
      </c>
      <c r="D110" t="e">
        <f>'[2]DWM-HT'!E109</f>
        <v>#DIV/0!</v>
      </c>
      <c r="E110" t="e">
        <f>[2]WMA!E109</f>
        <v>#DIV/0!</v>
      </c>
      <c r="F110">
        <f>[2]Lite!I109</f>
        <v>100</v>
      </c>
      <c r="H110">
        <f>'[2]DWM-NB'!N109</f>
        <v>22064</v>
      </c>
      <c r="I110">
        <f>[2]Lite!O109</f>
        <v>15</v>
      </c>
      <c r="J110">
        <f>'[2]DWM-HT'!O109</f>
        <v>10</v>
      </c>
    </row>
    <row r="111" spans="1:10" x14ac:dyDescent="0.25">
      <c r="A111">
        <v>109</v>
      </c>
      <c r="B111" t="e">
        <f>'[2]DWM-NB'!C110</f>
        <v>#DIV/0!</v>
      </c>
      <c r="C111">
        <f>'[2]DWM-NB'!D110</f>
        <v>0</v>
      </c>
      <c r="D111" t="e">
        <f>'[2]DWM-HT'!E110</f>
        <v>#DIV/0!</v>
      </c>
      <c r="E111" t="e">
        <f>[2]WMA!E110</f>
        <v>#DIV/0!</v>
      </c>
      <c r="F111">
        <f>[2]Lite!I110</f>
        <v>100</v>
      </c>
      <c r="H111">
        <f>'[2]DWM-NB'!N110</f>
        <v>18672</v>
      </c>
      <c r="I111">
        <f>[2]Lite!O110</f>
        <v>10</v>
      </c>
      <c r="J111">
        <f>'[2]DWM-HT'!O110</f>
        <v>7</v>
      </c>
    </row>
    <row r="112" spans="1:10" x14ac:dyDescent="0.25">
      <c r="A112">
        <v>110</v>
      </c>
      <c r="B112" t="e">
        <f>'[2]DWM-NB'!C111</f>
        <v>#DIV/0!</v>
      </c>
      <c r="C112">
        <f>'[2]DWM-NB'!D111</f>
        <v>0</v>
      </c>
      <c r="D112" t="e">
        <f>'[2]DWM-HT'!E111</f>
        <v>#DIV/0!</v>
      </c>
      <c r="E112" t="e">
        <f>[2]WMA!E111</f>
        <v>#DIV/0!</v>
      </c>
      <c r="F112">
        <f>[2]Lite!I111</f>
        <v>100</v>
      </c>
      <c r="H112">
        <f>'[2]DWM-NB'!N111</f>
        <v>18672</v>
      </c>
      <c r="I112">
        <f>[2]Lite!O111</f>
        <v>10</v>
      </c>
      <c r="J112">
        <f>'[2]DWM-HT'!O111</f>
        <v>7</v>
      </c>
    </row>
    <row r="113" spans="1:10" x14ac:dyDescent="0.25">
      <c r="A113">
        <v>111</v>
      </c>
      <c r="B113" t="e">
        <f>'[2]DWM-NB'!C112</f>
        <v>#DIV/0!</v>
      </c>
      <c r="C113">
        <f>'[2]DWM-NB'!D112</f>
        <v>0</v>
      </c>
      <c r="D113" t="e">
        <f>'[2]DWM-HT'!E112</f>
        <v>#DIV/0!</v>
      </c>
      <c r="E113" t="e">
        <f>[2]WMA!E112</f>
        <v>#DIV/0!</v>
      </c>
      <c r="F113">
        <f>[2]Lite!I112</f>
        <v>100</v>
      </c>
      <c r="H113">
        <f>'[2]DWM-NB'!N112</f>
        <v>18672</v>
      </c>
      <c r="I113">
        <f>[2]Lite!O112</f>
        <v>10</v>
      </c>
      <c r="J113">
        <f>'[2]DWM-HT'!O112</f>
        <v>7</v>
      </c>
    </row>
    <row r="114" spans="1:10" x14ac:dyDescent="0.25">
      <c r="A114">
        <v>112</v>
      </c>
      <c r="B114" t="e">
        <f>'[2]DWM-NB'!C113</f>
        <v>#DIV/0!</v>
      </c>
      <c r="C114">
        <f>'[2]DWM-NB'!D113</f>
        <v>0</v>
      </c>
      <c r="D114" t="e">
        <f>'[2]DWM-HT'!E113</f>
        <v>#DIV/0!</v>
      </c>
      <c r="E114" t="e">
        <f>[2]WMA!E113</f>
        <v>#DIV/0!</v>
      </c>
      <c r="F114">
        <f>[2]Lite!I113</f>
        <v>100</v>
      </c>
      <c r="H114">
        <f>'[2]DWM-NB'!N113</f>
        <v>18672</v>
      </c>
      <c r="I114">
        <f>[2]Lite!O113</f>
        <v>10</v>
      </c>
      <c r="J114">
        <f>'[2]DWM-HT'!O113</f>
        <v>7</v>
      </c>
    </row>
    <row r="115" spans="1:10" x14ac:dyDescent="0.25">
      <c r="A115">
        <v>113</v>
      </c>
      <c r="B115" t="e">
        <f>'[2]DWM-NB'!C114</f>
        <v>#DIV/0!</v>
      </c>
      <c r="C115">
        <f>'[2]DWM-NB'!D114</f>
        <v>0</v>
      </c>
      <c r="D115" t="e">
        <f>'[2]DWM-HT'!E114</f>
        <v>#DIV/0!</v>
      </c>
      <c r="E115" t="e">
        <f>[2]WMA!E114</f>
        <v>#DIV/0!</v>
      </c>
      <c r="F115">
        <f>[2]Lite!I114</f>
        <v>100</v>
      </c>
      <c r="H115">
        <f>'[2]DWM-NB'!N114</f>
        <v>18672</v>
      </c>
      <c r="I115">
        <f>[2]Lite!O114</f>
        <v>10</v>
      </c>
      <c r="J115">
        <f>'[2]DWM-HT'!O114</f>
        <v>7</v>
      </c>
    </row>
    <row r="116" spans="1:10" x14ac:dyDescent="0.25">
      <c r="A116">
        <v>114</v>
      </c>
      <c r="B116" t="e">
        <f>'[2]DWM-NB'!C115</f>
        <v>#DIV/0!</v>
      </c>
      <c r="C116">
        <f>'[2]DWM-NB'!D115</f>
        <v>0</v>
      </c>
      <c r="D116" t="e">
        <f>'[2]DWM-HT'!E115</f>
        <v>#DIV/0!</v>
      </c>
      <c r="E116" t="e">
        <f>[2]WMA!E115</f>
        <v>#DIV/0!</v>
      </c>
      <c r="F116">
        <f>[2]Lite!I115</f>
        <v>100</v>
      </c>
      <c r="H116">
        <f>'[2]DWM-NB'!N115</f>
        <v>18672</v>
      </c>
      <c r="I116">
        <f>[2]Lite!O115</f>
        <v>10</v>
      </c>
      <c r="J116">
        <f>'[2]DWM-HT'!O115</f>
        <v>7</v>
      </c>
    </row>
    <row r="117" spans="1:10" x14ac:dyDescent="0.25">
      <c r="A117">
        <v>115</v>
      </c>
      <c r="B117" t="e">
        <f>'[2]DWM-NB'!C116</f>
        <v>#DIV/0!</v>
      </c>
      <c r="C117">
        <f>'[2]DWM-NB'!D116</f>
        <v>0</v>
      </c>
      <c r="D117" t="e">
        <f>'[2]DWM-HT'!E116</f>
        <v>#DIV/0!</v>
      </c>
      <c r="E117" t="e">
        <f>[2]WMA!E116</f>
        <v>#DIV/0!</v>
      </c>
      <c r="F117">
        <f>[2]Lite!I116</f>
        <v>100</v>
      </c>
      <c r="H117">
        <f>'[2]DWM-NB'!N116</f>
        <v>18672</v>
      </c>
      <c r="I117">
        <f>[2]Lite!O116</f>
        <v>10</v>
      </c>
      <c r="J117">
        <f>'[2]DWM-HT'!O116</f>
        <v>7</v>
      </c>
    </row>
    <row r="118" spans="1:10" x14ac:dyDescent="0.25">
      <c r="A118">
        <v>116</v>
      </c>
      <c r="B118" t="e">
        <f>'[2]DWM-NB'!C117</f>
        <v>#DIV/0!</v>
      </c>
      <c r="C118">
        <f>'[2]DWM-NB'!D117</f>
        <v>0</v>
      </c>
      <c r="D118" t="e">
        <f>'[2]DWM-HT'!E117</f>
        <v>#DIV/0!</v>
      </c>
      <c r="E118" t="e">
        <f>[2]WMA!E117</f>
        <v>#DIV/0!</v>
      </c>
      <c r="F118">
        <f>[2]Lite!I117</f>
        <v>100</v>
      </c>
      <c r="H118">
        <f>'[2]DWM-NB'!N117</f>
        <v>18672</v>
      </c>
      <c r="I118">
        <f>[2]Lite!O117</f>
        <v>10</v>
      </c>
      <c r="J118">
        <f>'[2]DWM-HT'!O117</f>
        <v>7</v>
      </c>
    </row>
    <row r="119" spans="1:10" x14ac:dyDescent="0.25">
      <c r="A119">
        <v>117</v>
      </c>
      <c r="B119" t="e">
        <f>'[2]DWM-NB'!C118</f>
        <v>#DIV/0!</v>
      </c>
      <c r="C119">
        <f>'[2]DWM-NB'!D118</f>
        <v>0</v>
      </c>
      <c r="D119" t="e">
        <f>'[2]DWM-HT'!E118</f>
        <v>#DIV/0!</v>
      </c>
      <c r="E119" t="e">
        <f>[2]WMA!E118</f>
        <v>#DIV/0!</v>
      </c>
      <c r="F119">
        <f>[2]Lite!I118</f>
        <v>100</v>
      </c>
      <c r="H119">
        <f>'[2]DWM-NB'!N118</f>
        <v>18672</v>
      </c>
      <c r="I119">
        <f>[2]Lite!O118</f>
        <v>10</v>
      </c>
      <c r="J119">
        <f>'[2]DWM-HT'!O118</f>
        <v>7</v>
      </c>
    </row>
    <row r="120" spans="1:10" x14ac:dyDescent="0.25">
      <c r="A120">
        <v>118</v>
      </c>
      <c r="B120" t="e">
        <f>'[2]DWM-NB'!C119</f>
        <v>#DIV/0!</v>
      </c>
      <c r="C120">
        <f>'[2]DWM-NB'!D119</f>
        <v>0</v>
      </c>
      <c r="D120" t="e">
        <f>'[2]DWM-HT'!E119</f>
        <v>#DIV/0!</v>
      </c>
      <c r="E120" t="e">
        <f>[2]WMA!E119</f>
        <v>#DIV/0!</v>
      </c>
      <c r="F120">
        <f>[2]Lite!I119</f>
        <v>100</v>
      </c>
      <c r="H120">
        <f>'[2]DWM-NB'!N119</f>
        <v>18680</v>
      </c>
      <c r="I120">
        <f>[2]Lite!O119</f>
        <v>10</v>
      </c>
      <c r="J120">
        <f>'[2]DWM-HT'!O119</f>
        <v>7</v>
      </c>
    </row>
    <row r="121" spans="1:10" x14ac:dyDescent="0.25">
      <c r="A121">
        <v>119</v>
      </c>
      <c r="B121" t="e">
        <f>'[2]DWM-NB'!C120</f>
        <v>#DIV/0!</v>
      </c>
      <c r="C121">
        <f>'[2]DWM-NB'!D120</f>
        <v>0</v>
      </c>
      <c r="D121" t="e">
        <f>'[2]DWM-HT'!E120</f>
        <v>#DIV/0!</v>
      </c>
      <c r="E121" t="e">
        <f>[2]WMA!E120</f>
        <v>#DIV/0!</v>
      </c>
      <c r="F121">
        <f>[2]Lite!I120</f>
        <v>100</v>
      </c>
      <c r="H121">
        <f>'[2]DWM-NB'!N120</f>
        <v>18680</v>
      </c>
      <c r="I121">
        <f>[2]Lite!O120</f>
        <v>10</v>
      </c>
      <c r="J121">
        <f>'[2]DWM-HT'!O120</f>
        <v>7</v>
      </c>
    </row>
    <row r="122" spans="1:10" x14ac:dyDescent="0.25">
      <c r="A122">
        <v>120</v>
      </c>
      <c r="B122" t="e">
        <f>'[2]DWM-NB'!C121</f>
        <v>#DIV/0!</v>
      </c>
      <c r="C122">
        <f>'[2]DWM-NB'!D121</f>
        <v>0</v>
      </c>
      <c r="D122" t="e">
        <f>'[2]DWM-HT'!E121</f>
        <v>#DIV/0!</v>
      </c>
      <c r="E122" t="e">
        <f>[2]WMA!E121</f>
        <v>#DIV/0!</v>
      </c>
      <c r="F122">
        <f>[2]Lite!I121</f>
        <v>100</v>
      </c>
      <c r="H122">
        <f>'[2]DWM-NB'!N121</f>
        <v>18680</v>
      </c>
      <c r="I122">
        <f>[2]Lite!O121</f>
        <v>10</v>
      </c>
      <c r="J122">
        <f>'[2]DWM-HT'!O121</f>
        <v>7</v>
      </c>
    </row>
    <row r="123" spans="1:10" x14ac:dyDescent="0.25">
      <c r="B123" s="15" t="e">
        <f>AVERAGE(B3:B122)</f>
        <v>#DIV/0!</v>
      </c>
      <c r="C123" s="15">
        <f>AVERAGE(C3:C122)</f>
        <v>0</v>
      </c>
      <c r="D123" s="15" t="e">
        <f t="shared" ref="D123:J123" si="0">AVERAGE(D3:D122)</f>
        <v>#DIV/0!</v>
      </c>
      <c r="E123" s="15" t="e">
        <f t="shared" si="0"/>
        <v>#DIV/0!</v>
      </c>
      <c r="F123" s="15">
        <f t="shared" si="0"/>
        <v>82.083333333333329</v>
      </c>
      <c r="G123" s="15"/>
      <c r="H123" s="15">
        <f t="shared" si="0"/>
        <v>19213.666666666668</v>
      </c>
      <c r="I123" s="15">
        <f t="shared" si="0"/>
        <v>10.666666666666666</v>
      </c>
      <c r="J123" s="15">
        <f t="shared" si="0"/>
        <v>7.0666666666666664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5F17-0696-462C-987C-5C56ADC081BA}">
  <dimension ref="A1:AC103"/>
  <sheetViews>
    <sheetView zoomScale="60" zoomScaleNormal="60" workbookViewId="0">
      <selection activeCell="E54" sqref="E54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3" max="13" width="22" bestFit="1" customWidth="1"/>
    <col min="14" max="14" width="16.7109375" bestFit="1" customWidth="1"/>
    <col min="15" max="15" width="17.7109375" bestFit="1" customWidth="1"/>
    <col min="16" max="16" width="14.28515625" bestFit="1" customWidth="1"/>
    <col min="17" max="17" width="17.28515625" bestFit="1" customWidth="1"/>
  </cols>
  <sheetData>
    <row r="1" spans="1:29" x14ac:dyDescent="0.25">
      <c r="B1" s="15" t="s">
        <v>16</v>
      </c>
      <c r="C1" s="15"/>
      <c r="H1" s="15" t="s">
        <v>15</v>
      </c>
      <c r="M1" s="15" t="s">
        <v>14</v>
      </c>
      <c r="N1" s="15"/>
    </row>
    <row r="2" spans="1:29" x14ac:dyDescent="0.25">
      <c r="A2" t="s">
        <v>13</v>
      </c>
      <c r="B2" s="7" t="str">
        <f>CONCATENATE("ARF","(",ROUND(B103,2),"%",")")</f>
        <v>ARF(94.3%)</v>
      </c>
      <c r="C2" s="7" t="str">
        <f>CONCATENATE("DWM-NB","(",ROUND(C103,2),"%",")")</f>
        <v>DWM-NB(74.05%)</v>
      </c>
      <c r="D2" s="7" t="str">
        <f>CONCATENATE("DWM-HT","(",ROUND(D103,2),"%",")")</f>
        <v>DWM-HT(75.32%)</v>
      </c>
      <c r="E2" s="7" t="str">
        <f>CONCATENATE("WMA","(",ROUND(E103,2),"%",")")</f>
        <v>WMA(79.78%)</v>
      </c>
      <c r="F2" s="7" t="str">
        <f>CONCATENATE("HDWM","(",ROUND(F103,2),"%",")")</f>
        <v>HDWM(94.86%)</v>
      </c>
      <c r="H2" s="7" t="str">
        <f>CONCATENATE("DWM-NB","(",ROUND(H103,2),"",")")</f>
        <v>DWM-NB(28.37)</v>
      </c>
      <c r="I2" s="7" t="str">
        <f>CONCATENATE("HDWM","(",ROUND(I103,2),"",")")</f>
        <v>HDWM(17.13)</v>
      </c>
      <c r="J2" s="7" t="str">
        <f>CONCATENATE("DWM-HT","(",ROUND(J103,2),"",")")</f>
        <v>DWM-HT(16.69)</v>
      </c>
      <c r="M2" s="7" t="str">
        <f>CONCATENATE("ARF","(",ROUND(M102,2),"",")")</f>
        <v>ARF(22.7)</v>
      </c>
      <c r="N2" s="7" t="str">
        <f>CONCATENATE("DWM-NB","(",ROUND(N102,2),"",")")</f>
        <v>DWM-NB(15.26)</v>
      </c>
      <c r="O2" s="7" t="str">
        <f>CONCATENATE("DWM-HT","(",ROUND(O102,2),"",")")</f>
        <v>DWM-HT(18.52)</v>
      </c>
      <c r="P2" s="7" t="str">
        <f>CONCATENATE("WMA","(",ROUND(P102,2),"",")")</f>
        <v>WMA(13.12)</v>
      </c>
      <c r="Q2" s="7" t="str">
        <f>CONCATENATE("HDWM","(",ROUND(Q102,2),"",")")</f>
        <v>HDWM(9.28)</v>
      </c>
    </row>
    <row r="3" spans="1:29" x14ac:dyDescent="0.25">
      <c r="A3">
        <v>1000</v>
      </c>
      <c r="B3">
        <f>[3]RandomForest!E2</f>
        <v>83.1</v>
      </c>
      <c r="C3">
        <f>'[3]DWM-NB'!E2</f>
        <v>84.8</v>
      </c>
      <c r="D3">
        <f>'[3]DWM-HT'!E2</f>
        <v>84.7</v>
      </c>
      <c r="E3">
        <f>[3]WMA!E2</f>
        <v>86</v>
      </c>
      <c r="F3">
        <f>[3]Lite!E2</f>
        <v>86.3</v>
      </c>
      <c r="H3">
        <f>'[3]DWM-NB'!K2</f>
        <v>6</v>
      </c>
      <c r="I3">
        <f>[3]Lite!K2</f>
        <v>8</v>
      </c>
      <c r="J3">
        <f>'[3]DWM-HT'!K2</f>
        <v>6</v>
      </c>
      <c r="M3">
        <f>[3]RandomForest!B2</f>
        <v>0.125</v>
      </c>
      <c r="N3">
        <f>'[3]DWM-NB'!B2</f>
        <v>4.6800300000000003E-2</v>
      </c>
      <c r="O3">
        <f>'[3]DWM-HT'!B2</f>
        <v>9.3600600000000006E-2</v>
      </c>
      <c r="P3">
        <f>[3]WMA!B2</f>
        <v>7.80005E-2</v>
      </c>
      <c r="Q3">
        <f>[3]Lite!B2</f>
        <v>0.109375</v>
      </c>
    </row>
    <row r="4" spans="1:29" x14ac:dyDescent="0.25">
      <c r="A4">
        <v>2000</v>
      </c>
      <c r="B4">
        <f>[3]RandomForest!E3</f>
        <v>91.6</v>
      </c>
      <c r="C4">
        <f>'[3]DWM-NB'!E3</f>
        <v>87</v>
      </c>
      <c r="D4">
        <f>'[3]DWM-HT'!E3</f>
        <v>88.3</v>
      </c>
      <c r="E4">
        <f>[3]WMA!E3</f>
        <v>88.4</v>
      </c>
      <c r="F4">
        <f>[3]Lite!E3</f>
        <v>88.7</v>
      </c>
      <c r="H4">
        <f>'[3]DWM-NB'!K3</f>
        <v>9</v>
      </c>
      <c r="I4">
        <f>[3]Lite!K3</f>
        <v>9</v>
      </c>
      <c r="J4">
        <f>'[3]DWM-HT'!K3</f>
        <v>7</v>
      </c>
      <c r="M4">
        <f>[3]RandomForest!B3</f>
        <v>0.203125</v>
      </c>
      <c r="N4">
        <f>'[3]DWM-NB'!B3</f>
        <v>7.80005E-2</v>
      </c>
      <c r="O4">
        <f>'[3]DWM-HT'!B3</f>
        <v>0.17160110000000001</v>
      </c>
      <c r="P4">
        <f>[3]WMA!B3</f>
        <v>0.1248008</v>
      </c>
      <c r="Q4">
        <f>[3]Lite!B3</f>
        <v>0.1875</v>
      </c>
    </row>
    <row r="5" spans="1:29" x14ac:dyDescent="0.25">
      <c r="A5">
        <v>3000</v>
      </c>
      <c r="B5">
        <f>[3]RandomForest!E4</f>
        <v>92</v>
      </c>
      <c r="C5">
        <f>'[3]DWM-NB'!E4</f>
        <v>85.7</v>
      </c>
      <c r="D5">
        <f>'[3]DWM-HT'!E4</f>
        <v>87.4</v>
      </c>
      <c r="E5">
        <f>[3]WMA!E4</f>
        <v>86.8</v>
      </c>
      <c r="F5">
        <f>[3]Lite!E4</f>
        <v>86.9</v>
      </c>
      <c r="H5">
        <f>'[3]DWM-NB'!K4</f>
        <v>12</v>
      </c>
      <c r="I5">
        <f>[3]Lite!K4</f>
        <v>13</v>
      </c>
      <c r="J5">
        <f>'[3]DWM-HT'!K4</f>
        <v>10</v>
      </c>
      <c r="M5">
        <f>[3]RandomForest!B4</f>
        <v>0.296875</v>
      </c>
      <c r="N5">
        <f>'[3]DWM-NB'!B4</f>
        <v>0.1404009</v>
      </c>
      <c r="O5">
        <f>'[3]DWM-HT'!B4</f>
        <v>0.24960160000000001</v>
      </c>
      <c r="P5">
        <f>[3]WMA!B4</f>
        <v>0.17160110000000001</v>
      </c>
      <c r="Q5">
        <f>[3]Lite!B4</f>
        <v>0.25</v>
      </c>
    </row>
    <row r="6" spans="1:29" x14ac:dyDescent="0.25">
      <c r="A6">
        <v>4000</v>
      </c>
      <c r="B6">
        <f>[3]RandomForest!E5</f>
        <v>92.8</v>
      </c>
      <c r="C6">
        <f>'[3]DWM-NB'!E5</f>
        <v>87.9</v>
      </c>
      <c r="D6">
        <f>'[3]DWM-HT'!E5</f>
        <v>88.9</v>
      </c>
      <c r="E6">
        <f>[3]WMA!E5</f>
        <v>89</v>
      </c>
      <c r="F6">
        <f>[3]Lite!E5</f>
        <v>89.1</v>
      </c>
      <c r="H6">
        <f>'[3]DWM-NB'!K5</f>
        <v>14</v>
      </c>
      <c r="I6">
        <f>[3]Lite!K5</f>
        <v>16</v>
      </c>
      <c r="J6">
        <f>'[3]DWM-HT'!K5</f>
        <v>12</v>
      </c>
      <c r="M6">
        <f>[3]RandomForest!B5</f>
        <v>0.390625</v>
      </c>
      <c r="N6">
        <f>'[3]DWM-NB'!B5</f>
        <v>0.2340015</v>
      </c>
      <c r="O6">
        <f>'[3]DWM-HT'!B5</f>
        <v>0.32760210000000001</v>
      </c>
      <c r="P6">
        <f>[3]WMA!B5</f>
        <v>0.20280129999999999</v>
      </c>
      <c r="Q6">
        <f>[3]Lite!B5</f>
        <v>0.328125</v>
      </c>
    </row>
    <row r="7" spans="1:29" x14ac:dyDescent="0.25">
      <c r="A7">
        <v>5000</v>
      </c>
      <c r="B7">
        <f>[3]RandomForest!E6</f>
        <v>94</v>
      </c>
      <c r="C7">
        <f>'[3]DWM-NB'!E6</f>
        <v>89.1</v>
      </c>
      <c r="D7">
        <f>'[3]DWM-HT'!E6</f>
        <v>89.2</v>
      </c>
      <c r="E7">
        <f>[3]WMA!E6</f>
        <v>89.3</v>
      </c>
      <c r="F7">
        <f>[3]Lite!E6</f>
        <v>90.600000000000009</v>
      </c>
      <c r="H7">
        <f>'[3]DWM-NB'!K6</f>
        <v>14</v>
      </c>
      <c r="I7">
        <f>[3]Lite!K6</f>
        <v>16</v>
      </c>
      <c r="J7">
        <f>'[3]DWM-HT'!K6</f>
        <v>12</v>
      </c>
      <c r="M7">
        <f>[3]RandomForest!B6</f>
        <v>0.453125</v>
      </c>
      <c r="N7">
        <f>'[3]DWM-NB'!B6</f>
        <v>0.312002</v>
      </c>
      <c r="O7">
        <f>'[3]DWM-HT'!B6</f>
        <v>0.43680279999999999</v>
      </c>
      <c r="P7">
        <f>[3]WMA!B6</f>
        <v>0.24960160000000001</v>
      </c>
      <c r="Q7">
        <f>[3]Lite!B6</f>
        <v>0.390625</v>
      </c>
    </row>
    <row r="8" spans="1:29" x14ac:dyDescent="0.25">
      <c r="A8">
        <v>6000</v>
      </c>
      <c r="B8">
        <f>[3]RandomForest!E7</f>
        <v>92.2</v>
      </c>
      <c r="C8">
        <f>'[3]DWM-NB'!E7</f>
        <v>87</v>
      </c>
      <c r="D8">
        <f>'[3]DWM-HT'!E7</f>
        <v>87</v>
      </c>
      <c r="E8">
        <f>[3]WMA!E7</f>
        <v>87.4</v>
      </c>
      <c r="F8">
        <f>[3]Lite!E7</f>
        <v>88.3</v>
      </c>
      <c r="H8">
        <f>'[3]DWM-NB'!K7</f>
        <v>15</v>
      </c>
      <c r="I8">
        <f>[3]Lite!K7</f>
        <v>17</v>
      </c>
      <c r="J8">
        <f>'[3]DWM-HT'!K7</f>
        <v>13</v>
      </c>
      <c r="M8">
        <f>[3]RandomForest!B7</f>
        <v>0.53125</v>
      </c>
      <c r="N8">
        <f>'[3]DWM-NB'!B7</f>
        <v>0.39000249999999997</v>
      </c>
      <c r="O8">
        <f>'[3]DWM-HT'!B7</f>
        <v>0.53040339999999997</v>
      </c>
      <c r="P8">
        <f>[3]WMA!B7</f>
        <v>0.28080179999999999</v>
      </c>
      <c r="Q8">
        <f>[3]Lite!B7</f>
        <v>0.484375</v>
      </c>
      <c r="AB8" s="33" t="s">
        <v>17</v>
      </c>
    </row>
    <row r="9" spans="1:29" x14ac:dyDescent="0.25">
      <c r="A9">
        <v>7000</v>
      </c>
      <c r="B9">
        <f>[3]RandomForest!E8</f>
        <v>92.8</v>
      </c>
      <c r="C9">
        <f>'[3]DWM-NB'!E8</f>
        <v>86.9</v>
      </c>
      <c r="D9">
        <f>'[3]DWM-HT'!E8</f>
        <v>87.2</v>
      </c>
      <c r="E9">
        <f>[3]WMA!E8</f>
        <v>87.4</v>
      </c>
      <c r="F9">
        <f>[3]Lite!E8</f>
        <v>90.100000000000009</v>
      </c>
      <c r="H9">
        <f>'[3]DWM-NB'!K8</f>
        <v>16</v>
      </c>
      <c r="I9">
        <f>[3]Lite!K8</f>
        <v>20</v>
      </c>
      <c r="J9">
        <f>'[3]DWM-HT'!K8</f>
        <v>15</v>
      </c>
      <c r="M9">
        <f>[3]RandomForest!B8</f>
        <v>0.609375</v>
      </c>
      <c r="N9">
        <f>'[3]DWM-NB'!B8</f>
        <v>0.468003</v>
      </c>
      <c r="O9">
        <f>'[3]DWM-HT'!B8</f>
        <v>0.68640440000000003</v>
      </c>
      <c r="P9">
        <f>[3]WMA!B8</f>
        <v>0.312002</v>
      </c>
      <c r="Q9">
        <f>[3]Lite!B8</f>
        <v>0.578125</v>
      </c>
      <c r="AC9">
        <v>1</v>
      </c>
    </row>
    <row r="10" spans="1:29" x14ac:dyDescent="0.25">
      <c r="A10">
        <v>8000</v>
      </c>
      <c r="B10">
        <f>[3]RandomForest!E9</f>
        <v>92.9</v>
      </c>
      <c r="C10">
        <f>'[3]DWM-NB'!E9</f>
        <v>86.4</v>
      </c>
      <c r="D10">
        <f>'[3]DWM-HT'!E9</f>
        <v>87.5</v>
      </c>
      <c r="E10">
        <f>[3]WMA!E9</f>
        <v>89.3</v>
      </c>
      <c r="F10">
        <f>[3]Lite!E9</f>
        <v>93.100000000000009</v>
      </c>
      <c r="H10">
        <f>'[3]DWM-NB'!K9</f>
        <v>18</v>
      </c>
      <c r="I10">
        <f>[3]Lite!K9</f>
        <v>21</v>
      </c>
      <c r="J10">
        <f>'[3]DWM-HT'!K9</f>
        <v>16</v>
      </c>
      <c r="M10">
        <f>[3]RandomForest!B9</f>
        <v>0.6875</v>
      </c>
      <c r="N10">
        <f>'[3]DWM-NB'!B9</f>
        <v>0.56160359999999998</v>
      </c>
      <c r="O10">
        <f>'[3]DWM-HT'!B9</f>
        <v>0.84240539999999997</v>
      </c>
      <c r="P10">
        <f>[3]WMA!B9</f>
        <v>0.37440240000000002</v>
      </c>
      <c r="Q10">
        <f>[3]Lite!B9</f>
        <v>0.671875</v>
      </c>
      <c r="AC10">
        <v>100</v>
      </c>
    </row>
    <row r="11" spans="1:29" x14ac:dyDescent="0.25">
      <c r="A11">
        <v>9000</v>
      </c>
      <c r="B11">
        <f>[3]RandomForest!E10</f>
        <v>93.6</v>
      </c>
      <c r="C11">
        <f>'[3]DWM-NB'!E10</f>
        <v>86.6</v>
      </c>
      <c r="D11">
        <f>'[3]DWM-HT'!E10</f>
        <v>87.4</v>
      </c>
      <c r="E11">
        <f>[3]WMA!E10</f>
        <v>89.8</v>
      </c>
      <c r="F11">
        <f>[3]Lite!E10</f>
        <v>93.100000000000009</v>
      </c>
      <c r="H11">
        <f>'[3]DWM-NB'!K10</f>
        <v>21</v>
      </c>
      <c r="I11">
        <f>[3]Lite!K10</f>
        <v>21</v>
      </c>
      <c r="J11">
        <f>'[3]DWM-HT'!K10</f>
        <v>18</v>
      </c>
      <c r="M11">
        <f>[3]RandomForest!B10</f>
        <v>0.78125</v>
      </c>
      <c r="N11">
        <f>'[3]DWM-NB'!B10</f>
        <v>0.63960410000000001</v>
      </c>
      <c r="O11">
        <f>'[3]DWM-HT'!B10</f>
        <v>1.0608067999999999</v>
      </c>
      <c r="P11">
        <f>[3]WMA!B10</f>
        <v>0.43680279999999999</v>
      </c>
      <c r="Q11">
        <f>[3]Lite!B10</f>
        <v>0.765625</v>
      </c>
    </row>
    <row r="12" spans="1:29" x14ac:dyDescent="0.25">
      <c r="A12">
        <v>10000</v>
      </c>
      <c r="B12">
        <f>[3]RandomForest!E11</f>
        <v>94.5</v>
      </c>
      <c r="C12">
        <f>'[3]DWM-NB'!E11</f>
        <v>88.2</v>
      </c>
      <c r="D12">
        <f>'[3]DWM-HT'!E11</f>
        <v>89.3</v>
      </c>
      <c r="E12">
        <f>[3]WMA!E11</f>
        <v>91.9</v>
      </c>
      <c r="F12">
        <f>[3]Lite!E11</f>
        <v>95.199999999999989</v>
      </c>
      <c r="H12">
        <f>'[3]DWM-NB'!K11</f>
        <v>25</v>
      </c>
      <c r="I12">
        <f>[3]Lite!K11</f>
        <v>23</v>
      </c>
      <c r="J12">
        <f>'[3]DWM-HT'!K11</f>
        <v>22</v>
      </c>
      <c r="M12">
        <f>[3]RandomForest!B11</f>
        <v>0.859375</v>
      </c>
      <c r="N12">
        <f>'[3]DWM-NB'!B11</f>
        <v>0.74880480000000005</v>
      </c>
      <c r="O12">
        <f>'[3]DWM-HT'!B11</f>
        <v>1.3260084999999999</v>
      </c>
      <c r="P12">
        <f>[3]WMA!B11</f>
        <v>0.49920320000000001</v>
      </c>
      <c r="Q12">
        <f>[3]Lite!B11</f>
        <v>0.875</v>
      </c>
    </row>
    <row r="13" spans="1:29" x14ac:dyDescent="0.25">
      <c r="A13">
        <v>11000</v>
      </c>
      <c r="B13">
        <f>[3]RandomForest!E12</f>
        <v>95.8</v>
      </c>
      <c r="C13">
        <f>'[3]DWM-NB'!E12</f>
        <v>88.9</v>
      </c>
      <c r="D13">
        <f>'[3]DWM-HT'!E12</f>
        <v>89.5</v>
      </c>
      <c r="E13">
        <f>[3]WMA!E12</f>
        <v>91.1</v>
      </c>
      <c r="F13">
        <f>[3]Lite!E12</f>
        <v>93.4</v>
      </c>
      <c r="H13">
        <f>'[3]DWM-NB'!K12</f>
        <v>26</v>
      </c>
      <c r="I13">
        <f>[3]Lite!K12</f>
        <v>23</v>
      </c>
      <c r="J13">
        <f>'[3]DWM-HT'!K12</f>
        <v>23</v>
      </c>
      <c r="M13">
        <f>[3]RandomForest!B12</f>
        <v>0.953125</v>
      </c>
      <c r="N13">
        <f>'[3]DWM-NB'!B12</f>
        <v>0.88920569999999999</v>
      </c>
      <c r="O13">
        <f>'[3]DWM-HT'!B12</f>
        <v>1.5756101</v>
      </c>
      <c r="P13">
        <f>[3]WMA!B12</f>
        <v>0.54600349999999997</v>
      </c>
      <c r="Q13">
        <f>[3]Lite!B12</f>
        <v>0.953125</v>
      </c>
      <c r="AB13">
        <v>25000</v>
      </c>
    </row>
    <row r="14" spans="1:29" x14ac:dyDescent="0.25">
      <c r="A14">
        <v>12000</v>
      </c>
      <c r="B14">
        <f>[3]RandomForest!E13</f>
        <v>94.899999999999906</v>
      </c>
      <c r="C14">
        <f>'[3]DWM-NB'!E13</f>
        <v>87</v>
      </c>
      <c r="D14">
        <f>'[3]DWM-HT'!E13</f>
        <v>88.2</v>
      </c>
      <c r="E14">
        <f>[3]WMA!E13</f>
        <v>91.8</v>
      </c>
      <c r="F14">
        <f>[3]Lite!E13</f>
        <v>95</v>
      </c>
      <c r="H14">
        <f>'[3]DWM-NB'!K13</f>
        <v>29</v>
      </c>
      <c r="I14">
        <f>[3]Lite!K13</f>
        <v>26</v>
      </c>
      <c r="J14">
        <f>'[3]DWM-HT'!K13</f>
        <v>25</v>
      </c>
      <c r="M14">
        <f>[3]RandomForest!B13</f>
        <v>1.046875</v>
      </c>
      <c r="N14">
        <f>'[3]DWM-NB'!B13</f>
        <v>1.0608067999999999</v>
      </c>
      <c r="O14">
        <f>'[3]DWM-HT'!B13</f>
        <v>1.8564118999999999</v>
      </c>
      <c r="P14">
        <f>[3]WMA!B13</f>
        <v>0.6084039</v>
      </c>
      <c r="Q14">
        <f>[3]Lite!B13</f>
        <v>1.046875</v>
      </c>
      <c r="AB14">
        <v>25000</v>
      </c>
    </row>
    <row r="15" spans="1:29" x14ac:dyDescent="0.25">
      <c r="A15">
        <v>13000</v>
      </c>
      <c r="B15">
        <f>[3]RandomForest!E14</f>
        <v>95.399999999999906</v>
      </c>
      <c r="C15">
        <f>'[3]DWM-NB'!E14</f>
        <v>86.8</v>
      </c>
      <c r="D15">
        <f>'[3]DWM-HT'!E14</f>
        <v>87.5</v>
      </c>
      <c r="E15">
        <f>[3]WMA!E14</f>
        <v>90.1</v>
      </c>
      <c r="F15">
        <f>[3]Lite!E14</f>
        <v>95.3</v>
      </c>
      <c r="H15">
        <f>'[3]DWM-NB'!K14</f>
        <v>29</v>
      </c>
      <c r="I15">
        <f>[3]Lite!K14</f>
        <v>25</v>
      </c>
      <c r="J15">
        <f>'[3]DWM-HT'!K14</f>
        <v>25</v>
      </c>
      <c r="M15">
        <f>[3]RandomForest!B14</f>
        <v>1.125</v>
      </c>
      <c r="N15">
        <f>'[3]DWM-NB'!B14</f>
        <v>1.2324078999999999</v>
      </c>
      <c r="O15">
        <f>'[3]DWM-HT'!B14</f>
        <v>2.1528138000000001</v>
      </c>
      <c r="P15">
        <f>[3]WMA!B14</f>
        <v>0.65520420000000001</v>
      </c>
      <c r="Q15">
        <f>[3]Lite!B14</f>
        <v>1.125</v>
      </c>
    </row>
    <row r="16" spans="1:29" x14ac:dyDescent="0.25">
      <c r="A16">
        <v>14000</v>
      </c>
      <c r="B16">
        <f>[3]RandomForest!E15</f>
        <v>94.6</v>
      </c>
      <c r="C16">
        <f>'[3]DWM-NB'!E15</f>
        <v>86.4</v>
      </c>
      <c r="D16">
        <f>'[3]DWM-HT'!E15</f>
        <v>87.7</v>
      </c>
      <c r="E16">
        <f>[3]WMA!E15</f>
        <v>89.1</v>
      </c>
      <c r="F16">
        <f>[3]Lite!E15</f>
        <v>95.5</v>
      </c>
      <c r="H16">
        <f>'[3]DWM-NB'!K15</f>
        <v>31</v>
      </c>
      <c r="I16">
        <f>[3]Lite!K15</f>
        <v>19</v>
      </c>
      <c r="J16">
        <f>'[3]DWM-HT'!K15</f>
        <v>25</v>
      </c>
      <c r="M16">
        <f>[3]RandomForest!B15</f>
        <v>1.203125</v>
      </c>
      <c r="N16">
        <f>'[3]DWM-NB'!B15</f>
        <v>1.4040090000000001</v>
      </c>
      <c r="O16">
        <f>'[3]DWM-HT'!B15</f>
        <v>2.4492156999999999</v>
      </c>
      <c r="P16">
        <f>[3]WMA!B15</f>
        <v>0.71760460000000004</v>
      </c>
      <c r="Q16">
        <f>[3]Lite!B15</f>
        <v>1.203125</v>
      </c>
    </row>
    <row r="17" spans="1:28" x14ac:dyDescent="0.25">
      <c r="A17">
        <v>15000</v>
      </c>
      <c r="B17">
        <f>[3]RandomForest!E16</f>
        <v>96.6</v>
      </c>
      <c r="C17">
        <f>'[3]DWM-NB'!E16</f>
        <v>87.9</v>
      </c>
      <c r="D17">
        <f>'[3]DWM-HT'!E16</f>
        <v>90.6</v>
      </c>
      <c r="E17">
        <f>[3]WMA!E16</f>
        <v>91.6</v>
      </c>
      <c r="F17">
        <f>[3]Lite!E16</f>
        <v>95.6</v>
      </c>
      <c r="H17">
        <f>'[3]DWM-NB'!K16</f>
        <v>33</v>
      </c>
      <c r="I17">
        <f>[3]Lite!K16</f>
        <v>16</v>
      </c>
      <c r="J17">
        <f>'[3]DWM-HT'!K16</f>
        <v>21</v>
      </c>
      <c r="M17">
        <f>[3]RandomForest!B16</f>
        <v>1.296875</v>
      </c>
      <c r="N17">
        <f>'[3]DWM-NB'!B16</f>
        <v>1.5756101</v>
      </c>
      <c r="O17">
        <f>'[3]DWM-HT'!B16</f>
        <v>2.7300175000000002</v>
      </c>
      <c r="P17">
        <f>[3]WMA!B16</f>
        <v>0.79560509999999995</v>
      </c>
      <c r="Q17">
        <f>[3]Lite!B16</f>
        <v>1.25</v>
      </c>
      <c r="AB17">
        <v>65000</v>
      </c>
    </row>
    <row r="18" spans="1:28" x14ac:dyDescent="0.25">
      <c r="A18">
        <v>16000</v>
      </c>
      <c r="B18">
        <f>[3]RandomForest!E17</f>
        <v>95.899999999999906</v>
      </c>
      <c r="C18">
        <f>'[3]DWM-NB'!E17</f>
        <v>88</v>
      </c>
      <c r="D18">
        <f>'[3]DWM-HT'!E17</f>
        <v>90.9</v>
      </c>
      <c r="E18">
        <f>[3]WMA!E17</f>
        <v>90.6</v>
      </c>
      <c r="F18">
        <f>[3]Lite!E17</f>
        <v>97.2</v>
      </c>
      <c r="H18">
        <f>'[3]DWM-NB'!K17</f>
        <v>35</v>
      </c>
      <c r="I18">
        <f>[3]Lite!K17</f>
        <v>21</v>
      </c>
      <c r="J18">
        <f>'[3]DWM-HT'!K17</f>
        <v>21</v>
      </c>
      <c r="M18">
        <f>[3]RandomForest!B17</f>
        <v>1.390625</v>
      </c>
      <c r="N18">
        <f>'[3]DWM-NB'!B17</f>
        <v>1.7628113000000001</v>
      </c>
      <c r="O18">
        <f>'[3]DWM-HT'!B17</f>
        <v>3.0108193000000001</v>
      </c>
      <c r="P18">
        <f>[3]WMA!B17</f>
        <v>0.84240539999999997</v>
      </c>
      <c r="Q18">
        <f>[3]Lite!B17</f>
        <v>1.3125</v>
      </c>
      <c r="AB18">
        <v>65000</v>
      </c>
    </row>
    <row r="19" spans="1:28" x14ac:dyDescent="0.25">
      <c r="A19">
        <v>17000</v>
      </c>
      <c r="B19">
        <f>[3]RandomForest!E18</f>
        <v>95.8</v>
      </c>
      <c r="C19">
        <f>'[3]DWM-NB'!E18</f>
        <v>88</v>
      </c>
      <c r="D19">
        <f>'[3]DWM-HT'!E18</f>
        <v>90.7</v>
      </c>
      <c r="E19">
        <f>[3]WMA!E18</f>
        <v>91.2</v>
      </c>
      <c r="F19">
        <f>[3]Lite!E18</f>
        <v>98.6</v>
      </c>
      <c r="H19">
        <f>'[3]DWM-NB'!K18</f>
        <v>37</v>
      </c>
      <c r="I19">
        <f>[3]Lite!K18</f>
        <v>22</v>
      </c>
      <c r="J19">
        <f>'[3]DWM-HT'!K18</f>
        <v>19</v>
      </c>
      <c r="M19">
        <f>[3]RandomForest!B18</f>
        <v>1.484375</v>
      </c>
      <c r="N19">
        <f>'[3]DWM-NB'!B18</f>
        <v>1.9656126</v>
      </c>
      <c r="O19">
        <f>'[3]DWM-HT'!B18</f>
        <v>3.2604209000000002</v>
      </c>
      <c r="P19">
        <f>[3]WMA!B18</f>
        <v>0.90480579999999999</v>
      </c>
      <c r="Q19">
        <f>[3]Lite!B18</f>
        <v>1.359375</v>
      </c>
    </row>
    <row r="20" spans="1:28" x14ac:dyDescent="0.25">
      <c r="A20">
        <v>18000</v>
      </c>
      <c r="B20">
        <f>[3]RandomForest!E19</f>
        <v>95.3</v>
      </c>
      <c r="C20">
        <f>'[3]DWM-NB'!E19</f>
        <v>87.8</v>
      </c>
      <c r="D20">
        <f>'[3]DWM-HT'!E19</f>
        <v>90</v>
      </c>
      <c r="E20">
        <f>[3]WMA!E19</f>
        <v>91.7</v>
      </c>
      <c r="F20">
        <f>[3]Lite!E19</f>
        <v>99.4</v>
      </c>
      <c r="H20">
        <f>'[3]DWM-NB'!K19</f>
        <v>40</v>
      </c>
      <c r="I20">
        <f>[3]Lite!K19</f>
        <v>21</v>
      </c>
      <c r="J20">
        <f>'[3]DWM-HT'!K19</f>
        <v>18</v>
      </c>
      <c r="M20">
        <f>[3]RandomForest!B19</f>
        <v>1.578125</v>
      </c>
      <c r="N20">
        <f>'[3]DWM-NB'!B19</f>
        <v>2.1684139</v>
      </c>
      <c r="O20">
        <f>'[3]DWM-HT'!B19</f>
        <v>3.5412227000000001</v>
      </c>
      <c r="P20">
        <f>[3]WMA!B19</f>
        <v>0.96720620000000002</v>
      </c>
      <c r="Q20">
        <f>[3]Lite!B19</f>
        <v>1.40625</v>
      </c>
    </row>
    <row r="21" spans="1:28" x14ac:dyDescent="0.25">
      <c r="A21">
        <v>19000</v>
      </c>
      <c r="B21">
        <f>[3]RandomForest!E20</f>
        <v>96.2</v>
      </c>
      <c r="C21">
        <f>'[3]DWM-NB'!E20</f>
        <v>86.7</v>
      </c>
      <c r="D21">
        <f>'[3]DWM-HT'!E20</f>
        <v>91</v>
      </c>
      <c r="E21">
        <f>[3]WMA!E20</f>
        <v>91.4</v>
      </c>
      <c r="F21">
        <f>[3]Lite!E20</f>
        <v>98.6</v>
      </c>
      <c r="H21">
        <f>'[3]DWM-NB'!K20</f>
        <v>40</v>
      </c>
      <c r="I21">
        <f>[3]Lite!K20</f>
        <v>23</v>
      </c>
      <c r="J21">
        <f>'[3]DWM-HT'!K20</f>
        <v>16</v>
      </c>
      <c r="M21">
        <f>[3]RandomForest!B20</f>
        <v>1.671875</v>
      </c>
      <c r="N21">
        <f>'[3]DWM-NB'!B20</f>
        <v>2.3868152999999999</v>
      </c>
      <c r="O21">
        <f>'[3]DWM-HT'!B20</f>
        <v>3.7596240999999999</v>
      </c>
      <c r="P21">
        <f>[3]WMA!B20</f>
        <v>1.0608067999999999</v>
      </c>
      <c r="Q21">
        <f>[3]Lite!B20</f>
        <v>1.46875</v>
      </c>
    </row>
    <row r="22" spans="1:28" x14ac:dyDescent="0.25">
      <c r="A22">
        <v>20000</v>
      </c>
      <c r="B22">
        <f>[3]RandomForest!E21</f>
        <v>95.399999999999906</v>
      </c>
      <c r="C22">
        <f>'[3]DWM-NB'!E21</f>
        <v>86.8</v>
      </c>
      <c r="D22">
        <f>'[3]DWM-HT'!E21</f>
        <v>90.6</v>
      </c>
      <c r="E22">
        <f>[3]WMA!E21</f>
        <v>90.7</v>
      </c>
      <c r="F22">
        <f>[3]Lite!E21</f>
        <v>99</v>
      </c>
      <c r="H22">
        <f>'[3]DWM-NB'!K21</f>
        <v>43</v>
      </c>
      <c r="I22">
        <f>[3]Lite!K21</f>
        <v>23</v>
      </c>
      <c r="J22">
        <f>'[3]DWM-HT'!K21</f>
        <v>14</v>
      </c>
      <c r="M22">
        <f>[3]RandomForest!B21</f>
        <v>1.765625</v>
      </c>
      <c r="N22">
        <f>'[3]DWM-NB'!B21</f>
        <v>2.6052167000000002</v>
      </c>
      <c r="O22">
        <f>'[3]DWM-HT'!B21</f>
        <v>3.9624253999999999</v>
      </c>
      <c r="P22">
        <f>[3]WMA!B21</f>
        <v>1.1544074</v>
      </c>
      <c r="Q22">
        <f>[3]Lite!B21</f>
        <v>1.515625</v>
      </c>
    </row>
    <row r="23" spans="1:28" x14ac:dyDescent="0.25">
      <c r="A23">
        <v>21000</v>
      </c>
      <c r="B23">
        <f>[3]RandomForest!E22</f>
        <v>96.1</v>
      </c>
      <c r="C23">
        <f>'[3]DWM-NB'!E22</f>
        <v>88.3</v>
      </c>
      <c r="D23">
        <f>'[3]DWM-HT'!E22</f>
        <v>91.2</v>
      </c>
      <c r="E23">
        <f>[3]WMA!E22</f>
        <v>91.9</v>
      </c>
      <c r="F23">
        <f>[3]Lite!E22</f>
        <v>99.2</v>
      </c>
      <c r="H23">
        <f>'[3]DWM-NB'!K22</f>
        <v>43</v>
      </c>
      <c r="I23">
        <f>[3]Lite!K22</f>
        <v>24</v>
      </c>
      <c r="J23">
        <f>'[3]DWM-HT'!K22</f>
        <v>15</v>
      </c>
      <c r="M23">
        <f>[3]RandomForest!B22</f>
        <v>1.875</v>
      </c>
      <c r="N23">
        <f>'[3]DWM-NB'!B22</f>
        <v>2.8236181</v>
      </c>
      <c r="O23">
        <f>'[3]DWM-HT'!B22</f>
        <v>4.1652266999999998</v>
      </c>
      <c r="P23">
        <f>[3]WMA!B22</f>
        <v>1.2324078999999999</v>
      </c>
      <c r="Q23">
        <f>[3]Lite!B22</f>
        <v>1.5625</v>
      </c>
    </row>
    <row r="24" spans="1:28" x14ac:dyDescent="0.25">
      <c r="A24">
        <v>22000</v>
      </c>
      <c r="B24">
        <f>[3]RandomForest!E23</f>
        <v>96.8</v>
      </c>
      <c r="C24">
        <f>'[3]DWM-NB'!E23</f>
        <v>88.1</v>
      </c>
      <c r="D24">
        <f>'[3]DWM-HT'!E23</f>
        <v>90.9</v>
      </c>
      <c r="E24">
        <f>[3]WMA!E23</f>
        <v>92.8</v>
      </c>
      <c r="F24">
        <f>[3]Lite!E23</f>
        <v>99.4</v>
      </c>
      <c r="H24">
        <f>'[3]DWM-NB'!K23</f>
        <v>45</v>
      </c>
      <c r="I24">
        <f>[3]Lite!K23</f>
        <v>23</v>
      </c>
      <c r="J24">
        <f>'[3]DWM-HT'!K23</f>
        <v>16</v>
      </c>
      <c r="M24">
        <f>[3]RandomForest!B23</f>
        <v>1.984375</v>
      </c>
      <c r="N24">
        <f>'[3]DWM-NB'!B23</f>
        <v>3.0732197000000001</v>
      </c>
      <c r="O24">
        <f>'[3]DWM-HT'!B23</f>
        <v>4.3680279999999998</v>
      </c>
      <c r="P24">
        <f>[3]WMA!B23</f>
        <v>1.3260084999999999</v>
      </c>
      <c r="Q24">
        <f>[3]Lite!B23</f>
        <v>1.625</v>
      </c>
    </row>
    <row r="25" spans="1:28" x14ac:dyDescent="0.25">
      <c r="A25">
        <v>23000</v>
      </c>
      <c r="B25">
        <f>[3]RandomForest!E24</f>
        <v>96.1</v>
      </c>
      <c r="C25">
        <f>'[3]DWM-NB'!E24</f>
        <v>87</v>
      </c>
      <c r="D25">
        <f>'[3]DWM-HT'!E24</f>
        <v>87.4</v>
      </c>
      <c r="E25">
        <f>[3]WMA!E24</f>
        <v>90.7</v>
      </c>
      <c r="F25">
        <f>[3]Lite!E24</f>
        <v>99.3</v>
      </c>
      <c r="H25">
        <f>'[3]DWM-NB'!K24</f>
        <v>48</v>
      </c>
      <c r="I25">
        <f>[3]Lite!K24</f>
        <v>23</v>
      </c>
      <c r="J25">
        <f>'[3]DWM-HT'!K24</f>
        <v>15</v>
      </c>
      <c r="M25">
        <f>[3]RandomForest!B24</f>
        <v>2.09375</v>
      </c>
      <c r="N25">
        <f>'[3]DWM-NB'!B24</f>
        <v>3.3072211999999999</v>
      </c>
      <c r="O25">
        <f>'[3]DWM-HT'!B24</f>
        <v>4.5708292999999998</v>
      </c>
      <c r="P25">
        <f>[3]WMA!B24</f>
        <v>1.4196091</v>
      </c>
      <c r="Q25">
        <f>[3]Lite!B24</f>
        <v>1.65625</v>
      </c>
    </row>
    <row r="26" spans="1:28" x14ac:dyDescent="0.25">
      <c r="A26">
        <v>24000</v>
      </c>
      <c r="B26">
        <f>[3]RandomForest!E25</f>
        <v>97.3</v>
      </c>
      <c r="C26">
        <f>'[3]DWM-NB'!E25</f>
        <v>89.8</v>
      </c>
      <c r="D26">
        <f>'[3]DWM-HT'!E25</f>
        <v>90.2</v>
      </c>
      <c r="E26">
        <f>[3]WMA!E25</f>
        <v>92.6</v>
      </c>
      <c r="F26">
        <f>[3]Lite!E25</f>
        <v>99.5</v>
      </c>
      <c r="H26">
        <f>'[3]DWM-NB'!K25</f>
        <v>48</v>
      </c>
      <c r="I26">
        <f>[3]Lite!K25</f>
        <v>23</v>
      </c>
      <c r="J26">
        <f>'[3]DWM-HT'!K25</f>
        <v>10</v>
      </c>
      <c r="M26">
        <f>[3]RandomForest!B25</f>
        <v>2.203125</v>
      </c>
      <c r="N26">
        <f>'[3]DWM-NB'!B25</f>
        <v>3.5880230000000002</v>
      </c>
      <c r="O26">
        <f>'[3]DWM-HT'!B25</f>
        <v>4.7424303999999999</v>
      </c>
      <c r="P26">
        <f>[3]WMA!B25</f>
        <v>1.5132097</v>
      </c>
      <c r="Q26">
        <f>[3]Lite!B25</f>
        <v>1.703125</v>
      </c>
    </row>
    <row r="27" spans="1:28" x14ac:dyDescent="0.25">
      <c r="A27">
        <v>25000</v>
      </c>
      <c r="B27">
        <f>[3]RandomForest!E26</f>
        <v>97.1</v>
      </c>
      <c r="C27">
        <f>'[3]DWM-NB'!E26</f>
        <v>89.2</v>
      </c>
      <c r="D27">
        <f>'[3]DWM-HT'!E26</f>
        <v>89.2</v>
      </c>
      <c r="E27">
        <f>[3]WMA!E26</f>
        <v>92.7</v>
      </c>
      <c r="F27">
        <f>[3]Lite!E26</f>
        <v>99.5</v>
      </c>
      <c r="H27">
        <f>'[3]DWM-NB'!K26</f>
        <v>49</v>
      </c>
      <c r="I27">
        <f>[3]Lite!K26</f>
        <v>23</v>
      </c>
      <c r="J27">
        <f>'[3]DWM-HT'!K26</f>
        <v>11</v>
      </c>
      <c r="M27">
        <f>[3]RandomForest!B26</f>
        <v>2.3125</v>
      </c>
      <c r="N27">
        <f>'[3]DWM-NB'!B26</f>
        <v>3.8376245999999998</v>
      </c>
      <c r="O27">
        <f>'[3]DWM-HT'!B26</f>
        <v>4.8672312</v>
      </c>
      <c r="P27">
        <f>[3]WMA!B26</f>
        <v>1.5912101999999999</v>
      </c>
      <c r="Q27">
        <f>[3]Lite!B26</f>
        <v>1.75</v>
      </c>
    </row>
    <row r="28" spans="1:28" x14ac:dyDescent="0.25">
      <c r="A28">
        <v>26000</v>
      </c>
      <c r="B28">
        <f>[3]RandomForest!E27</f>
        <v>55.4</v>
      </c>
      <c r="C28">
        <f>'[3]DWM-NB'!E27</f>
        <v>55.1</v>
      </c>
      <c r="D28">
        <f>'[3]DWM-HT'!E27</f>
        <v>56.899999999999899</v>
      </c>
      <c r="E28">
        <f>[3]WMA!E27</f>
        <v>50.8</v>
      </c>
      <c r="F28">
        <f>[3]Lite!E27</f>
        <v>57.3</v>
      </c>
      <c r="H28">
        <f>'[3]DWM-NB'!K27</f>
        <v>29</v>
      </c>
      <c r="I28">
        <f>[3]Lite!K27</f>
        <v>34</v>
      </c>
      <c r="J28">
        <f>'[3]DWM-HT'!K27</f>
        <v>10</v>
      </c>
      <c r="M28">
        <f>[3]RandomForest!B27</f>
        <v>2.546875</v>
      </c>
      <c r="N28">
        <f>'[3]DWM-NB'!B27</f>
        <v>4.0560260000000001</v>
      </c>
      <c r="O28">
        <f>'[3]DWM-HT'!B27</f>
        <v>4.992032</v>
      </c>
      <c r="P28">
        <f>[3]WMA!B27</f>
        <v>1.6848107999999999</v>
      </c>
      <c r="Q28">
        <f>[3]Lite!B27</f>
        <v>1.90625</v>
      </c>
    </row>
    <row r="29" spans="1:28" x14ac:dyDescent="0.25">
      <c r="A29">
        <v>27000</v>
      </c>
      <c r="B29">
        <f>[3]RandomForest!E28</f>
        <v>67.3</v>
      </c>
      <c r="C29">
        <f>'[3]DWM-NB'!E28</f>
        <v>55.8</v>
      </c>
      <c r="D29">
        <f>'[3]DWM-HT'!E28</f>
        <v>57.8</v>
      </c>
      <c r="E29">
        <f>[3]WMA!E28</f>
        <v>55.5</v>
      </c>
      <c r="F29">
        <f>[3]Lite!E28</f>
        <v>64.099999999999994</v>
      </c>
      <c r="H29">
        <f>'[3]DWM-NB'!K28</f>
        <v>14</v>
      </c>
      <c r="I29">
        <f>[3]Lite!K28</f>
        <v>37</v>
      </c>
      <c r="J29">
        <f>'[3]DWM-HT'!K28</f>
        <v>17</v>
      </c>
      <c r="M29">
        <f>[3]RandomForest!B28</f>
        <v>2.6875</v>
      </c>
      <c r="N29">
        <f>'[3]DWM-NB'!B28</f>
        <v>4.1184263999999997</v>
      </c>
      <c r="O29">
        <f>'[3]DWM-HT'!B28</f>
        <v>5.1168328000000001</v>
      </c>
      <c r="P29">
        <f>[3]WMA!B28</f>
        <v>1.7784114</v>
      </c>
      <c r="Q29">
        <f>[3]Lite!B28</f>
        <v>2.03125</v>
      </c>
    </row>
    <row r="30" spans="1:28" x14ac:dyDescent="0.25">
      <c r="A30">
        <v>28000</v>
      </c>
      <c r="B30">
        <f>[3]RandomForest!E29</f>
        <v>71.399999999999906</v>
      </c>
      <c r="C30">
        <f>'[3]DWM-NB'!E29</f>
        <v>53.1</v>
      </c>
      <c r="D30">
        <f>'[3]DWM-HT'!E29</f>
        <v>54.9</v>
      </c>
      <c r="E30">
        <f>[3]WMA!E29</f>
        <v>53.4</v>
      </c>
      <c r="F30">
        <f>[3]Lite!E29</f>
        <v>69.099999999999994</v>
      </c>
      <c r="H30">
        <f>'[3]DWM-NB'!K29</f>
        <v>16</v>
      </c>
      <c r="I30">
        <f>[3]Lite!K29</f>
        <v>23</v>
      </c>
      <c r="J30">
        <f>'[3]DWM-HT'!K29</f>
        <v>21</v>
      </c>
      <c r="M30">
        <f>[3]RandomForest!B29</f>
        <v>2.859375</v>
      </c>
      <c r="N30">
        <f>'[3]DWM-NB'!B29</f>
        <v>4.1964268999999996</v>
      </c>
      <c r="O30">
        <f>'[3]DWM-HT'!B29</f>
        <v>5.2260334999999998</v>
      </c>
      <c r="P30">
        <f>[3]WMA!B29</f>
        <v>1.872012</v>
      </c>
      <c r="Q30">
        <f>[3]Lite!B29</f>
        <v>2.140625</v>
      </c>
    </row>
    <row r="31" spans="1:28" x14ac:dyDescent="0.25">
      <c r="A31">
        <v>29000</v>
      </c>
      <c r="B31">
        <f>[3]RandomForest!E30</f>
        <v>77</v>
      </c>
      <c r="C31">
        <f>'[3]DWM-NB'!E30</f>
        <v>54.7</v>
      </c>
      <c r="D31">
        <f>'[3]DWM-HT'!E30</f>
        <v>55.4</v>
      </c>
      <c r="E31">
        <f>[3]WMA!E30</f>
        <v>56.2</v>
      </c>
      <c r="F31">
        <f>[3]Lite!E30</f>
        <v>71.599999999999994</v>
      </c>
      <c r="H31">
        <f>'[3]DWM-NB'!K30</f>
        <v>11</v>
      </c>
      <c r="I31">
        <f>[3]Lite!K30</f>
        <v>23</v>
      </c>
      <c r="J31">
        <f>'[3]DWM-HT'!K30</f>
        <v>19</v>
      </c>
      <c r="M31">
        <f>[3]RandomForest!B30</f>
        <v>2.96875</v>
      </c>
      <c r="N31">
        <f>'[3]DWM-NB'!B30</f>
        <v>4.2588273000000001</v>
      </c>
      <c r="O31">
        <f>'[3]DWM-HT'!B30</f>
        <v>5.3820344999999996</v>
      </c>
      <c r="P31">
        <f>[3]WMA!B30</f>
        <v>1.9812126999999999</v>
      </c>
      <c r="Q31">
        <f>[3]Lite!B30</f>
        <v>2.265625</v>
      </c>
    </row>
    <row r="32" spans="1:28" x14ac:dyDescent="0.25">
      <c r="A32">
        <v>30000</v>
      </c>
      <c r="B32">
        <f>[3]RandomForest!E31</f>
        <v>81.3</v>
      </c>
      <c r="C32">
        <f>'[3]DWM-NB'!E31</f>
        <v>57.4</v>
      </c>
      <c r="D32">
        <f>'[3]DWM-HT'!E31</f>
        <v>54.2</v>
      </c>
      <c r="E32">
        <f>[3]WMA!E31</f>
        <v>53.8</v>
      </c>
      <c r="F32">
        <f>[3]Lite!E31</f>
        <v>77.600000000000009</v>
      </c>
      <c r="H32">
        <f>'[3]DWM-NB'!K31</f>
        <v>8</v>
      </c>
      <c r="I32">
        <f>[3]Lite!K31</f>
        <v>19</v>
      </c>
      <c r="J32">
        <f>'[3]DWM-HT'!K31</f>
        <v>20</v>
      </c>
      <c r="M32">
        <f>[3]RandomForest!B31</f>
        <v>3.078125</v>
      </c>
      <c r="N32">
        <f>'[3]DWM-NB'!B31</f>
        <v>4.3212276999999997</v>
      </c>
      <c r="O32">
        <f>'[3]DWM-HT'!B31</f>
        <v>5.5224354</v>
      </c>
      <c r="P32">
        <f>[3]WMA!B31</f>
        <v>2.0904134000000001</v>
      </c>
      <c r="Q32">
        <f>[3]Lite!B31</f>
        <v>2.359375</v>
      </c>
    </row>
    <row r="33" spans="1:17" x14ac:dyDescent="0.25">
      <c r="A33">
        <v>31000</v>
      </c>
      <c r="B33">
        <f>[3]RandomForest!E32</f>
        <v>83.3</v>
      </c>
      <c r="C33">
        <f>'[3]DWM-NB'!E32</f>
        <v>54.1</v>
      </c>
      <c r="D33">
        <f>'[3]DWM-HT'!E32</f>
        <v>53.2</v>
      </c>
      <c r="E33">
        <f>[3]WMA!E32</f>
        <v>56</v>
      </c>
      <c r="F33">
        <f>[3]Lite!E32</f>
        <v>78.3</v>
      </c>
      <c r="H33">
        <f>'[3]DWM-NB'!K32</f>
        <v>7</v>
      </c>
      <c r="I33">
        <f>[3]Lite!K32</f>
        <v>16</v>
      </c>
      <c r="J33">
        <f>'[3]DWM-HT'!K32</f>
        <v>10</v>
      </c>
      <c r="M33">
        <f>[3]RandomForest!B32</f>
        <v>3.21875</v>
      </c>
      <c r="N33">
        <f>'[3]DWM-NB'!B32</f>
        <v>4.3680279999999998</v>
      </c>
      <c r="O33">
        <f>'[3]DWM-HT'!B32</f>
        <v>5.6472362</v>
      </c>
      <c r="P33">
        <f>[3]WMA!B32</f>
        <v>2.1684139</v>
      </c>
      <c r="Q33">
        <f>[3]Lite!B32</f>
        <v>2.46875</v>
      </c>
    </row>
    <row r="34" spans="1:17" x14ac:dyDescent="0.25">
      <c r="A34">
        <v>32000</v>
      </c>
      <c r="B34">
        <f>[3]RandomForest!E33</f>
        <v>86.8</v>
      </c>
      <c r="C34">
        <f>'[3]DWM-NB'!E33</f>
        <v>56.499999999999901</v>
      </c>
      <c r="D34">
        <f>'[3]DWM-HT'!E33</f>
        <v>54</v>
      </c>
      <c r="E34">
        <f>[3]WMA!E33</f>
        <v>59.199999999999903</v>
      </c>
      <c r="F34">
        <f>[3]Lite!E33</f>
        <v>77.3</v>
      </c>
      <c r="H34">
        <f>'[3]DWM-NB'!K33</f>
        <v>14</v>
      </c>
      <c r="I34">
        <f>[3]Lite!K33</f>
        <v>17</v>
      </c>
      <c r="J34">
        <f>'[3]DWM-HT'!K33</f>
        <v>8</v>
      </c>
      <c r="M34">
        <f>[3]RandomForest!B33</f>
        <v>3.34375</v>
      </c>
      <c r="N34">
        <f>'[3]DWM-NB'!B33</f>
        <v>4.4148282999999999</v>
      </c>
      <c r="O34">
        <f>'[3]DWM-HT'!B33</f>
        <v>5.7252367</v>
      </c>
      <c r="P34">
        <f>[3]WMA!B33</f>
        <v>2.2620144999999998</v>
      </c>
      <c r="Q34">
        <f>[3]Lite!B33</f>
        <v>2.59375</v>
      </c>
    </row>
    <row r="35" spans="1:17" x14ac:dyDescent="0.25">
      <c r="A35">
        <v>33000</v>
      </c>
      <c r="B35">
        <f>[3]RandomForest!E34</f>
        <v>90</v>
      </c>
      <c r="C35">
        <f>'[3]DWM-NB'!E34</f>
        <v>55.9</v>
      </c>
      <c r="D35">
        <f>'[3]DWM-HT'!E34</f>
        <v>54</v>
      </c>
      <c r="E35">
        <f>[3]WMA!E34</f>
        <v>59.4</v>
      </c>
      <c r="F35">
        <f>[3]Lite!E34</f>
        <v>81.899999999999991</v>
      </c>
      <c r="H35">
        <f>'[3]DWM-NB'!K34</f>
        <v>15</v>
      </c>
      <c r="I35">
        <f>[3]Lite!K34</f>
        <v>13</v>
      </c>
      <c r="J35">
        <f>'[3]DWM-HT'!K34</f>
        <v>9</v>
      </c>
      <c r="M35">
        <f>[3]RandomForest!B34</f>
        <v>3.5</v>
      </c>
      <c r="N35">
        <f>'[3]DWM-NB'!B34</f>
        <v>4.4928287999999998</v>
      </c>
      <c r="O35">
        <f>'[3]DWM-HT'!B34</f>
        <v>5.7876371000000004</v>
      </c>
      <c r="P35">
        <f>[3]WMA!B34</f>
        <v>2.3712152</v>
      </c>
      <c r="Q35">
        <f>[3]Lite!B34</f>
        <v>2.640625</v>
      </c>
    </row>
    <row r="36" spans="1:17" x14ac:dyDescent="0.25">
      <c r="A36">
        <v>34000</v>
      </c>
      <c r="B36">
        <f>[3]RandomForest!E35</f>
        <v>92.2</v>
      </c>
      <c r="C36">
        <f>'[3]DWM-NB'!E35</f>
        <v>54.7</v>
      </c>
      <c r="D36">
        <f>'[3]DWM-HT'!E35</f>
        <v>54.3</v>
      </c>
      <c r="E36">
        <f>[3]WMA!E35</f>
        <v>60</v>
      </c>
      <c r="F36">
        <f>[3]Lite!E35</f>
        <v>84.2</v>
      </c>
      <c r="H36">
        <f>'[3]DWM-NB'!K35</f>
        <v>22</v>
      </c>
      <c r="I36">
        <f>[3]Lite!K35</f>
        <v>17</v>
      </c>
      <c r="J36">
        <f>'[3]DWM-HT'!K35</f>
        <v>14</v>
      </c>
      <c r="M36">
        <f>[3]RandomForest!B35</f>
        <v>3.65625</v>
      </c>
      <c r="N36">
        <f>'[3]DWM-NB'!B35</f>
        <v>4.5708292999999998</v>
      </c>
      <c r="O36">
        <f>'[3]DWM-HT'!B35</f>
        <v>5.8812376999999998</v>
      </c>
      <c r="P36">
        <f>[3]WMA!B35</f>
        <v>2.4804159000000001</v>
      </c>
      <c r="Q36">
        <f>[3]Lite!B35</f>
        <v>2.734375</v>
      </c>
    </row>
    <row r="37" spans="1:17" x14ac:dyDescent="0.25">
      <c r="A37">
        <v>35000</v>
      </c>
      <c r="B37">
        <f>[3]RandomForest!E36</f>
        <v>93.6</v>
      </c>
      <c r="C37">
        <f>'[3]DWM-NB'!E36</f>
        <v>56.399999999999899</v>
      </c>
      <c r="D37">
        <f>'[3]DWM-HT'!E36</f>
        <v>57.599999999999902</v>
      </c>
      <c r="E37">
        <f>[3]WMA!E36</f>
        <v>65.7</v>
      </c>
      <c r="F37">
        <f>[3]Lite!E36</f>
        <v>87.6</v>
      </c>
      <c r="H37">
        <f>'[3]DWM-NB'!K36</f>
        <v>14</v>
      </c>
      <c r="I37">
        <f>[3]Lite!K36</f>
        <v>20</v>
      </c>
      <c r="J37">
        <f>'[3]DWM-HT'!K36</f>
        <v>18</v>
      </c>
      <c r="M37">
        <f>[3]RandomForest!B36</f>
        <v>3.84375</v>
      </c>
      <c r="N37">
        <f>'[3]DWM-NB'!B36</f>
        <v>4.6488297999999997</v>
      </c>
      <c r="O37">
        <f>'[3]DWM-HT'!B36</f>
        <v>6.0060384999999998</v>
      </c>
      <c r="P37">
        <f>[3]WMA!B36</f>
        <v>2.5896165999999998</v>
      </c>
      <c r="Q37">
        <f>[3]Lite!B36</f>
        <v>2.859375</v>
      </c>
    </row>
    <row r="38" spans="1:17" x14ac:dyDescent="0.25">
      <c r="A38">
        <v>36000</v>
      </c>
      <c r="B38">
        <f>[3]RandomForest!E37</f>
        <v>89.1</v>
      </c>
      <c r="C38">
        <f>'[3]DWM-NB'!E37</f>
        <v>54.8</v>
      </c>
      <c r="D38">
        <f>'[3]DWM-HT'!E37</f>
        <v>54.5</v>
      </c>
      <c r="E38">
        <f>[3]WMA!E37</f>
        <v>63.8</v>
      </c>
      <c r="F38">
        <f>[3]Lite!E37</f>
        <v>90.7</v>
      </c>
      <c r="H38">
        <f>'[3]DWM-NB'!K37</f>
        <v>18</v>
      </c>
      <c r="I38">
        <f>[3]Lite!K37</f>
        <v>19</v>
      </c>
      <c r="J38">
        <f>'[3]DWM-HT'!K37</f>
        <v>20</v>
      </c>
      <c r="M38">
        <f>[3]RandomForest!B37</f>
        <v>4.03125</v>
      </c>
      <c r="N38">
        <f>'[3]DWM-NB'!B37</f>
        <v>4.7268302999999996</v>
      </c>
      <c r="O38">
        <f>'[3]DWM-HT'!B37</f>
        <v>6.1464394000000002</v>
      </c>
      <c r="P38">
        <f>[3]WMA!B37</f>
        <v>2.6832172000000001</v>
      </c>
      <c r="Q38">
        <f>[3]Lite!B37</f>
        <v>2.96875</v>
      </c>
    </row>
    <row r="39" spans="1:17" x14ac:dyDescent="0.25">
      <c r="A39">
        <v>37000</v>
      </c>
      <c r="B39">
        <f>[3]RandomForest!E38</f>
        <v>96.5</v>
      </c>
      <c r="C39">
        <f>'[3]DWM-NB'!E38</f>
        <v>56.3</v>
      </c>
      <c r="D39">
        <f>'[3]DWM-HT'!E38</f>
        <v>56.1</v>
      </c>
      <c r="E39">
        <f>[3]WMA!E38</f>
        <v>58.699999999999903</v>
      </c>
      <c r="F39">
        <f>[3]Lite!E38</f>
        <v>87.9</v>
      </c>
      <c r="H39">
        <f>'[3]DWM-NB'!K38</f>
        <v>17</v>
      </c>
      <c r="I39">
        <f>[3]Lite!K38</f>
        <v>16</v>
      </c>
      <c r="J39">
        <f>'[3]DWM-HT'!K38</f>
        <v>24</v>
      </c>
      <c r="M39">
        <f>[3]RandomForest!B38</f>
        <v>4.21875</v>
      </c>
      <c r="N39">
        <f>'[3]DWM-NB'!B38</f>
        <v>4.8048308000000004</v>
      </c>
      <c r="O39">
        <f>'[3]DWM-HT'!B38</f>
        <v>6.2868402999999997</v>
      </c>
      <c r="P39">
        <f>[3]WMA!B38</f>
        <v>2.7768177999999999</v>
      </c>
      <c r="Q39">
        <f>[3]Lite!B38</f>
        <v>3.046875</v>
      </c>
    </row>
    <row r="40" spans="1:17" x14ac:dyDescent="0.25">
      <c r="A40">
        <v>38000</v>
      </c>
      <c r="B40">
        <f>[3]RandomForest!E39</f>
        <v>95</v>
      </c>
      <c r="C40">
        <f>'[3]DWM-NB'!E39</f>
        <v>52</v>
      </c>
      <c r="D40">
        <f>'[3]DWM-HT'!E39</f>
        <v>54.1</v>
      </c>
      <c r="E40">
        <f>[3]WMA!E39</f>
        <v>59.699999999999903</v>
      </c>
      <c r="F40">
        <f>[3]Lite!E39</f>
        <v>89.3</v>
      </c>
      <c r="H40">
        <f>'[3]DWM-NB'!K39</f>
        <v>14</v>
      </c>
      <c r="I40">
        <f>[3]Lite!K39</f>
        <v>17</v>
      </c>
      <c r="J40">
        <f>'[3]DWM-HT'!K39</f>
        <v>12</v>
      </c>
      <c r="M40">
        <f>[3]RandomForest!B39</f>
        <v>4.421875</v>
      </c>
      <c r="N40">
        <f>'[3]DWM-NB'!B39</f>
        <v>4.8828313000000003</v>
      </c>
      <c r="O40">
        <f>'[3]DWM-HT'!B39</f>
        <v>6.4116410999999998</v>
      </c>
      <c r="P40">
        <f>[3]WMA!B39</f>
        <v>2.8860185</v>
      </c>
      <c r="Q40">
        <f>[3]Lite!B39</f>
        <v>3.140625</v>
      </c>
    </row>
    <row r="41" spans="1:17" x14ac:dyDescent="0.25">
      <c r="A41">
        <v>39000</v>
      </c>
      <c r="B41">
        <f>[3]RandomForest!E40</f>
        <v>94.6</v>
      </c>
      <c r="C41">
        <f>'[3]DWM-NB'!E40</f>
        <v>55.7</v>
      </c>
      <c r="D41">
        <f>'[3]DWM-HT'!E40</f>
        <v>54.2</v>
      </c>
      <c r="E41">
        <f>[3]WMA!E40</f>
        <v>59.4</v>
      </c>
      <c r="F41">
        <f>[3]Lite!E40</f>
        <v>92.100000000000009</v>
      </c>
      <c r="H41">
        <f>'[3]DWM-NB'!K40</f>
        <v>14</v>
      </c>
      <c r="I41">
        <f>[3]Lite!K40</f>
        <v>15</v>
      </c>
      <c r="J41">
        <f>'[3]DWM-HT'!K40</f>
        <v>14</v>
      </c>
      <c r="M41">
        <f>[3]RandomForest!B40</f>
        <v>4.609375</v>
      </c>
      <c r="N41">
        <f>'[3]DWM-NB'!B40</f>
        <v>4.9608318000000002</v>
      </c>
      <c r="O41">
        <f>'[3]DWM-HT'!B40</f>
        <v>6.4896415999999997</v>
      </c>
      <c r="P41">
        <f>[3]WMA!B40</f>
        <v>2.9796190999999999</v>
      </c>
      <c r="Q41">
        <f>[3]Lite!B40</f>
        <v>3.203125</v>
      </c>
    </row>
    <row r="42" spans="1:17" x14ac:dyDescent="0.25">
      <c r="A42">
        <v>40000</v>
      </c>
      <c r="B42">
        <f>[3]RandomForest!E41</f>
        <v>96.1</v>
      </c>
      <c r="C42">
        <f>'[3]DWM-NB'!E41</f>
        <v>54.3</v>
      </c>
      <c r="D42">
        <f>'[3]DWM-HT'!E41</f>
        <v>55.6</v>
      </c>
      <c r="E42">
        <f>[3]WMA!E41</f>
        <v>61.9</v>
      </c>
      <c r="F42">
        <f>[3]Lite!E41</f>
        <v>93.8</v>
      </c>
      <c r="H42">
        <f>'[3]DWM-NB'!K41</f>
        <v>17</v>
      </c>
      <c r="I42">
        <f>[3]Lite!K41</f>
        <v>16</v>
      </c>
      <c r="J42">
        <f>'[3]DWM-HT'!K41</f>
        <v>11</v>
      </c>
      <c r="M42">
        <f>[3]RandomForest!B41</f>
        <v>4.8125</v>
      </c>
      <c r="N42">
        <f>'[3]DWM-NB'!B41</f>
        <v>5.0232321999999998</v>
      </c>
      <c r="O42">
        <f>'[3]DWM-HT'!B41</f>
        <v>6.5832421999999999</v>
      </c>
      <c r="P42">
        <f>[3]WMA!B41</f>
        <v>3.0732197000000001</v>
      </c>
      <c r="Q42">
        <f>[3]Lite!B41</f>
        <v>3.3125</v>
      </c>
    </row>
    <row r="43" spans="1:17" x14ac:dyDescent="0.25">
      <c r="A43">
        <v>41000</v>
      </c>
      <c r="B43">
        <f>[3]RandomForest!E42</f>
        <v>96.6</v>
      </c>
      <c r="C43">
        <f>'[3]DWM-NB'!E42</f>
        <v>52.5</v>
      </c>
      <c r="D43">
        <f>'[3]DWM-HT'!E42</f>
        <v>52.7</v>
      </c>
      <c r="E43">
        <f>[3]WMA!E42</f>
        <v>58.9</v>
      </c>
      <c r="F43">
        <f>[3]Lite!E42</f>
        <v>94.1</v>
      </c>
      <c r="H43">
        <f>'[3]DWM-NB'!K42</f>
        <v>21</v>
      </c>
      <c r="I43">
        <f>[3]Lite!K42</f>
        <v>15</v>
      </c>
      <c r="J43">
        <f>'[3]DWM-HT'!K42</f>
        <v>15</v>
      </c>
      <c r="M43">
        <f>[3]RandomForest!B42</f>
        <v>5</v>
      </c>
      <c r="N43">
        <f>'[3]DWM-NB'!B42</f>
        <v>5.1012326999999997</v>
      </c>
      <c r="O43">
        <f>'[3]DWM-HT'!B42</f>
        <v>6.6768428000000002</v>
      </c>
      <c r="P43">
        <f>[3]WMA!B42</f>
        <v>3.1668202999999999</v>
      </c>
      <c r="Q43">
        <f>[3]Lite!B42</f>
        <v>3.375</v>
      </c>
    </row>
    <row r="44" spans="1:17" x14ac:dyDescent="0.25">
      <c r="A44">
        <v>42000</v>
      </c>
      <c r="B44">
        <f>[3]RandomForest!E43</f>
        <v>97.1</v>
      </c>
      <c r="C44">
        <f>'[3]DWM-NB'!E43</f>
        <v>56.3</v>
      </c>
      <c r="D44">
        <f>'[3]DWM-HT'!E43</f>
        <v>57.3</v>
      </c>
      <c r="E44">
        <f>[3]WMA!E43</f>
        <v>61.3</v>
      </c>
      <c r="F44">
        <f>[3]Lite!E43</f>
        <v>94.899999999999991</v>
      </c>
      <c r="H44">
        <f>'[3]DWM-NB'!K43</f>
        <v>17</v>
      </c>
      <c r="I44">
        <f>[3]Lite!K43</f>
        <v>16</v>
      </c>
      <c r="J44">
        <f>'[3]DWM-HT'!K43</f>
        <v>15</v>
      </c>
      <c r="M44">
        <f>[3]RandomForest!B43</f>
        <v>5.203125</v>
      </c>
      <c r="N44">
        <f>'[3]DWM-NB'!B43</f>
        <v>5.1792331999999996</v>
      </c>
      <c r="O44">
        <f>'[3]DWM-HT'!B43</f>
        <v>6.8016436000000002</v>
      </c>
      <c r="P44">
        <f>[3]WMA!B43</f>
        <v>3.2760210000000001</v>
      </c>
      <c r="Q44">
        <f>[3]Lite!B43</f>
        <v>3.484375</v>
      </c>
    </row>
    <row r="45" spans="1:17" x14ac:dyDescent="0.25">
      <c r="A45">
        <v>43000</v>
      </c>
      <c r="B45">
        <f>[3]RandomForest!E44</f>
        <v>97.2</v>
      </c>
      <c r="C45">
        <f>'[3]DWM-NB'!E44</f>
        <v>54.6</v>
      </c>
      <c r="D45">
        <f>'[3]DWM-HT'!E44</f>
        <v>56</v>
      </c>
      <c r="E45">
        <f>[3]WMA!E44</f>
        <v>61.6</v>
      </c>
      <c r="F45">
        <f>[3]Lite!E44</f>
        <v>93.5</v>
      </c>
      <c r="H45">
        <f>'[3]DWM-NB'!K44</f>
        <v>19</v>
      </c>
      <c r="I45">
        <f>[3]Lite!K44</f>
        <v>17</v>
      </c>
      <c r="J45">
        <f>'[3]DWM-HT'!K44</f>
        <v>19</v>
      </c>
      <c r="M45">
        <f>[3]RandomForest!B44</f>
        <v>5.40625</v>
      </c>
      <c r="N45">
        <f>'[3]DWM-NB'!B44</f>
        <v>5.2572336999999996</v>
      </c>
      <c r="O45">
        <f>'[3]DWM-HT'!B44</f>
        <v>6.9264444000000003</v>
      </c>
      <c r="P45">
        <f>[3]WMA!B44</f>
        <v>3.3696215999999999</v>
      </c>
      <c r="Q45">
        <f>[3]Lite!B44</f>
        <v>3.625</v>
      </c>
    </row>
    <row r="46" spans="1:17" x14ac:dyDescent="0.25">
      <c r="A46">
        <v>44000</v>
      </c>
      <c r="B46">
        <f>[3]RandomForest!E45</f>
        <v>97.2</v>
      </c>
      <c r="C46">
        <f>'[3]DWM-NB'!E45</f>
        <v>56.899999999999899</v>
      </c>
      <c r="D46">
        <f>'[3]DWM-HT'!E45</f>
        <v>54.5</v>
      </c>
      <c r="E46">
        <f>[3]WMA!E45</f>
        <v>62.7</v>
      </c>
      <c r="F46">
        <f>[3]Lite!E45</f>
        <v>95.1</v>
      </c>
      <c r="H46">
        <f>'[3]DWM-NB'!K45</f>
        <v>23</v>
      </c>
      <c r="I46">
        <f>[3]Lite!K45</f>
        <v>15</v>
      </c>
      <c r="J46">
        <f>'[3]DWM-HT'!K45</f>
        <v>17</v>
      </c>
      <c r="M46">
        <f>[3]RandomForest!B45</f>
        <v>5.59375</v>
      </c>
      <c r="N46">
        <f>'[3]DWM-NB'!B45</f>
        <v>5.3508342999999998</v>
      </c>
      <c r="O46">
        <f>'[3]DWM-HT'!B45</f>
        <v>7.0512452000000003</v>
      </c>
      <c r="P46">
        <f>[3]WMA!B45</f>
        <v>3.4788223</v>
      </c>
      <c r="Q46">
        <f>[3]Lite!B45</f>
        <v>3.703125</v>
      </c>
    </row>
    <row r="47" spans="1:17" x14ac:dyDescent="0.25">
      <c r="A47">
        <v>45000</v>
      </c>
      <c r="B47">
        <f>[3]RandomForest!E46</f>
        <v>97.399999999999906</v>
      </c>
      <c r="C47">
        <f>'[3]DWM-NB'!E46</f>
        <v>54.6</v>
      </c>
      <c r="D47">
        <f>'[3]DWM-HT'!E46</f>
        <v>54.7</v>
      </c>
      <c r="E47">
        <f>[3]WMA!E46</f>
        <v>59.699999999999903</v>
      </c>
      <c r="F47">
        <f>[3]Lite!E46</f>
        <v>96.7</v>
      </c>
      <c r="H47">
        <f>'[3]DWM-NB'!K46</f>
        <v>27</v>
      </c>
      <c r="I47">
        <f>[3]Lite!K46</f>
        <v>16</v>
      </c>
      <c r="J47">
        <f>'[3]DWM-HT'!K46</f>
        <v>17</v>
      </c>
      <c r="M47">
        <f>[3]RandomForest!B46</f>
        <v>5.796875</v>
      </c>
      <c r="N47">
        <f>'[3]DWM-NB'!B46</f>
        <v>5.4444349000000001</v>
      </c>
      <c r="O47">
        <f>'[3]DWM-HT'!B46</f>
        <v>7.1916460999999998</v>
      </c>
      <c r="P47">
        <f>[3]WMA!B46</f>
        <v>3.5724228999999998</v>
      </c>
      <c r="Q47">
        <f>[3]Lite!B46</f>
        <v>3.828125</v>
      </c>
    </row>
    <row r="48" spans="1:17" x14ac:dyDescent="0.25">
      <c r="A48">
        <v>46000</v>
      </c>
      <c r="B48">
        <f>[3]RandomForest!E47</f>
        <v>93.7</v>
      </c>
      <c r="C48">
        <f>'[3]DWM-NB'!E47</f>
        <v>55.1</v>
      </c>
      <c r="D48">
        <f>'[3]DWM-HT'!E47</f>
        <v>53.8</v>
      </c>
      <c r="E48">
        <f>[3]WMA!E47</f>
        <v>68.8</v>
      </c>
      <c r="F48">
        <f>[3]Lite!E47</f>
        <v>97.1</v>
      </c>
      <c r="H48">
        <f>'[3]DWM-NB'!K47</f>
        <v>24</v>
      </c>
      <c r="I48">
        <f>[3]Lite!K47</f>
        <v>15</v>
      </c>
      <c r="J48">
        <f>'[3]DWM-HT'!K47</f>
        <v>16</v>
      </c>
      <c r="M48">
        <f>[3]RandomForest!B47</f>
        <v>6.03125</v>
      </c>
      <c r="N48">
        <f>'[3]DWM-NB'!B47</f>
        <v>5.5536355999999998</v>
      </c>
      <c r="O48">
        <f>'[3]DWM-HT'!B47</f>
        <v>7.3632472</v>
      </c>
      <c r="P48">
        <f>[3]WMA!B47</f>
        <v>3.6816236</v>
      </c>
      <c r="Q48">
        <f>[3]Lite!B47</f>
        <v>3.90625</v>
      </c>
    </row>
    <row r="49" spans="1:17" x14ac:dyDescent="0.25">
      <c r="A49">
        <v>47000</v>
      </c>
      <c r="B49">
        <f>[3]RandomForest!E48</f>
        <v>97.3</v>
      </c>
      <c r="C49">
        <f>'[3]DWM-NB'!E48</f>
        <v>56.599999999999902</v>
      </c>
      <c r="D49">
        <f>'[3]DWM-HT'!E48</f>
        <v>55.1</v>
      </c>
      <c r="E49">
        <f>[3]WMA!E48</f>
        <v>60.4</v>
      </c>
      <c r="F49">
        <f>[3]Lite!E48</f>
        <v>96.899999999999991</v>
      </c>
      <c r="H49">
        <f>'[3]DWM-NB'!K48</f>
        <v>19</v>
      </c>
      <c r="I49">
        <f>[3]Lite!K48</f>
        <v>16</v>
      </c>
      <c r="J49">
        <f>'[3]DWM-HT'!K48</f>
        <v>9</v>
      </c>
      <c r="M49">
        <f>[3]RandomForest!B48</f>
        <v>6.265625</v>
      </c>
      <c r="N49">
        <f>'[3]DWM-NB'!B48</f>
        <v>5.6472362</v>
      </c>
      <c r="O49">
        <f>'[3]DWM-HT'!B48</f>
        <v>7.4568478000000002</v>
      </c>
      <c r="P49">
        <f>[3]WMA!B48</f>
        <v>3.7908243000000001</v>
      </c>
      <c r="Q49">
        <f>[3]Lite!B48</f>
        <v>4.015625</v>
      </c>
    </row>
    <row r="50" spans="1:17" x14ac:dyDescent="0.25">
      <c r="A50">
        <v>48000</v>
      </c>
      <c r="B50">
        <f>[3]RandomForest!E49</f>
        <v>95.899999999999906</v>
      </c>
      <c r="C50">
        <f>'[3]DWM-NB'!E49</f>
        <v>55.8</v>
      </c>
      <c r="D50">
        <f>'[3]DWM-HT'!E49</f>
        <v>54.8</v>
      </c>
      <c r="E50">
        <f>[3]WMA!E49</f>
        <v>61.5</v>
      </c>
      <c r="F50">
        <f>[3]Lite!E49</f>
        <v>97.2</v>
      </c>
      <c r="H50">
        <f>'[3]DWM-NB'!K49</f>
        <v>24</v>
      </c>
      <c r="I50">
        <f>[3]Lite!K49</f>
        <v>16</v>
      </c>
      <c r="J50">
        <f>'[3]DWM-HT'!K49</f>
        <v>18</v>
      </c>
      <c r="M50">
        <f>[3]RandomForest!B49</f>
        <v>6.484375</v>
      </c>
      <c r="N50">
        <f>'[3]DWM-NB'!B49</f>
        <v>5.7252367</v>
      </c>
      <c r="O50">
        <f>'[3]DWM-HT'!B49</f>
        <v>7.5816486000000003</v>
      </c>
      <c r="P50">
        <f>[3]WMA!B49</f>
        <v>3.9468253</v>
      </c>
      <c r="Q50">
        <f>[3]Lite!B49</f>
        <v>4.125</v>
      </c>
    </row>
    <row r="51" spans="1:17" x14ac:dyDescent="0.25">
      <c r="A51">
        <v>49000</v>
      </c>
      <c r="B51">
        <f>[3]RandomForest!E50</f>
        <v>97.3</v>
      </c>
      <c r="C51">
        <f>'[3]DWM-NB'!E50</f>
        <v>56.499999999999901</v>
      </c>
      <c r="D51">
        <f>'[3]DWM-HT'!E50</f>
        <v>57.3</v>
      </c>
      <c r="E51">
        <f>[3]WMA!E50</f>
        <v>62</v>
      </c>
      <c r="F51">
        <f>[3]Lite!E50</f>
        <v>96.6</v>
      </c>
      <c r="H51">
        <f>'[3]DWM-NB'!K50</f>
        <v>14</v>
      </c>
      <c r="I51">
        <f>[3]Lite!K50</f>
        <v>16</v>
      </c>
      <c r="J51">
        <f>'[3]DWM-HT'!K50</f>
        <v>16</v>
      </c>
      <c r="M51">
        <f>[3]RandomForest!B50</f>
        <v>6.703125</v>
      </c>
      <c r="N51">
        <f>'[3]DWM-NB'!B50</f>
        <v>5.8188373000000002</v>
      </c>
      <c r="O51">
        <f>'[3]DWM-HT'!B50</f>
        <v>7.7220494999999998</v>
      </c>
      <c r="P51">
        <f>[3]WMA!B50</f>
        <v>4.0872261999999999</v>
      </c>
      <c r="Q51">
        <f>[3]Lite!B50</f>
        <v>4.265625</v>
      </c>
    </row>
    <row r="52" spans="1:17" x14ac:dyDescent="0.25">
      <c r="A52">
        <v>50000</v>
      </c>
      <c r="B52">
        <f>[3]RandomForest!E51</f>
        <v>97</v>
      </c>
      <c r="C52">
        <f>'[3]DWM-NB'!E51</f>
        <v>53.8</v>
      </c>
      <c r="D52">
        <f>'[3]DWM-HT'!E51</f>
        <v>54.9</v>
      </c>
      <c r="E52">
        <f>[3]WMA!E51</f>
        <v>61.7</v>
      </c>
      <c r="F52">
        <f>[3]Lite!E51</f>
        <v>97.8</v>
      </c>
      <c r="H52">
        <f>'[3]DWM-NB'!K51</f>
        <v>12</v>
      </c>
      <c r="I52">
        <f>[3]Lite!K51</f>
        <v>15</v>
      </c>
      <c r="J52">
        <f>'[3]DWM-HT'!K51</f>
        <v>15</v>
      </c>
      <c r="M52">
        <f>[3]RandomForest!B51</f>
        <v>6.9375</v>
      </c>
      <c r="N52">
        <f>'[3]DWM-NB'!B51</f>
        <v>5.8968378000000001</v>
      </c>
      <c r="O52">
        <f>'[3]DWM-HT'!B51</f>
        <v>7.8468502999999998</v>
      </c>
      <c r="P52">
        <f>[3]WMA!B51</f>
        <v>4.212027</v>
      </c>
      <c r="Q52">
        <f>[3]Lite!B51</f>
        <v>4.359375</v>
      </c>
    </row>
    <row r="53" spans="1:17" x14ac:dyDescent="0.25">
      <c r="A53">
        <v>51000</v>
      </c>
      <c r="B53">
        <f>[3]RandomForest!E52</f>
        <v>97.3</v>
      </c>
      <c r="C53">
        <f>'[3]DWM-NB'!E52</f>
        <v>52.9</v>
      </c>
      <c r="D53">
        <f>'[3]DWM-HT'!E52</f>
        <v>52.7</v>
      </c>
      <c r="E53">
        <f>[3]WMA!E52</f>
        <v>62.3</v>
      </c>
      <c r="F53">
        <f>[3]Lite!E52</f>
        <v>97.2</v>
      </c>
      <c r="H53">
        <f>'[3]DWM-NB'!K52</f>
        <v>8</v>
      </c>
      <c r="I53">
        <f>[3]Lite!K52</f>
        <v>15</v>
      </c>
      <c r="J53">
        <f>'[3]DWM-HT'!K52</f>
        <v>13</v>
      </c>
      <c r="M53">
        <f>[3]RandomForest!B52</f>
        <v>7.15625</v>
      </c>
      <c r="N53">
        <f>'[3]DWM-NB'!B52</f>
        <v>5.9592381999999997</v>
      </c>
      <c r="O53">
        <f>'[3]DWM-HT'!B52</f>
        <v>7.9716510999999999</v>
      </c>
      <c r="P53">
        <f>[3]WMA!B52</f>
        <v>4.3212276999999997</v>
      </c>
      <c r="Q53">
        <f>[3]Lite!B52</f>
        <v>4.4375</v>
      </c>
    </row>
    <row r="54" spans="1:17" x14ac:dyDescent="0.25">
      <c r="A54">
        <v>52000</v>
      </c>
      <c r="B54">
        <f>[3]RandomForest!E53</f>
        <v>98</v>
      </c>
      <c r="C54">
        <f>'[3]DWM-NB'!E53</f>
        <v>57.599999999999902</v>
      </c>
      <c r="D54">
        <f>'[3]DWM-HT'!E53</f>
        <v>55.1</v>
      </c>
      <c r="E54">
        <f>[3]WMA!E53</f>
        <v>66.5</v>
      </c>
      <c r="F54">
        <f>[3]Lite!E53</f>
        <v>97.899999999999991</v>
      </c>
      <c r="H54">
        <f>'[3]DWM-NB'!K53</f>
        <v>13</v>
      </c>
      <c r="I54">
        <f>[3]Lite!K53</f>
        <v>15</v>
      </c>
      <c r="J54">
        <f>'[3]DWM-HT'!K53</f>
        <v>14</v>
      </c>
      <c r="M54">
        <f>[3]RandomForest!B53</f>
        <v>7.390625</v>
      </c>
      <c r="N54">
        <f>'[3]DWM-NB'!B53</f>
        <v>6.0216386000000002</v>
      </c>
      <c r="O54">
        <f>'[3]DWM-HT'!B53</f>
        <v>8.0808517999999996</v>
      </c>
      <c r="P54">
        <f>[3]WMA!B53</f>
        <v>4.4304284000000003</v>
      </c>
      <c r="Q54">
        <f>[3]Lite!B53</f>
        <v>4.546875</v>
      </c>
    </row>
    <row r="55" spans="1:17" x14ac:dyDescent="0.25">
      <c r="A55">
        <v>53000</v>
      </c>
      <c r="B55">
        <f>[3]RandomForest!E54</f>
        <v>97.6</v>
      </c>
      <c r="C55">
        <f>'[3]DWM-NB'!E54</f>
        <v>55.9</v>
      </c>
      <c r="D55">
        <f>'[3]DWM-HT'!E54</f>
        <v>54.8</v>
      </c>
      <c r="E55">
        <f>[3]WMA!E54</f>
        <v>64.400000000000006</v>
      </c>
      <c r="F55">
        <f>[3]Lite!E54</f>
        <v>97.6</v>
      </c>
      <c r="H55">
        <f>'[3]DWM-NB'!K54</f>
        <v>20</v>
      </c>
      <c r="I55">
        <f>[3]Lite!K54</f>
        <v>15</v>
      </c>
      <c r="J55">
        <f>'[3]DWM-HT'!K54</f>
        <v>22</v>
      </c>
      <c r="M55">
        <f>[3]RandomForest!B54</f>
        <v>7.625</v>
      </c>
      <c r="N55">
        <f>'[3]DWM-NB'!B54</f>
        <v>6.0996391000000001</v>
      </c>
      <c r="O55">
        <f>'[3]DWM-HT'!B54</f>
        <v>8.2212527000000009</v>
      </c>
      <c r="P55">
        <f>[3]WMA!B54</f>
        <v>4.5708292999999998</v>
      </c>
      <c r="Q55">
        <f>[3]Lite!B54</f>
        <v>4.671875</v>
      </c>
    </row>
    <row r="56" spans="1:17" x14ac:dyDescent="0.25">
      <c r="A56">
        <v>54000</v>
      </c>
      <c r="B56">
        <f>[3]RandomForest!E55</f>
        <v>98</v>
      </c>
      <c r="C56">
        <f>'[3]DWM-NB'!E55</f>
        <v>54.6</v>
      </c>
      <c r="D56">
        <f>'[3]DWM-HT'!E55</f>
        <v>54.6</v>
      </c>
      <c r="E56">
        <f>[3]WMA!E55</f>
        <v>61.1</v>
      </c>
      <c r="F56">
        <f>[3]Lite!E55</f>
        <v>98.3</v>
      </c>
      <c r="H56">
        <f>'[3]DWM-NB'!K55</f>
        <v>16</v>
      </c>
      <c r="I56">
        <f>[3]Lite!K55</f>
        <v>15</v>
      </c>
      <c r="J56">
        <f>'[3]DWM-HT'!K55</f>
        <v>18</v>
      </c>
      <c r="M56">
        <f>[3]RandomForest!B55</f>
        <v>7.859375</v>
      </c>
      <c r="N56">
        <f>'[3]DWM-NB'!B55</f>
        <v>6.1776396</v>
      </c>
      <c r="O56">
        <f>'[3]DWM-HT'!B55</f>
        <v>8.3928537999999993</v>
      </c>
      <c r="P56">
        <f>[3]WMA!B55</f>
        <v>4.6800300000000004</v>
      </c>
      <c r="Q56">
        <f>[3]Lite!B55</f>
        <v>4.765625</v>
      </c>
    </row>
    <row r="57" spans="1:17" x14ac:dyDescent="0.25">
      <c r="A57">
        <v>55000</v>
      </c>
      <c r="B57">
        <f>[3]RandomForest!E56</f>
        <v>98.7</v>
      </c>
      <c r="C57">
        <f>'[3]DWM-NB'!E56</f>
        <v>57.3</v>
      </c>
      <c r="D57">
        <f>'[3]DWM-HT'!E56</f>
        <v>58.3</v>
      </c>
      <c r="E57">
        <f>[3]WMA!E56</f>
        <v>67</v>
      </c>
      <c r="F57">
        <f>[3]Lite!E56</f>
        <v>98.1</v>
      </c>
      <c r="H57">
        <f>'[3]DWM-NB'!K56</f>
        <v>17</v>
      </c>
      <c r="I57">
        <f>[3]Lite!K56</f>
        <v>15</v>
      </c>
      <c r="J57">
        <f>'[3]DWM-HT'!K56</f>
        <v>15</v>
      </c>
      <c r="M57">
        <f>[3]RandomForest!B56</f>
        <v>8.09375</v>
      </c>
      <c r="N57">
        <f>'[3]DWM-NB'!B56</f>
        <v>6.2712402000000003</v>
      </c>
      <c r="O57">
        <f>'[3]DWM-HT'!B56</f>
        <v>8.5176546000000002</v>
      </c>
      <c r="P57">
        <f>[3]WMA!B56</f>
        <v>4.8204308999999999</v>
      </c>
      <c r="Q57">
        <f>[3]Lite!B56</f>
        <v>4.84375</v>
      </c>
    </row>
    <row r="58" spans="1:17" x14ac:dyDescent="0.25">
      <c r="A58">
        <v>56000</v>
      </c>
      <c r="B58">
        <f>[3]RandomForest!E57</f>
        <v>96.899999999999906</v>
      </c>
      <c r="C58">
        <f>'[3]DWM-NB'!E57</f>
        <v>54.6</v>
      </c>
      <c r="D58">
        <f>'[3]DWM-HT'!E57</f>
        <v>53.9</v>
      </c>
      <c r="E58">
        <f>[3]WMA!E57</f>
        <v>69.899999999999906</v>
      </c>
      <c r="F58">
        <f>[3]Lite!E57</f>
        <v>98.7</v>
      </c>
      <c r="H58">
        <f>'[3]DWM-NB'!K57</f>
        <v>9</v>
      </c>
      <c r="I58">
        <f>[3]Lite!K57</f>
        <v>15</v>
      </c>
      <c r="J58">
        <f>'[3]DWM-HT'!K57</f>
        <v>18</v>
      </c>
      <c r="M58">
        <f>[3]RandomForest!B57</f>
        <v>8.375</v>
      </c>
      <c r="N58">
        <f>'[3]DWM-NB'!B57</f>
        <v>6.3336405999999998</v>
      </c>
      <c r="O58">
        <f>'[3]DWM-HT'!B57</f>
        <v>8.6268553000000008</v>
      </c>
      <c r="P58">
        <f>[3]WMA!B57</f>
        <v>4.9764318999999997</v>
      </c>
      <c r="Q58">
        <f>[3]Lite!B57</f>
        <v>4.953125</v>
      </c>
    </row>
    <row r="59" spans="1:17" x14ac:dyDescent="0.25">
      <c r="A59">
        <v>57000</v>
      </c>
      <c r="B59">
        <f>[3]RandomForest!E58</f>
        <v>99.3</v>
      </c>
      <c r="C59">
        <f>'[3]DWM-NB'!E58</f>
        <v>53</v>
      </c>
      <c r="D59">
        <f>'[3]DWM-HT'!E58</f>
        <v>53.5</v>
      </c>
      <c r="E59">
        <f>[3]WMA!E58</f>
        <v>64.2</v>
      </c>
      <c r="F59">
        <f>[3]Lite!E58</f>
        <v>98.2</v>
      </c>
      <c r="H59">
        <f>'[3]DWM-NB'!K58</f>
        <v>11</v>
      </c>
      <c r="I59">
        <f>[3]Lite!K58</f>
        <v>15</v>
      </c>
      <c r="J59">
        <f>'[3]DWM-HT'!K58</f>
        <v>22</v>
      </c>
      <c r="M59">
        <f>[3]RandomForest!B58</f>
        <v>8.640625</v>
      </c>
      <c r="N59">
        <f>'[3]DWM-NB'!B58</f>
        <v>6.4116410999999998</v>
      </c>
      <c r="O59">
        <f>'[3]DWM-HT'!B58</f>
        <v>8.7828563000000006</v>
      </c>
      <c r="P59">
        <f>[3]WMA!B58</f>
        <v>5.1168328000000001</v>
      </c>
      <c r="Q59">
        <f>[3]Lite!B58</f>
        <v>5.03125</v>
      </c>
    </row>
    <row r="60" spans="1:17" x14ac:dyDescent="0.25">
      <c r="A60">
        <v>58000</v>
      </c>
      <c r="B60">
        <f>[3]RandomForest!E59</f>
        <v>99.7</v>
      </c>
      <c r="C60">
        <f>'[3]DWM-NB'!E59</f>
        <v>55.2</v>
      </c>
      <c r="D60">
        <f>'[3]DWM-HT'!E59</f>
        <v>56.499999999999901</v>
      </c>
      <c r="E60">
        <f>[3]WMA!E59</f>
        <v>63.3</v>
      </c>
      <c r="F60">
        <f>[3]Lite!E59</f>
        <v>98.6</v>
      </c>
      <c r="H60">
        <f>'[3]DWM-NB'!K59</f>
        <v>14</v>
      </c>
      <c r="I60">
        <f>[3]Lite!K59</f>
        <v>15</v>
      </c>
      <c r="J60">
        <f>'[3]DWM-HT'!K59</f>
        <v>24</v>
      </c>
      <c r="M60">
        <f>[3]RandomForest!B59</f>
        <v>8.921875</v>
      </c>
      <c r="N60">
        <f>'[3]DWM-NB'!B59</f>
        <v>6.4740415000000002</v>
      </c>
      <c r="O60">
        <f>'[3]DWM-HT'!B59</f>
        <v>8.9544574000000008</v>
      </c>
      <c r="P60">
        <f>[3]WMA!B59</f>
        <v>5.2572336999999996</v>
      </c>
      <c r="Q60">
        <f>[3]Lite!B59</f>
        <v>5.125</v>
      </c>
    </row>
    <row r="61" spans="1:17" x14ac:dyDescent="0.25">
      <c r="A61">
        <v>59000</v>
      </c>
      <c r="B61">
        <f>[3]RandomForest!E60</f>
        <v>99.6</v>
      </c>
      <c r="C61">
        <f>'[3]DWM-NB'!E60</f>
        <v>52.9</v>
      </c>
      <c r="D61">
        <f>'[3]DWM-HT'!E60</f>
        <v>54.4</v>
      </c>
      <c r="E61">
        <f>[3]WMA!E60</f>
        <v>65.5</v>
      </c>
      <c r="F61">
        <f>[3]Lite!E60</f>
        <v>98.1</v>
      </c>
      <c r="H61">
        <f>'[3]DWM-NB'!K60</f>
        <v>20</v>
      </c>
      <c r="I61">
        <f>[3]Lite!K60</f>
        <v>15</v>
      </c>
      <c r="J61">
        <f>'[3]DWM-HT'!K60</f>
        <v>26</v>
      </c>
      <c r="M61">
        <f>[3]RandomForest!B60</f>
        <v>9.203125</v>
      </c>
      <c r="N61">
        <f>'[3]DWM-NB'!B60</f>
        <v>6.5520420000000001</v>
      </c>
      <c r="O61">
        <f>'[3]DWM-HT'!B60</f>
        <v>9.1260584999999992</v>
      </c>
      <c r="P61">
        <f>[3]WMA!B60</f>
        <v>5.3976345999999999</v>
      </c>
      <c r="Q61">
        <f>[3]Lite!B60</f>
        <v>5.21875</v>
      </c>
    </row>
    <row r="62" spans="1:17" x14ac:dyDescent="0.25">
      <c r="A62">
        <v>60000</v>
      </c>
      <c r="B62">
        <f>[3]RandomForest!E61</f>
        <v>99.4</v>
      </c>
      <c r="C62">
        <f>'[3]DWM-NB'!E61</f>
        <v>56.699999999999903</v>
      </c>
      <c r="D62">
        <f>'[3]DWM-HT'!E61</f>
        <v>55.5</v>
      </c>
      <c r="E62">
        <f>[3]WMA!E61</f>
        <v>66.7</v>
      </c>
      <c r="F62">
        <f>[3]Lite!E61</f>
        <v>98.2</v>
      </c>
      <c r="H62">
        <f>'[3]DWM-NB'!K61</f>
        <v>20</v>
      </c>
      <c r="I62">
        <f>[3]Lite!K61</f>
        <v>15</v>
      </c>
      <c r="J62">
        <f>'[3]DWM-HT'!K61</f>
        <v>20</v>
      </c>
      <c r="M62">
        <f>[3]RandomForest!B61</f>
        <v>9.484375</v>
      </c>
      <c r="N62">
        <f>'[3]DWM-NB'!B61</f>
        <v>6.6300425000000001</v>
      </c>
      <c r="O62">
        <f>'[3]DWM-HT'!B61</f>
        <v>9.3132596999999997</v>
      </c>
      <c r="P62">
        <f>[3]WMA!B61</f>
        <v>5.5536355999999998</v>
      </c>
      <c r="Q62">
        <f>[3]Lite!B61</f>
        <v>5.296875</v>
      </c>
    </row>
    <row r="63" spans="1:17" x14ac:dyDescent="0.25">
      <c r="A63">
        <v>61000</v>
      </c>
      <c r="B63">
        <f>[3]RandomForest!E62</f>
        <v>98.9</v>
      </c>
      <c r="C63">
        <f>'[3]DWM-NB'!E62</f>
        <v>56.499999999999901</v>
      </c>
      <c r="D63">
        <f>'[3]DWM-HT'!E62</f>
        <v>56.599999999999902</v>
      </c>
      <c r="E63">
        <f>[3]WMA!E62</f>
        <v>63.4</v>
      </c>
      <c r="F63">
        <f>[3]Lite!E62</f>
        <v>99.4</v>
      </c>
      <c r="H63">
        <f>'[3]DWM-NB'!K62</f>
        <v>24</v>
      </c>
      <c r="I63">
        <f>[3]Lite!K62</f>
        <v>15</v>
      </c>
      <c r="J63">
        <f>'[3]DWM-HT'!K62</f>
        <v>19</v>
      </c>
      <c r="M63">
        <f>[3]RandomForest!B62</f>
        <v>9.765625</v>
      </c>
      <c r="N63">
        <f>'[3]DWM-NB'!B62</f>
        <v>6.7236431000000003</v>
      </c>
      <c r="O63">
        <f>'[3]DWM-HT'!B62</f>
        <v>9.4692606999999995</v>
      </c>
      <c r="P63">
        <f>[3]WMA!B62</f>
        <v>5.7252367</v>
      </c>
      <c r="Q63">
        <f>[3]Lite!B62</f>
        <v>5.390625</v>
      </c>
    </row>
    <row r="64" spans="1:17" x14ac:dyDescent="0.25">
      <c r="A64">
        <v>62000</v>
      </c>
      <c r="B64">
        <f>[3]RandomForest!E63</f>
        <v>99.3</v>
      </c>
      <c r="C64">
        <f>'[3]DWM-NB'!E63</f>
        <v>57.999999999999901</v>
      </c>
      <c r="D64">
        <f>'[3]DWM-HT'!E63</f>
        <v>56</v>
      </c>
      <c r="E64">
        <f>[3]WMA!E63</f>
        <v>68</v>
      </c>
      <c r="F64">
        <f>[3]Lite!E63</f>
        <v>99</v>
      </c>
      <c r="H64">
        <f>'[3]DWM-NB'!K63</f>
        <v>19</v>
      </c>
      <c r="I64">
        <f>[3]Lite!K63</f>
        <v>15</v>
      </c>
      <c r="J64">
        <f>'[3]DWM-HT'!K63</f>
        <v>17</v>
      </c>
      <c r="M64">
        <f>[3]RandomForest!B63</f>
        <v>10.046875</v>
      </c>
      <c r="N64">
        <f>'[3]DWM-NB'!B63</f>
        <v>6.8172436999999997</v>
      </c>
      <c r="O64">
        <f>'[3]DWM-HT'!B63</f>
        <v>9.6252616999999994</v>
      </c>
      <c r="P64">
        <f>[3]WMA!B63</f>
        <v>5.8812376999999998</v>
      </c>
      <c r="Q64">
        <f>[3]Lite!B63</f>
        <v>5.5</v>
      </c>
    </row>
    <row r="65" spans="1:17" x14ac:dyDescent="0.25">
      <c r="A65">
        <v>63000</v>
      </c>
      <c r="B65">
        <f>[3]RandomForest!E64</f>
        <v>99.2</v>
      </c>
      <c r="C65">
        <f>'[3]DWM-NB'!E64</f>
        <v>54.8</v>
      </c>
      <c r="D65">
        <f>'[3]DWM-HT'!E64</f>
        <v>54.9</v>
      </c>
      <c r="E65">
        <f>[3]WMA!E64</f>
        <v>68.2</v>
      </c>
      <c r="F65">
        <f>[3]Lite!E64</f>
        <v>98.6</v>
      </c>
      <c r="H65">
        <f>'[3]DWM-NB'!K64</f>
        <v>19</v>
      </c>
      <c r="I65">
        <f>[3]Lite!K64</f>
        <v>15</v>
      </c>
      <c r="J65">
        <f>'[3]DWM-HT'!K64</f>
        <v>23</v>
      </c>
      <c r="M65">
        <f>[3]RandomForest!B64</f>
        <v>10.3125</v>
      </c>
      <c r="N65">
        <f>'[3]DWM-NB'!B64</f>
        <v>6.9108442999999999</v>
      </c>
      <c r="O65">
        <f>'[3]DWM-HT'!B64</f>
        <v>9.7500625000000003</v>
      </c>
      <c r="P65">
        <f>[3]WMA!B64</f>
        <v>6.0528388</v>
      </c>
      <c r="Q65">
        <f>[3]Lite!B64</f>
        <v>5.578125</v>
      </c>
    </row>
    <row r="66" spans="1:17" x14ac:dyDescent="0.25">
      <c r="A66">
        <v>64000</v>
      </c>
      <c r="B66">
        <f>[3]RandomForest!E65</f>
        <v>99.4</v>
      </c>
      <c r="C66">
        <f>'[3]DWM-NB'!E65</f>
        <v>54</v>
      </c>
      <c r="D66">
        <f>'[3]DWM-HT'!E65</f>
        <v>52.9</v>
      </c>
      <c r="E66">
        <f>[3]WMA!E65</f>
        <v>68.5</v>
      </c>
      <c r="F66">
        <f>[3]Lite!E65</f>
        <v>99.1</v>
      </c>
      <c r="H66">
        <f>'[3]DWM-NB'!K65</f>
        <v>25</v>
      </c>
      <c r="I66">
        <f>[3]Lite!K65</f>
        <v>15</v>
      </c>
      <c r="J66">
        <f>'[3]DWM-HT'!K65</f>
        <v>8</v>
      </c>
      <c r="M66">
        <f>[3]RandomForest!B65</f>
        <v>10.625</v>
      </c>
      <c r="N66">
        <f>'[3]DWM-NB'!B65</f>
        <v>6.9888447999999999</v>
      </c>
      <c r="O66">
        <f>'[3]DWM-HT'!B65</f>
        <v>9.8748632999999995</v>
      </c>
      <c r="P66">
        <f>[3]WMA!B65</f>
        <v>6.2244399000000001</v>
      </c>
      <c r="Q66">
        <f>[3]Lite!B65</f>
        <v>5.671875</v>
      </c>
    </row>
    <row r="67" spans="1:17" x14ac:dyDescent="0.25">
      <c r="A67">
        <v>65000</v>
      </c>
      <c r="B67">
        <f>[3]RandomForest!E66</f>
        <v>99.6</v>
      </c>
      <c r="C67">
        <f>'[3]DWM-NB'!E66</f>
        <v>56.1</v>
      </c>
      <c r="D67">
        <f>'[3]DWM-HT'!E66</f>
        <v>54.3</v>
      </c>
      <c r="E67">
        <f>[3]WMA!E66</f>
        <v>63.5</v>
      </c>
      <c r="F67">
        <f>[3]Lite!E66</f>
        <v>98.8</v>
      </c>
      <c r="H67">
        <f>'[3]DWM-NB'!K66</f>
        <v>27</v>
      </c>
      <c r="I67">
        <f>[3]Lite!K66</f>
        <v>15</v>
      </c>
      <c r="J67">
        <f>'[3]DWM-HT'!K66</f>
        <v>13</v>
      </c>
      <c r="M67">
        <f>[3]RandomForest!B66</f>
        <v>10.90625</v>
      </c>
      <c r="N67">
        <f>'[3]DWM-NB'!B66</f>
        <v>7.0980454999999996</v>
      </c>
      <c r="O67">
        <f>'[3]DWM-HT'!B66</f>
        <v>9.9684638999999997</v>
      </c>
      <c r="P67">
        <f>[3]WMA!B66</f>
        <v>6.3960410000000003</v>
      </c>
      <c r="Q67">
        <f>[3]Lite!B66</f>
        <v>5.765625</v>
      </c>
    </row>
    <row r="68" spans="1:17" x14ac:dyDescent="0.25">
      <c r="A68">
        <v>66000</v>
      </c>
      <c r="B68">
        <f>[3]RandomForest!E67</f>
        <v>95.1</v>
      </c>
      <c r="C68">
        <f>'[3]DWM-NB'!E67</f>
        <v>60.699999999999903</v>
      </c>
      <c r="D68">
        <f>'[3]DWM-HT'!E67</f>
        <v>60.9</v>
      </c>
      <c r="E68">
        <f>[3]WMA!E67</f>
        <v>75.5</v>
      </c>
      <c r="F68">
        <f>[3]Lite!E67</f>
        <v>99.2</v>
      </c>
      <c r="H68">
        <f>'[3]DWM-NB'!K67</f>
        <v>26</v>
      </c>
      <c r="I68">
        <f>[3]Lite!K67</f>
        <v>15</v>
      </c>
      <c r="J68">
        <f>'[3]DWM-HT'!K67</f>
        <v>15</v>
      </c>
      <c r="M68">
        <f>[3]RandomForest!B67</f>
        <v>11.21875</v>
      </c>
      <c r="N68">
        <f>'[3]DWM-NB'!B67</f>
        <v>7.1916460999999998</v>
      </c>
      <c r="O68">
        <f>'[3]DWM-HT'!B67</f>
        <v>10.0776646</v>
      </c>
      <c r="P68">
        <f>[3]WMA!B67</f>
        <v>6.5676420999999996</v>
      </c>
      <c r="Q68">
        <f>[3]Lite!B67</f>
        <v>5.859375</v>
      </c>
    </row>
    <row r="69" spans="1:17" x14ac:dyDescent="0.25">
      <c r="A69">
        <v>67000</v>
      </c>
      <c r="B69">
        <f>[3]RandomForest!E68</f>
        <v>90.1</v>
      </c>
      <c r="C69">
        <f>'[3]DWM-NB'!E68</f>
        <v>72.099999999999994</v>
      </c>
      <c r="D69">
        <f>'[3]DWM-HT'!E68</f>
        <v>78.099999999999994</v>
      </c>
      <c r="E69">
        <f>[3]WMA!E68</f>
        <v>92.1</v>
      </c>
      <c r="F69">
        <f>[3]Lite!E68</f>
        <v>99.5</v>
      </c>
      <c r="H69">
        <f>'[3]DWM-NB'!K68</f>
        <v>20</v>
      </c>
      <c r="I69">
        <f>[3]Lite!K68</f>
        <v>15</v>
      </c>
      <c r="J69">
        <f>'[3]DWM-HT'!K68</f>
        <v>13</v>
      </c>
      <c r="M69">
        <f>[3]RandomForest!B68</f>
        <v>11.5625</v>
      </c>
      <c r="N69">
        <f>'[3]DWM-NB'!B68</f>
        <v>7.3008468000000004</v>
      </c>
      <c r="O69">
        <f>'[3]DWM-HT'!B68</f>
        <v>10.2180655</v>
      </c>
      <c r="P69">
        <f>[3]WMA!B68</f>
        <v>6.7236431000000003</v>
      </c>
      <c r="Q69">
        <f>[3]Lite!B68</f>
        <v>5.9375</v>
      </c>
    </row>
    <row r="70" spans="1:17" x14ac:dyDescent="0.25">
      <c r="A70">
        <v>68000</v>
      </c>
      <c r="B70">
        <f>[3]RandomForest!E69</f>
        <v>91.9</v>
      </c>
      <c r="C70">
        <f>'[3]DWM-NB'!E69</f>
        <v>86.7</v>
      </c>
      <c r="D70">
        <f>'[3]DWM-HT'!E69</f>
        <v>86.5</v>
      </c>
      <c r="E70">
        <f>[3]WMA!E69</f>
        <v>91.3</v>
      </c>
      <c r="F70">
        <f>[3]Lite!E69</f>
        <v>99.6</v>
      </c>
      <c r="H70">
        <f>'[3]DWM-NB'!K69</f>
        <v>12</v>
      </c>
      <c r="I70">
        <f>[3]Lite!K69</f>
        <v>15</v>
      </c>
      <c r="J70">
        <f>'[3]DWM-HT'!K69</f>
        <v>11</v>
      </c>
      <c r="M70">
        <f>[3]RandomForest!B69</f>
        <v>11.875</v>
      </c>
      <c r="N70">
        <f>'[3]DWM-NB'!B69</f>
        <v>7.3944473999999998</v>
      </c>
      <c r="O70">
        <f>'[3]DWM-HT'!B69</f>
        <v>10.358466399999999</v>
      </c>
      <c r="P70">
        <f>[3]WMA!B69</f>
        <v>6.9108442999999999</v>
      </c>
      <c r="Q70">
        <f>[3]Lite!B69</f>
        <v>6.03125</v>
      </c>
    </row>
    <row r="71" spans="1:17" x14ac:dyDescent="0.25">
      <c r="A71">
        <v>69000</v>
      </c>
      <c r="B71">
        <f>[3]RandomForest!E70</f>
        <v>92.2</v>
      </c>
      <c r="C71">
        <f>'[3]DWM-NB'!E70</f>
        <v>87.1</v>
      </c>
      <c r="D71">
        <f>'[3]DWM-HT'!E70</f>
        <v>87.8</v>
      </c>
      <c r="E71">
        <f>[3]WMA!E70</f>
        <v>91</v>
      </c>
      <c r="F71">
        <f>[3]Lite!E70</f>
        <v>99.1</v>
      </c>
      <c r="H71">
        <f>'[3]DWM-NB'!K70</f>
        <v>11</v>
      </c>
      <c r="I71">
        <f>[3]Lite!K70</f>
        <v>15</v>
      </c>
      <c r="J71">
        <f>'[3]DWM-HT'!K70</f>
        <v>12</v>
      </c>
      <c r="M71">
        <f>[3]RandomForest!B70</f>
        <v>12.171875</v>
      </c>
      <c r="N71">
        <f>'[3]DWM-NB'!B70</f>
        <v>7.488048</v>
      </c>
      <c r="O71">
        <f>'[3]DWM-HT'!B70</f>
        <v>10.4832672</v>
      </c>
      <c r="P71">
        <f>[3]WMA!B70</f>
        <v>7.0824454000000001</v>
      </c>
      <c r="Q71">
        <f>[3]Lite!B70</f>
        <v>6.125</v>
      </c>
    </row>
    <row r="72" spans="1:17" x14ac:dyDescent="0.25">
      <c r="A72">
        <v>70000</v>
      </c>
      <c r="B72">
        <f>[3]RandomForest!E71</f>
        <v>94</v>
      </c>
      <c r="C72">
        <f>'[3]DWM-NB'!E71</f>
        <v>88</v>
      </c>
      <c r="D72">
        <f>'[3]DWM-HT'!E71</f>
        <v>88.4</v>
      </c>
      <c r="E72">
        <f>[3]WMA!E71</f>
        <v>91.9</v>
      </c>
      <c r="F72">
        <f>[3]Lite!E71</f>
        <v>99.4</v>
      </c>
      <c r="H72">
        <f>'[3]DWM-NB'!K71</f>
        <v>13</v>
      </c>
      <c r="I72">
        <f>[3]Lite!K71</f>
        <v>15</v>
      </c>
      <c r="J72">
        <f>'[3]DWM-HT'!K71</f>
        <v>14</v>
      </c>
      <c r="M72">
        <f>[3]RandomForest!B71</f>
        <v>12.46875</v>
      </c>
      <c r="N72">
        <f>'[3]DWM-NB'!B71</f>
        <v>7.5816486000000003</v>
      </c>
      <c r="O72">
        <f>'[3]DWM-HT'!B71</f>
        <v>10.6392682</v>
      </c>
      <c r="P72">
        <f>[3]WMA!B71</f>
        <v>7.2384463999999999</v>
      </c>
      <c r="Q72">
        <f>[3]Lite!B71</f>
        <v>6.234375</v>
      </c>
    </row>
    <row r="73" spans="1:17" x14ac:dyDescent="0.25">
      <c r="A73">
        <v>71000</v>
      </c>
      <c r="B73">
        <f>[3]RandomForest!E72</f>
        <v>93.7</v>
      </c>
      <c r="C73">
        <f>'[3]DWM-NB'!E72</f>
        <v>86.2</v>
      </c>
      <c r="D73">
        <f>'[3]DWM-HT'!E72</f>
        <v>87.1</v>
      </c>
      <c r="E73">
        <f>[3]WMA!E72</f>
        <v>90.9</v>
      </c>
      <c r="F73">
        <f>[3]Lite!E72</f>
        <v>99.4</v>
      </c>
      <c r="H73">
        <f>'[3]DWM-NB'!K72</f>
        <v>14</v>
      </c>
      <c r="I73">
        <f>[3]Lite!K72</f>
        <v>15</v>
      </c>
      <c r="J73">
        <f>'[3]DWM-HT'!K72</f>
        <v>16</v>
      </c>
      <c r="M73">
        <f>[3]RandomForest!B72</f>
        <v>12.78125</v>
      </c>
      <c r="N73">
        <f>'[3]DWM-NB'!B72</f>
        <v>7.6908493</v>
      </c>
      <c r="O73">
        <f>'[3]DWM-HT'!B72</f>
        <v>10.8108693</v>
      </c>
      <c r="P73">
        <f>[3]WMA!B72</f>
        <v>7.4256475999999996</v>
      </c>
      <c r="Q73">
        <f>[3]Lite!B72</f>
        <v>6.328125</v>
      </c>
    </row>
    <row r="74" spans="1:17" x14ac:dyDescent="0.25">
      <c r="A74">
        <v>72000</v>
      </c>
      <c r="B74">
        <f>[3]RandomForest!E73</f>
        <v>94.199999999999903</v>
      </c>
      <c r="C74">
        <f>'[3]DWM-NB'!E73</f>
        <v>87.6</v>
      </c>
      <c r="D74">
        <f>'[3]DWM-HT'!E73</f>
        <v>88</v>
      </c>
      <c r="E74">
        <f>[3]WMA!E73</f>
        <v>93.1</v>
      </c>
      <c r="F74">
        <f>[3]Lite!E73</f>
        <v>99.3</v>
      </c>
      <c r="H74">
        <f>'[3]DWM-NB'!K73</f>
        <v>16</v>
      </c>
      <c r="I74">
        <f>[3]Lite!K73</f>
        <v>15</v>
      </c>
      <c r="J74">
        <f>'[3]DWM-HT'!K73</f>
        <v>18</v>
      </c>
      <c r="M74">
        <f>[3]RandomForest!B73</f>
        <v>13.140625</v>
      </c>
      <c r="N74">
        <f>'[3]DWM-NB'!B73</f>
        <v>7.8156501</v>
      </c>
      <c r="O74">
        <f>'[3]DWM-HT'!B73</f>
        <v>10.998070500000001</v>
      </c>
      <c r="P74">
        <f>[3]WMA!B73</f>
        <v>7.6128488000000001</v>
      </c>
      <c r="Q74">
        <f>[3]Lite!B73</f>
        <v>6.421875</v>
      </c>
    </row>
    <row r="75" spans="1:17" x14ac:dyDescent="0.25">
      <c r="A75">
        <v>73000</v>
      </c>
      <c r="B75">
        <f>[3]RandomForest!E74</f>
        <v>93.7</v>
      </c>
      <c r="C75">
        <f>'[3]DWM-NB'!E74</f>
        <v>85.6</v>
      </c>
      <c r="D75">
        <f>'[3]DWM-HT'!E74</f>
        <v>86.4</v>
      </c>
      <c r="E75">
        <f>[3]WMA!E74</f>
        <v>91.9</v>
      </c>
      <c r="F75">
        <f>[3]Lite!E74</f>
        <v>99.2</v>
      </c>
      <c r="H75">
        <f>'[3]DWM-NB'!K74</f>
        <v>18</v>
      </c>
      <c r="I75">
        <f>[3]Lite!K74</f>
        <v>15</v>
      </c>
      <c r="J75">
        <f>'[3]DWM-HT'!K74</f>
        <v>20</v>
      </c>
      <c r="M75">
        <f>[3]RandomForest!B74</f>
        <v>13.453125</v>
      </c>
      <c r="N75">
        <f>'[3]DWM-NB'!B74</f>
        <v>7.9248507999999998</v>
      </c>
      <c r="O75">
        <f>'[3]DWM-HT'!B74</f>
        <v>11.2008718</v>
      </c>
      <c r="P75">
        <f>[3]WMA!B74</f>
        <v>7.8000499999999997</v>
      </c>
      <c r="Q75">
        <f>[3]Lite!B74</f>
        <v>6.515625</v>
      </c>
    </row>
    <row r="76" spans="1:17" x14ac:dyDescent="0.25">
      <c r="A76">
        <v>74000</v>
      </c>
      <c r="B76">
        <f>[3]RandomForest!E75</f>
        <v>95.1</v>
      </c>
      <c r="C76">
        <f>'[3]DWM-NB'!E75</f>
        <v>87.7</v>
      </c>
      <c r="D76">
        <f>'[3]DWM-HT'!E75</f>
        <v>88.6</v>
      </c>
      <c r="E76">
        <f>[3]WMA!E75</f>
        <v>92.2</v>
      </c>
      <c r="F76">
        <f>[3]Lite!E75</f>
        <v>99.5</v>
      </c>
      <c r="H76">
        <f>'[3]DWM-NB'!K75</f>
        <v>19</v>
      </c>
      <c r="I76">
        <f>[3]Lite!K75</f>
        <v>15</v>
      </c>
      <c r="J76">
        <f>'[3]DWM-HT'!K75</f>
        <v>21</v>
      </c>
      <c r="M76">
        <f>[3]RandomForest!B75</f>
        <v>13.78125</v>
      </c>
      <c r="N76">
        <f>'[3]DWM-NB'!B75</f>
        <v>8.0652516999999992</v>
      </c>
      <c r="O76">
        <f>'[3]DWM-HT'!B75</f>
        <v>11.4504734</v>
      </c>
      <c r="P76">
        <f>[3]WMA!B75</f>
        <v>7.9872512000000002</v>
      </c>
      <c r="Q76">
        <f>[3]Lite!B75</f>
        <v>6.625</v>
      </c>
    </row>
    <row r="77" spans="1:17" x14ac:dyDescent="0.25">
      <c r="A77">
        <v>75000</v>
      </c>
      <c r="B77">
        <f>[3]RandomForest!E76</f>
        <v>96.399999999999906</v>
      </c>
      <c r="C77">
        <f>'[3]DWM-NB'!E76</f>
        <v>88.6</v>
      </c>
      <c r="D77">
        <f>'[3]DWM-HT'!E76</f>
        <v>90.6</v>
      </c>
      <c r="E77">
        <f>[3]WMA!E76</f>
        <v>93.899999999999906</v>
      </c>
      <c r="F77">
        <f>[3]Lite!E76</f>
        <v>99.6</v>
      </c>
      <c r="H77">
        <f>'[3]DWM-NB'!K76</f>
        <v>20</v>
      </c>
      <c r="I77">
        <f>[3]Lite!K76</f>
        <v>15</v>
      </c>
      <c r="J77">
        <f>'[3]DWM-HT'!K76</f>
        <v>22</v>
      </c>
      <c r="M77">
        <f>[3]RandomForest!B76</f>
        <v>14.078125</v>
      </c>
      <c r="N77">
        <f>'[3]DWM-NB'!B76</f>
        <v>8.2056526000000005</v>
      </c>
      <c r="O77">
        <f>'[3]DWM-HT'!B76</f>
        <v>11.731275200000001</v>
      </c>
      <c r="P77">
        <f>[3]WMA!B76</f>
        <v>8.1276521000000006</v>
      </c>
      <c r="Q77">
        <f>[3]Lite!B76</f>
        <v>6.703125</v>
      </c>
    </row>
    <row r="78" spans="1:17" x14ac:dyDescent="0.25">
      <c r="A78">
        <v>76000</v>
      </c>
      <c r="B78">
        <f>[3]RandomForest!E77</f>
        <v>92.6</v>
      </c>
      <c r="C78">
        <f>'[3]DWM-NB'!E77</f>
        <v>86.3</v>
      </c>
      <c r="D78">
        <f>'[3]DWM-HT'!E77</f>
        <v>85.8</v>
      </c>
      <c r="E78">
        <f>[3]WMA!E77</f>
        <v>91.2</v>
      </c>
      <c r="F78">
        <f>[3]Lite!E77</f>
        <v>99.6</v>
      </c>
      <c r="H78">
        <f>'[3]DWM-NB'!K77</f>
        <v>22</v>
      </c>
      <c r="I78">
        <f>[3]Lite!K77</f>
        <v>15</v>
      </c>
      <c r="J78">
        <f>'[3]DWM-HT'!K77</f>
        <v>23</v>
      </c>
      <c r="M78">
        <f>[3]RandomForest!B77</f>
        <v>14.375</v>
      </c>
      <c r="N78">
        <f>'[3]DWM-NB'!B77</f>
        <v>8.3460535</v>
      </c>
      <c r="O78">
        <f>'[3]DWM-HT'!B77</f>
        <v>12.0432772</v>
      </c>
      <c r="P78">
        <f>[3]WMA!B77</f>
        <v>8.3148532999999993</v>
      </c>
      <c r="Q78">
        <f>[3]Lite!B77</f>
        <v>6.796875</v>
      </c>
    </row>
    <row r="79" spans="1:17" x14ac:dyDescent="0.25">
      <c r="A79">
        <v>77000</v>
      </c>
      <c r="B79">
        <f>[3]RandomForest!E78</f>
        <v>95.1</v>
      </c>
      <c r="C79">
        <f>'[3]DWM-NB'!E78</f>
        <v>87.6</v>
      </c>
      <c r="D79">
        <f>'[3]DWM-HT'!E78</f>
        <v>88.2</v>
      </c>
      <c r="E79">
        <f>[3]WMA!E78</f>
        <v>90.8</v>
      </c>
      <c r="F79">
        <f>[3]Lite!E78</f>
        <v>99.5</v>
      </c>
      <c r="H79">
        <f>'[3]DWM-NB'!K78</f>
        <v>25</v>
      </c>
      <c r="I79">
        <f>[3]Lite!K78</f>
        <v>15</v>
      </c>
      <c r="J79">
        <f>'[3]DWM-HT'!K78</f>
        <v>25</v>
      </c>
      <c r="M79">
        <f>[3]RandomForest!B78</f>
        <v>14.671875</v>
      </c>
      <c r="N79">
        <f>'[3]DWM-NB'!B78</f>
        <v>8.5020544999999998</v>
      </c>
      <c r="O79">
        <f>'[3]DWM-HT'!B78</f>
        <v>12.3708793</v>
      </c>
      <c r="P79">
        <f>[3]WMA!B78</f>
        <v>8.4864543999999995</v>
      </c>
      <c r="Q79">
        <f>[3]Lite!B78</f>
        <v>6.890625</v>
      </c>
    </row>
    <row r="80" spans="1:17" x14ac:dyDescent="0.25">
      <c r="A80">
        <v>78000</v>
      </c>
      <c r="B80">
        <f>[3]RandomForest!E79</f>
        <v>96.3</v>
      </c>
      <c r="C80">
        <f>'[3]DWM-NB'!E79</f>
        <v>87.3</v>
      </c>
      <c r="D80">
        <f>'[3]DWM-HT'!E79</f>
        <v>88.1</v>
      </c>
      <c r="E80">
        <f>[3]WMA!E79</f>
        <v>93.2</v>
      </c>
      <c r="F80">
        <f>[3]Lite!E79</f>
        <v>99.5</v>
      </c>
      <c r="H80">
        <f>'[3]DWM-NB'!K79</f>
        <v>29</v>
      </c>
      <c r="I80">
        <f>[3]Lite!K79</f>
        <v>15</v>
      </c>
      <c r="J80">
        <f>'[3]DWM-HT'!K79</f>
        <v>28</v>
      </c>
      <c r="M80">
        <f>[3]RandomForest!B79</f>
        <v>15</v>
      </c>
      <c r="N80">
        <f>'[3]DWM-NB'!B79</f>
        <v>8.6892557000000004</v>
      </c>
      <c r="O80">
        <f>'[3]DWM-HT'!B79</f>
        <v>12.729681599999999</v>
      </c>
      <c r="P80">
        <f>[3]WMA!B79</f>
        <v>8.6736556</v>
      </c>
      <c r="Q80">
        <f>[3]Lite!B79</f>
        <v>7</v>
      </c>
    </row>
    <row r="81" spans="1:17" x14ac:dyDescent="0.25">
      <c r="A81">
        <v>79000</v>
      </c>
      <c r="B81">
        <f>[3]RandomForest!E80</f>
        <v>95.3</v>
      </c>
      <c r="C81">
        <f>'[3]DWM-NB'!E80</f>
        <v>88</v>
      </c>
      <c r="D81">
        <f>'[3]DWM-HT'!E80</f>
        <v>88.6</v>
      </c>
      <c r="E81">
        <f>[3]WMA!E80</f>
        <v>91.7</v>
      </c>
      <c r="F81">
        <f>[3]Lite!E80</f>
        <v>99.6</v>
      </c>
      <c r="H81">
        <f>'[3]DWM-NB'!K80</f>
        <v>32</v>
      </c>
      <c r="I81">
        <f>[3]Lite!K80</f>
        <v>15</v>
      </c>
      <c r="J81">
        <f>'[3]DWM-HT'!K80</f>
        <v>31</v>
      </c>
      <c r="M81">
        <f>[3]RandomForest!B80</f>
        <v>15.3125</v>
      </c>
      <c r="N81">
        <f>'[3]DWM-NB'!B80</f>
        <v>8.8764569000000009</v>
      </c>
      <c r="O81">
        <f>'[3]DWM-HT'!B80</f>
        <v>13.119684100000001</v>
      </c>
      <c r="P81">
        <f>[3]WMA!B80</f>
        <v>8.8608568000000005</v>
      </c>
      <c r="Q81">
        <f>[3]Lite!B80</f>
        <v>7.09375</v>
      </c>
    </row>
    <row r="82" spans="1:17" x14ac:dyDescent="0.25">
      <c r="A82">
        <v>80000</v>
      </c>
      <c r="B82">
        <f>[3]RandomForest!E81</f>
        <v>95.899999999999906</v>
      </c>
      <c r="C82">
        <f>'[3]DWM-NB'!E81</f>
        <v>86.8</v>
      </c>
      <c r="D82">
        <f>'[3]DWM-HT'!E81</f>
        <v>87.4</v>
      </c>
      <c r="E82">
        <f>[3]WMA!E81</f>
        <v>92.7</v>
      </c>
      <c r="F82">
        <f>[3]Lite!E81</f>
        <v>99.3</v>
      </c>
      <c r="H82">
        <f>'[3]DWM-NB'!K81</f>
        <v>32</v>
      </c>
      <c r="I82">
        <f>[3]Lite!K81</f>
        <v>15</v>
      </c>
      <c r="J82">
        <f>'[3]DWM-HT'!K81</f>
        <v>31</v>
      </c>
      <c r="M82">
        <f>[3]RandomForest!B81</f>
        <v>15.640625</v>
      </c>
      <c r="N82">
        <f>'[3]DWM-NB'!B81</f>
        <v>9.0792581999999999</v>
      </c>
      <c r="O82">
        <f>'[3]DWM-HT'!B81</f>
        <v>13.540886799999999</v>
      </c>
      <c r="P82">
        <f>[3]WMA!B81</f>
        <v>9.0636580999999996</v>
      </c>
      <c r="Q82">
        <f>[3]Lite!B81</f>
        <v>7.234375</v>
      </c>
    </row>
    <row r="83" spans="1:17" x14ac:dyDescent="0.25">
      <c r="A83">
        <v>81000</v>
      </c>
      <c r="B83">
        <f>[3]RandomForest!E82</f>
        <v>95.8</v>
      </c>
      <c r="C83">
        <f>'[3]DWM-NB'!E82</f>
        <v>87.6</v>
      </c>
      <c r="D83">
        <f>'[3]DWM-HT'!E82</f>
        <v>87</v>
      </c>
      <c r="E83">
        <f>[3]WMA!E82</f>
        <v>92.5</v>
      </c>
      <c r="F83">
        <f>[3]Lite!E82</f>
        <v>99.3</v>
      </c>
      <c r="H83">
        <f>'[3]DWM-NB'!K82</f>
        <v>34</v>
      </c>
      <c r="I83">
        <f>[3]Lite!K82</f>
        <v>15</v>
      </c>
      <c r="J83">
        <f>'[3]DWM-HT'!K82</f>
        <v>33</v>
      </c>
      <c r="M83">
        <f>[3]RandomForest!B82</f>
        <v>15.96875</v>
      </c>
      <c r="N83">
        <f>'[3]DWM-NB'!B82</f>
        <v>9.2820595000000008</v>
      </c>
      <c r="O83">
        <f>'[3]DWM-HT'!B82</f>
        <v>13.9776896</v>
      </c>
      <c r="P83">
        <f>[3]WMA!B82</f>
        <v>9.2352591999999998</v>
      </c>
      <c r="Q83">
        <f>[3]Lite!B82</f>
        <v>7.328125</v>
      </c>
    </row>
    <row r="84" spans="1:17" x14ac:dyDescent="0.25">
      <c r="A84">
        <v>82000</v>
      </c>
      <c r="B84">
        <f>[3]RandomForest!E83</f>
        <v>96.2</v>
      </c>
      <c r="C84">
        <f>'[3]DWM-NB'!E83</f>
        <v>86.3</v>
      </c>
      <c r="D84">
        <f>'[3]DWM-HT'!E83</f>
        <v>88.7</v>
      </c>
      <c r="E84">
        <f>[3]WMA!E83</f>
        <v>93.899999999999906</v>
      </c>
      <c r="F84">
        <f>[3]Lite!E83</f>
        <v>99.3</v>
      </c>
      <c r="H84">
        <f>'[3]DWM-NB'!K83</f>
        <v>36</v>
      </c>
      <c r="I84">
        <f>[3]Lite!K83</f>
        <v>15</v>
      </c>
      <c r="J84">
        <f>'[3]DWM-HT'!K83</f>
        <v>31</v>
      </c>
      <c r="M84">
        <f>[3]RandomForest!B83</f>
        <v>16.34375</v>
      </c>
      <c r="N84">
        <f>'[3]DWM-NB'!B83</f>
        <v>9.5004609000000002</v>
      </c>
      <c r="O84">
        <f>'[3]DWM-HT'!B83</f>
        <v>14.445692599999999</v>
      </c>
      <c r="P84">
        <f>[3]WMA!B83</f>
        <v>9.4224604000000003</v>
      </c>
      <c r="Q84">
        <f>[3]Lite!B83</f>
        <v>7.421875</v>
      </c>
    </row>
    <row r="85" spans="1:17" x14ac:dyDescent="0.25">
      <c r="A85">
        <v>83000</v>
      </c>
      <c r="B85">
        <f>[3]RandomForest!E84</f>
        <v>96.2</v>
      </c>
      <c r="C85">
        <f>'[3]DWM-NB'!E84</f>
        <v>87.1</v>
      </c>
      <c r="D85">
        <f>'[3]DWM-HT'!E84</f>
        <v>90.1</v>
      </c>
      <c r="E85">
        <f>[3]WMA!E84</f>
        <v>94.199999999999903</v>
      </c>
      <c r="F85">
        <f>[3]Lite!E84</f>
        <v>99.7</v>
      </c>
      <c r="H85">
        <f>'[3]DWM-NB'!K84</f>
        <v>36</v>
      </c>
      <c r="I85">
        <f>[3]Lite!K84</f>
        <v>15</v>
      </c>
      <c r="J85">
        <f>'[3]DWM-HT'!K84</f>
        <v>30</v>
      </c>
      <c r="M85">
        <f>[3]RandomForest!B84</f>
        <v>16.703125</v>
      </c>
      <c r="N85">
        <f>'[3]DWM-NB'!B84</f>
        <v>9.7188622999999996</v>
      </c>
      <c r="O85">
        <f>'[3]DWM-HT'!B84</f>
        <v>14.851295199999999</v>
      </c>
      <c r="P85">
        <f>[3]WMA!B84</f>
        <v>9.6252616999999994</v>
      </c>
      <c r="Q85">
        <f>[3]Lite!B84</f>
        <v>7.53125</v>
      </c>
    </row>
    <row r="86" spans="1:17" x14ac:dyDescent="0.25">
      <c r="A86">
        <v>84000</v>
      </c>
      <c r="B86">
        <f>[3]RandomForest!E85</f>
        <v>97.1</v>
      </c>
      <c r="C86">
        <f>'[3]DWM-NB'!E85</f>
        <v>88.3</v>
      </c>
      <c r="D86">
        <f>'[3]DWM-HT'!E85</f>
        <v>90.5</v>
      </c>
      <c r="E86">
        <f>[3]WMA!E85</f>
        <v>93.8</v>
      </c>
      <c r="F86">
        <f>[3]Lite!E85</f>
        <v>99.6</v>
      </c>
      <c r="H86">
        <f>'[3]DWM-NB'!K85</f>
        <v>37</v>
      </c>
      <c r="I86">
        <f>[3]Lite!K85</f>
        <v>16</v>
      </c>
      <c r="J86">
        <f>'[3]DWM-HT'!K85</f>
        <v>31</v>
      </c>
      <c r="M86">
        <f>[3]RandomForest!B85</f>
        <v>17.046875</v>
      </c>
      <c r="N86">
        <f>'[3]DWM-NB'!B85</f>
        <v>9.9528637999999994</v>
      </c>
      <c r="O86">
        <f>'[3]DWM-HT'!B85</f>
        <v>15.256897800000001</v>
      </c>
      <c r="P86">
        <f>[3]WMA!B85</f>
        <v>9.8124628999999999</v>
      </c>
      <c r="Q86">
        <f>[3]Lite!B85</f>
        <v>7.671875</v>
      </c>
    </row>
    <row r="87" spans="1:17" x14ac:dyDescent="0.25">
      <c r="A87">
        <v>85000</v>
      </c>
      <c r="B87">
        <f>[3]RandomForest!E86</f>
        <v>95.199999999999903</v>
      </c>
      <c r="C87">
        <f>'[3]DWM-NB'!E86</f>
        <v>85.6</v>
      </c>
      <c r="D87">
        <f>'[3]DWM-HT'!E86</f>
        <v>87.3</v>
      </c>
      <c r="E87">
        <f>[3]WMA!E86</f>
        <v>93.7</v>
      </c>
      <c r="F87">
        <f>[3]Lite!E86</f>
        <v>99.6</v>
      </c>
      <c r="H87">
        <f>'[3]DWM-NB'!K86</f>
        <v>40</v>
      </c>
      <c r="I87">
        <f>[3]Lite!K86</f>
        <v>16</v>
      </c>
      <c r="J87">
        <f>'[3]DWM-HT'!K86</f>
        <v>29</v>
      </c>
      <c r="M87">
        <f>[3]RandomForest!B86</f>
        <v>17.390625</v>
      </c>
      <c r="N87">
        <f>'[3]DWM-NB'!B86</f>
        <v>10.186865299999999</v>
      </c>
      <c r="O87">
        <f>'[3]DWM-HT'!B86</f>
        <v>15.7093007</v>
      </c>
      <c r="P87">
        <f>[3]WMA!B86</f>
        <v>10.0464644</v>
      </c>
      <c r="Q87">
        <f>[3]Lite!B86</f>
        <v>7.765625</v>
      </c>
    </row>
    <row r="88" spans="1:17" x14ac:dyDescent="0.25">
      <c r="A88">
        <v>86000</v>
      </c>
      <c r="B88">
        <f>[3]RandomForest!E87</f>
        <v>97.899999999999906</v>
      </c>
      <c r="C88">
        <f>'[3]DWM-NB'!E87</f>
        <v>87.8</v>
      </c>
      <c r="D88">
        <f>'[3]DWM-HT'!E87</f>
        <v>90.6</v>
      </c>
      <c r="E88">
        <f>[3]WMA!E87</f>
        <v>94.399999999999906</v>
      </c>
      <c r="F88">
        <f>[3]Lite!E87</f>
        <v>99.7</v>
      </c>
      <c r="H88">
        <f>'[3]DWM-NB'!K87</f>
        <v>48</v>
      </c>
      <c r="I88">
        <f>[3]Lite!K87</f>
        <v>15</v>
      </c>
      <c r="J88">
        <f>'[3]DWM-HT'!K87</f>
        <v>22</v>
      </c>
      <c r="M88">
        <f>[3]RandomForest!B87</f>
        <v>17.75</v>
      </c>
      <c r="N88">
        <f>'[3]DWM-NB'!B87</f>
        <v>10.420866800000001</v>
      </c>
      <c r="O88">
        <f>'[3]DWM-HT'!B87</f>
        <v>16.114903300000002</v>
      </c>
      <c r="P88">
        <f>[3]WMA!B87</f>
        <v>10.2336656</v>
      </c>
      <c r="Q88">
        <f>[3]Lite!B87</f>
        <v>7.875</v>
      </c>
    </row>
    <row r="89" spans="1:17" x14ac:dyDescent="0.25">
      <c r="A89">
        <v>87000</v>
      </c>
      <c r="B89">
        <f>[3]RandomForest!E88</f>
        <v>97.1</v>
      </c>
      <c r="C89">
        <f>'[3]DWM-NB'!E88</f>
        <v>87.2</v>
      </c>
      <c r="D89">
        <f>'[3]DWM-HT'!E88</f>
        <v>91.1</v>
      </c>
      <c r="E89">
        <f>[3]WMA!E88</f>
        <v>95.399999999999906</v>
      </c>
      <c r="F89">
        <f>[3]Lite!E88</f>
        <v>99.8</v>
      </c>
      <c r="H89">
        <f>'[3]DWM-NB'!K88</f>
        <v>51</v>
      </c>
      <c r="I89">
        <f>[3]Lite!K88</f>
        <v>15</v>
      </c>
      <c r="J89">
        <f>'[3]DWM-HT'!K88</f>
        <v>14</v>
      </c>
      <c r="M89">
        <f>[3]RandomForest!B88</f>
        <v>18.09375</v>
      </c>
      <c r="N89">
        <f>'[3]DWM-NB'!B88</f>
        <v>10.7016686</v>
      </c>
      <c r="O89">
        <f>'[3]DWM-HT'!B88</f>
        <v>16.426905300000001</v>
      </c>
      <c r="P89">
        <f>[3]WMA!B88</f>
        <v>10.420866800000001</v>
      </c>
      <c r="Q89">
        <f>[3]Lite!B88</f>
        <v>7.953125</v>
      </c>
    </row>
    <row r="90" spans="1:17" x14ac:dyDescent="0.25">
      <c r="A90">
        <v>88000</v>
      </c>
      <c r="B90">
        <f>[3]RandomForest!E89</f>
        <v>97</v>
      </c>
      <c r="C90">
        <f>'[3]DWM-NB'!E89</f>
        <v>88.5</v>
      </c>
      <c r="D90">
        <f>'[3]DWM-HT'!E89</f>
        <v>94.1</v>
      </c>
      <c r="E90">
        <f>[3]WMA!E89</f>
        <v>95</v>
      </c>
      <c r="F90">
        <f>[3]Lite!E89</f>
        <v>99.7</v>
      </c>
      <c r="H90">
        <f>'[3]DWM-NB'!K89</f>
        <v>51</v>
      </c>
      <c r="I90">
        <f>[3]Lite!K89</f>
        <v>15</v>
      </c>
      <c r="J90">
        <f>'[3]DWM-HT'!K89</f>
        <v>13</v>
      </c>
      <c r="M90">
        <f>[3]RandomForest!B89</f>
        <v>18.46875</v>
      </c>
      <c r="N90">
        <f>'[3]DWM-NB'!B89</f>
        <v>10.9824704</v>
      </c>
      <c r="O90">
        <f>'[3]DWM-HT'!B89</f>
        <v>16.629706599999999</v>
      </c>
      <c r="P90">
        <f>[3]WMA!B89</f>
        <v>10.592467900000001</v>
      </c>
      <c r="Q90">
        <f>[3]Lite!B89</f>
        <v>8.046875</v>
      </c>
    </row>
    <row r="91" spans="1:17" x14ac:dyDescent="0.25">
      <c r="A91">
        <v>89000</v>
      </c>
      <c r="B91">
        <f>[3]RandomForest!E90</f>
        <v>97.399999999999906</v>
      </c>
      <c r="C91">
        <f>'[3]DWM-NB'!E90</f>
        <v>86.9</v>
      </c>
      <c r="D91">
        <f>'[3]DWM-HT'!E90</f>
        <v>93.1</v>
      </c>
      <c r="E91">
        <f>[3]WMA!E90</f>
        <v>94.199999999999903</v>
      </c>
      <c r="F91">
        <f>[3]Lite!E90</f>
        <v>100</v>
      </c>
      <c r="H91">
        <f>'[3]DWM-NB'!K90</f>
        <v>53</v>
      </c>
      <c r="I91">
        <f>[3]Lite!K90</f>
        <v>15</v>
      </c>
      <c r="J91">
        <f>'[3]DWM-HT'!K90</f>
        <v>13</v>
      </c>
      <c r="M91">
        <f>[3]RandomForest!B90</f>
        <v>18.8125</v>
      </c>
      <c r="N91">
        <f>'[3]DWM-NB'!B90</f>
        <v>11.2788723</v>
      </c>
      <c r="O91">
        <f>'[3]DWM-HT'!B90</f>
        <v>16.8637081</v>
      </c>
      <c r="P91">
        <f>[3]WMA!B90</f>
        <v>10.7952692</v>
      </c>
      <c r="Q91">
        <f>[3]Lite!B90</f>
        <v>8.140625</v>
      </c>
    </row>
    <row r="92" spans="1:17" x14ac:dyDescent="0.25">
      <c r="A92">
        <v>90000</v>
      </c>
      <c r="B92">
        <f>[3]RandomForest!E91</f>
        <v>96.7</v>
      </c>
      <c r="C92">
        <f>'[3]DWM-NB'!E91</f>
        <v>86.2</v>
      </c>
      <c r="D92">
        <f>'[3]DWM-HT'!E91</f>
        <v>90.8</v>
      </c>
      <c r="E92">
        <f>[3]WMA!E91</f>
        <v>94.399999999999906</v>
      </c>
      <c r="F92">
        <f>[3]Lite!E91</f>
        <v>99.3</v>
      </c>
      <c r="H92">
        <f>'[3]DWM-NB'!K91</f>
        <v>56</v>
      </c>
      <c r="I92">
        <f>[3]Lite!K91</f>
        <v>15</v>
      </c>
      <c r="J92">
        <f>'[3]DWM-HT'!K91</f>
        <v>11</v>
      </c>
      <c r="M92">
        <f>[3]RandomForest!B91</f>
        <v>19.171875</v>
      </c>
      <c r="N92">
        <f>'[3]DWM-NB'!B91</f>
        <v>11.575274200000001</v>
      </c>
      <c r="O92">
        <f>'[3]DWM-HT'!B91</f>
        <v>17.082109500000001</v>
      </c>
      <c r="P92">
        <f>[3]WMA!B91</f>
        <v>10.998070500000001</v>
      </c>
      <c r="Q92">
        <f>[3]Lite!B91</f>
        <v>8.234375</v>
      </c>
    </row>
    <row r="93" spans="1:17" x14ac:dyDescent="0.25">
      <c r="A93">
        <v>91000</v>
      </c>
      <c r="B93">
        <f>[3]RandomForest!E92</f>
        <v>97.2</v>
      </c>
      <c r="C93">
        <f>'[3]DWM-NB'!E92</f>
        <v>87.6</v>
      </c>
      <c r="D93">
        <f>'[3]DWM-HT'!E92</f>
        <v>93.2</v>
      </c>
      <c r="E93">
        <f>[3]WMA!E92</f>
        <v>94.699999999999903</v>
      </c>
      <c r="F93">
        <f>[3]Lite!E92</f>
        <v>99.3</v>
      </c>
      <c r="H93">
        <f>'[3]DWM-NB'!K92</f>
        <v>59</v>
      </c>
      <c r="I93">
        <f>[3]Lite!K92</f>
        <v>15</v>
      </c>
      <c r="J93">
        <f>'[3]DWM-HT'!K92</f>
        <v>11</v>
      </c>
      <c r="M93">
        <f>[3]RandomForest!B92</f>
        <v>19.515625</v>
      </c>
      <c r="N93">
        <f>'[3]DWM-NB'!B92</f>
        <v>11.918476399999999</v>
      </c>
      <c r="O93">
        <f>'[3]DWM-HT'!B92</f>
        <v>17.253710600000002</v>
      </c>
      <c r="P93">
        <f>[3]WMA!B92</f>
        <v>11.2008718</v>
      </c>
      <c r="Q93">
        <f>[3]Lite!B92</f>
        <v>8.328125</v>
      </c>
    </row>
    <row r="94" spans="1:17" x14ac:dyDescent="0.25">
      <c r="A94">
        <v>92000</v>
      </c>
      <c r="B94">
        <f>[3]RandomForest!E93</f>
        <v>97.5</v>
      </c>
      <c r="C94">
        <f>'[3]DWM-NB'!E93</f>
        <v>87.5</v>
      </c>
      <c r="D94">
        <f>'[3]DWM-HT'!E93</f>
        <v>93.6</v>
      </c>
      <c r="E94">
        <f>[3]WMA!E93</f>
        <v>93.1</v>
      </c>
      <c r="F94">
        <f>[3]Lite!E93</f>
        <v>99.2</v>
      </c>
      <c r="H94">
        <f>'[3]DWM-NB'!K93</f>
        <v>59</v>
      </c>
      <c r="I94">
        <f>[3]Lite!K93</f>
        <v>15</v>
      </c>
      <c r="J94">
        <f>'[3]DWM-HT'!K93</f>
        <v>10</v>
      </c>
      <c r="M94">
        <f>[3]RandomForest!B93</f>
        <v>19.875</v>
      </c>
      <c r="N94">
        <f>'[3]DWM-NB'!B93</f>
        <v>12.246078499999999</v>
      </c>
      <c r="O94">
        <f>'[3]DWM-HT'!B93</f>
        <v>17.394111500000001</v>
      </c>
      <c r="P94">
        <f>[3]WMA!B93</f>
        <v>11.403673100000001</v>
      </c>
      <c r="Q94">
        <f>[3]Lite!B93</f>
        <v>8.4375</v>
      </c>
    </row>
    <row r="95" spans="1:17" x14ac:dyDescent="0.25">
      <c r="A95">
        <v>93000</v>
      </c>
      <c r="B95">
        <f>[3]RandomForest!E94</f>
        <v>96.899999999999906</v>
      </c>
      <c r="C95">
        <f>'[3]DWM-NB'!E94</f>
        <v>86.6</v>
      </c>
      <c r="D95">
        <f>'[3]DWM-HT'!E94</f>
        <v>92</v>
      </c>
      <c r="E95">
        <f>[3]WMA!E94</f>
        <v>93.4</v>
      </c>
      <c r="F95">
        <f>[3]Lite!E94</f>
        <v>99.7</v>
      </c>
      <c r="H95">
        <f>'[3]DWM-NB'!K94</f>
        <v>61</v>
      </c>
      <c r="I95">
        <f>[3]Lite!K94</f>
        <v>15</v>
      </c>
      <c r="J95">
        <f>'[3]DWM-HT'!K94</f>
        <v>6</v>
      </c>
      <c r="M95">
        <f>[3]RandomForest!B94</f>
        <v>20.203125</v>
      </c>
      <c r="N95">
        <f>'[3]DWM-NB'!B94</f>
        <v>12.5892807</v>
      </c>
      <c r="O95">
        <f>'[3]DWM-HT'!B94</f>
        <v>17.565712600000001</v>
      </c>
      <c r="P95">
        <f>[3]WMA!B94</f>
        <v>11.6064744</v>
      </c>
      <c r="Q95">
        <f>[3]Lite!B94</f>
        <v>8.53125</v>
      </c>
    </row>
    <row r="96" spans="1:17" x14ac:dyDescent="0.25">
      <c r="A96">
        <v>94000</v>
      </c>
      <c r="B96">
        <f>[3]RandomForest!E95</f>
        <v>97.1</v>
      </c>
      <c r="C96">
        <f>'[3]DWM-NB'!E95</f>
        <v>86.6</v>
      </c>
      <c r="D96">
        <f>'[3]DWM-HT'!E95</f>
        <v>93.8</v>
      </c>
      <c r="E96">
        <f>[3]WMA!E95</f>
        <v>93.8</v>
      </c>
      <c r="F96">
        <f>[3]Lite!E95</f>
        <v>99.2</v>
      </c>
      <c r="H96">
        <f>'[3]DWM-NB'!K95</f>
        <v>65</v>
      </c>
      <c r="I96">
        <f>[3]Lite!K95</f>
        <v>15</v>
      </c>
      <c r="J96">
        <f>'[3]DWM-HT'!K95</f>
        <v>6</v>
      </c>
      <c r="M96">
        <f>[3]RandomForest!B95</f>
        <v>20.5625</v>
      </c>
      <c r="N96">
        <f>'[3]DWM-NB'!B95</f>
        <v>12.963683100000001</v>
      </c>
      <c r="O96">
        <f>'[3]DWM-HT'!B95</f>
        <v>17.6905134</v>
      </c>
      <c r="P96">
        <f>[3]WMA!B95</f>
        <v>11.7936756</v>
      </c>
      <c r="Q96">
        <f>[3]Lite!B95</f>
        <v>8.625</v>
      </c>
    </row>
    <row r="97" spans="1:17" x14ac:dyDescent="0.25">
      <c r="A97">
        <v>95000</v>
      </c>
      <c r="B97">
        <f>[3]RandomForest!E96</f>
        <v>96.5</v>
      </c>
      <c r="C97">
        <f>'[3]DWM-NB'!E96</f>
        <v>87.4</v>
      </c>
      <c r="D97">
        <f>'[3]DWM-HT'!E96</f>
        <v>92.4</v>
      </c>
      <c r="E97">
        <f>[3]WMA!E96</f>
        <v>93.6</v>
      </c>
      <c r="F97">
        <f>[3]Lite!E96</f>
        <v>99.6</v>
      </c>
      <c r="H97">
        <f>'[3]DWM-NB'!K96</f>
        <v>68</v>
      </c>
      <c r="I97">
        <f>[3]Lite!K96</f>
        <v>15</v>
      </c>
      <c r="J97">
        <f>'[3]DWM-HT'!K96</f>
        <v>6</v>
      </c>
      <c r="M97">
        <f>[3]RandomForest!B96</f>
        <v>20.890625</v>
      </c>
      <c r="N97">
        <f>'[3]DWM-NB'!B96</f>
        <v>13.3380855</v>
      </c>
      <c r="O97">
        <f>'[3]DWM-HT'!B96</f>
        <v>17.799714099999999</v>
      </c>
      <c r="P97">
        <f>[3]WMA!B96</f>
        <v>12.0276771</v>
      </c>
      <c r="Q97">
        <f>[3]Lite!B96</f>
        <v>8.71875</v>
      </c>
    </row>
    <row r="98" spans="1:17" x14ac:dyDescent="0.25">
      <c r="A98">
        <v>96000</v>
      </c>
      <c r="B98">
        <f>[3]RandomForest!E97</f>
        <v>97.899999999999906</v>
      </c>
      <c r="C98">
        <f>'[3]DWM-NB'!E97</f>
        <v>87.4</v>
      </c>
      <c r="D98">
        <f>'[3]DWM-HT'!E97</f>
        <v>94.199999999999903</v>
      </c>
      <c r="E98">
        <f>[3]WMA!E97</f>
        <v>95</v>
      </c>
      <c r="F98">
        <f>[3]Lite!E97</f>
        <v>99.5</v>
      </c>
      <c r="H98">
        <f>'[3]DWM-NB'!K97</f>
        <v>70</v>
      </c>
      <c r="I98">
        <f>[3]Lite!K97</f>
        <v>15</v>
      </c>
      <c r="J98">
        <f>'[3]DWM-HT'!K97</f>
        <v>6</v>
      </c>
      <c r="M98">
        <f>[3]RandomForest!B97</f>
        <v>21.265625</v>
      </c>
      <c r="N98">
        <f>'[3]DWM-NB'!B97</f>
        <v>13.712487899999999</v>
      </c>
      <c r="O98">
        <f>'[3]DWM-HT'!B97</f>
        <v>17.924514899999998</v>
      </c>
      <c r="P98">
        <f>[3]WMA!B97</f>
        <v>12.230478400000001</v>
      </c>
      <c r="Q98">
        <f>[3]Lite!B97</f>
        <v>8.796875</v>
      </c>
    </row>
    <row r="99" spans="1:17" x14ac:dyDescent="0.25">
      <c r="A99">
        <v>97000</v>
      </c>
      <c r="B99">
        <f>[3]RandomForest!E98</f>
        <v>98.1</v>
      </c>
      <c r="C99">
        <f>'[3]DWM-NB'!E98</f>
        <v>86.4</v>
      </c>
      <c r="D99">
        <f>'[3]DWM-HT'!E98</f>
        <v>92.4</v>
      </c>
      <c r="E99">
        <f>[3]WMA!E98</f>
        <v>93.7</v>
      </c>
      <c r="F99">
        <f>[3]Lite!E98</f>
        <v>99.3</v>
      </c>
      <c r="H99">
        <f>'[3]DWM-NB'!K98</f>
        <v>74</v>
      </c>
      <c r="I99">
        <f>[3]Lite!K98</f>
        <v>15</v>
      </c>
      <c r="J99">
        <f>'[3]DWM-HT'!K98</f>
        <v>9</v>
      </c>
      <c r="M99">
        <f>[3]RandomForest!B98</f>
        <v>21.609375</v>
      </c>
      <c r="N99">
        <f>'[3]DWM-NB'!B98</f>
        <v>14.0868903</v>
      </c>
      <c r="O99">
        <f>'[3]DWM-HT'!B98</f>
        <v>18.064915800000001</v>
      </c>
      <c r="P99">
        <f>[3]WMA!B98</f>
        <v>12.4488798</v>
      </c>
      <c r="Q99">
        <f>[3]Lite!B98</f>
        <v>8.890625</v>
      </c>
    </row>
    <row r="100" spans="1:17" x14ac:dyDescent="0.25">
      <c r="A100">
        <v>98000</v>
      </c>
      <c r="B100">
        <f>[3]RandomForest!E99</f>
        <v>97.899999999999906</v>
      </c>
      <c r="C100">
        <f>'[3]DWM-NB'!E99</f>
        <v>87.3</v>
      </c>
      <c r="D100">
        <f>'[3]DWM-HT'!E99</f>
        <v>88.9</v>
      </c>
      <c r="E100">
        <f>[3]WMA!E99</f>
        <v>96.6</v>
      </c>
      <c r="F100">
        <f>[3]Lite!E99</f>
        <v>99.6</v>
      </c>
      <c r="H100">
        <f>'[3]DWM-NB'!K99</f>
        <v>72</v>
      </c>
      <c r="I100">
        <f>[3]Lite!K99</f>
        <v>16</v>
      </c>
      <c r="J100">
        <f>'[3]DWM-HT'!K99</f>
        <v>9</v>
      </c>
      <c r="M100">
        <f>[3]RandomForest!B99</f>
        <v>21.96875</v>
      </c>
      <c r="N100">
        <f>'[3]DWM-NB'!B99</f>
        <v>14.4768928</v>
      </c>
      <c r="O100">
        <f>'[3]DWM-HT'!B99</f>
        <v>18.205316700000001</v>
      </c>
      <c r="P100">
        <f>[3]WMA!B99</f>
        <v>12.651681099999999</v>
      </c>
      <c r="Q100">
        <f>[3]Lite!B99</f>
        <v>9.03125</v>
      </c>
    </row>
    <row r="101" spans="1:17" x14ac:dyDescent="0.25">
      <c r="A101">
        <v>99000</v>
      </c>
      <c r="B101">
        <f>[3]RandomForest!E100</f>
        <v>98.4</v>
      </c>
      <c r="C101">
        <f>'[3]DWM-NB'!E100</f>
        <v>89.2</v>
      </c>
      <c r="D101">
        <f>'[3]DWM-HT'!E100</f>
        <v>95</v>
      </c>
      <c r="E101">
        <f>[3]WMA!E100</f>
        <v>94.6</v>
      </c>
      <c r="F101">
        <f>[3]Lite!E100</f>
        <v>99.6</v>
      </c>
      <c r="H101">
        <f>'[3]DWM-NB'!K100</f>
        <v>73</v>
      </c>
      <c r="I101">
        <f>[3]Lite!K100</f>
        <v>16</v>
      </c>
      <c r="J101">
        <f>'[3]DWM-HT'!K100</f>
        <v>9</v>
      </c>
      <c r="M101">
        <f>[3]RandomForest!B100</f>
        <v>22.328125</v>
      </c>
      <c r="N101">
        <f>'[3]DWM-NB'!B100</f>
        <v>14.866895299999999</v>
      </c>
      <c r="O101">
        <f>'[3]DWM-HT'!B100</f>
        <v>18.361317700000001</v>
      </c>
      <c r="P101">
        <f>[3]WMA!B100</f>
        <v>12.885682600000001</v>
      </c>
      <c r="Q101">
        <f>[3]Lite!B100</f>
        <v>9.140625</v>
      </c>
    </row>
    <row r="102" spans="1:17" x14ac:dyDescent="0.25">
      <c r="A102">
        <v>100000</v>
      </c>
      <c r="B102">
        <f>[3]RandomForest!E101</f>
        <v>98.1</v>
      </c>
      <c r="C102">
        <f>'[3]DWM-NB'!E101</f>
        <v>85.1</v>
      </c>
      <c r="D102">
        <f>'[3]DWM-HT'!E101</f>
        <v>88.5</v>
      </c>
      <c r="E102">
        <f>[3]WMA!E101</f>
        <v>94.899999999999906</v>
      </c>
      <c r="F102">
        <f>[3]Lite!E101</f>
        <v>99.5</v>
      </c>
      <c r="H102">
        <f>'[3]DWM-NB'!K101</f>
        <v>67</v>
      </c>
      <c r="I102">
        <f>[3]Lite!K101</f>
        <v>16</v>
      </c>
      <c r="J102">
        <f>'[3]DWM-HT'!K101</f>
        <v>9</v>
      </c>
      <c r="M102">
        <f>[3]RandomForest!B101</f>
        <v>22.703125</v>
      </c>
      <c r="N102">
        <f>'[3]DWM-NB'!B101</f>
        <v>15.256897800000001</v>
      </c>
      <c r="O102">
        <f>'[3]DWM-HT'!B101</f>
        <v>18.517318700000001</v>
      </c>
      <c r="P102">
        <f>[3]WMA!B101</f>
        <v>13.119684100000001</v>
      </c>
      <c r="Q102">
        <f>[3]Lite!B101</f>
        <v>9.28125</v>
      </c>
    </row>
    <row r="103" spans="1:17" x14ac:dyDescent="0.25">
      <c r="B103" s="15">
        <f>AVERAGE(B3:B102)</f>
        <v>94.297999999999988</v>
      </c>
      <c r="C103" s="15">
        <f>AVERAGE(C3:C102)</f>
        <v>74.048000000000044</v>
      </c>
      <c r="D103" s="15">
        <f t="shared" ref="D103:J103" si="0">AVERAGE(D3:D102)</f>
        <v>75.322000000000017</v>
      </c>
      <c r="E103" s="15">
        <f t="shared" si="0"/>
        <v>79.781999999999968</v>
      </c>
      <c r="F103" s="15">
        <f t="shared" si="0"/>
        <v>94.862000000000037</v>
      </c>
      <c r="G103" s="15"/>
      <c r="H103" s="15">
        <f t="shared" si="0"/>
        <v>28.37</v>
      </c>
      <c r="I103" s="15">
        <f t="shared" si="0"/>
        <v>17.13</v>
      </c>
      <c r="J103" s="15">
        <f t="shared" si="0"/>
        <v>16.690000000000001</v>
      </c>
      <c r="M103" s="15">
        <f>AVERAGE(M3:M102)</f>
        <v>8.6475000000000009</v>
      </c>
      <c r="N103" s="15">
        <f>AVERAGE(N3:N102)</f>
        <v>6.1679675380000027</v>
      </c>
      <c r="O103" s="15">
        <f t="shared" ref="O103:Q103" si="1">AVERAGE(O3:O102)</f>
        <v>8.5914430730000007</v>
      </c>
      <c r="P103" s="15">
        <f t="shared" si="1"/>
        <v>5.0915606379999998</v>
      </c>
      <c r="Q103" s="15">
        <f t="shared" si="1"/>
        <v>4.4428124999999996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67C4-CE2B-4FA5-9E7B-AD8A45E86300}">
  <dimension ref="A1:AE103"/>
  <sheetViews>
    <sheetView zoomScale="60" zoomScaleNormal="60" workbookViewId="0">
      <selection activeCell="D54" sqref="D54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1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1" x14ac:dyDescent="0.25">
      <c r="A2" t="s">
        <v>13</v>
      </c>
      <c r="B2" s="7" t="str">
        <f>CONCATENATE("ARF","(",ROUND(B103,2),"%",")")</f>
        <v>ARF(70.94%)</v>
      </c>
      <c r="C2" s="7" t="str">
        <f>CONCATENATE("DWM-NB","(",ROUND(C103,2),"%",")")</f>
        <v>DWM-NB(73.42%)</v>
      </c>
      <c r="D2" s="7" t="str">
        <f>CONCATENATE("DWM-HT","(",ROUND(D103,2),"%",")")</f>
        <v>DWM-HT(73.41%)</v>
      </c>
      <c r="E2" s="7" t="str">
        <f>CONCATENATE("WMA","(",ROUND(E103,2),"%",")")</f>
        <v>WMA(65%)</v>
      </c>
      <c r="F2" s="7" t="str">
        <f>CONCATENATE("HDWM","(",ROUND(F103,2),"%",")")</f>
        <v>HDWM(73.51%)</v>
      </c>
      <c r="H2" s="7" t="str">
        <f>CONCATENATE("DWM-NB","(",ROUND(H103,2),"",")")</f>
        <v>DWM-NB(33.99)</v>
      </c>
      <c r="I2" s="7" t="str">
        <f>CONCATENATE("HDWM","(",ROUND(I103,2),"",")")</f>
        <v>HDWM(36.94)</v>
      </c>
      <c r="J2" s="7" t="str">
        <f>CONCATENATE("DWM-HT","(",ROUND(J103,2),"",")")</f>
        <v>DWM-HT(33.92)</v>
      </c>
      <c r="N2" t="str">
        <f>CONCATENATE("ARF","(",ROUND(N102,2),"",")")</f>
        <v>ARF(10.27)</v>
      </c>
      <c r="O2" t="str">
        <f>CONCATENATE("DWM-NB","(",ROUND(O102,2),"",")")</f>
        <v>DWM-NB(15.42)</v>
      </c>
      <c r="P2" t="str">
        <f>CONCATENATE("DWM-HT","(",ROUND(P102,2),"",")")</f>
        <v>DWM-HT(23.31)</v>
      </c>
      <c r="Q2" t="str">
        <f>CONCATENATE("WMA","(",ROUND(Q102,2),"",")")</f>
        <v>WMA(2.53)</v>
      </c>
      <c r="R2" t="str">
        <f>CONCATENATE("HDWM","(",ROUND(R102,2),"",")")</f>
        <v>HDWM(36.55)</v>
      </c>
    </row>
    <row r="3" spans="1:31" x14ac:dyDescent="0.25">
      <c r="A3">
        <v>1000</v>
      </c>
      <c r="B3">
        <f>[4]ARF!E2</f>
        <v>50.8</v>
      </c>
      <c r="C3">
        <f>'[4]DWM-NB'!E2</f>
        <v>66.7</v>
      </c>
      <c r="D3">
        <f>'[4]DWM-HT'!E2</f>
        <v>66.400000000000006</v>
      </c>
      <c r="E3">
        <f>[4]WMA!E2</f>
        <v>69.5</v>
      </c>
      <c r="F3">
        <f>[4]Lite!E2</f>
        <v>68.899999999999991</v>
      </c>
      <c r="H3">
        <f>'[4]DWM-NB'!K2</f>
        <v>4</v>
      </c>
      <c r="I3">
        <f>[4]Lite!K2</f>
        <v>5</v>
      </c>
      <c r="J3">
        <f>'[4]DWM-HT'!K2</f>
        <v>4</v>
      </c>
      <c r="N3">
        <f>[4]ARF!B2</f>
        <v>0.125</v>
      </c>
      <c r="O3">
        <f>'[4]DWM-NB'!B2</f>
        <v>4.6875E-2</v>
      </c>
      <c r="P3">
        <f>'[4]DWM-HT'!B2</f>
        <v>4.6875E-2</v>
      </c>
      <c r="Q3">
        <f>[4]WMA!B2</f>
        <v>3.125E-2</v>
      </c>
      <c r="R3">
        <f>[4]Lite!B2</f>
        <v>0.15625</v>
      </c>
    </row>
    <row r="4" spans="1:31" x14ac:dyDescent="0.25">
      <c r="A4">
        <v>2000</v>
      </c>
      <c r="B4">
        <f>[4]ARF!E3</f>
        <v>56.999999999999901</v>
      </c>
      <c r="C4">
        <f>'[4]DWM-NB'!E3</f>
        <v>74.900000000000006</v>
      </c>
      <c r="D4">
        <f>'[4]DWM-HT'!E3</f>
        <v>74.900000000000006</v>
      </c>
      <c r="E4">
        <f>[4]WMA!E3</f>
        <v>74.5</v>
      </c>
      <c r="F4">
        <f>[4]Lite!E3</f>
        <v>75.099999999999994</v>
      </c>
      <c r="H4">
        <f>'[4]DWM-NB'!K3</f>
        <v>6</v>
      </c>
      <c r="I4">
        <f>[4]Lite!K3</f>
        <v>7</v>
      </c>
      <c r="J4">
        <f>'[4]DWM-HT'!K3</f>
        <v>6</v>
      </c>
      <c r="N4">
        <f>[4]ARF!B3</f>
        <v>0.203125</v>
      </c>
      <c r="O4">
        <f>'[4]DWM-NB'!B3</f>
        <v>7.8125E-2</v>
      </c>
      <c r="P4">
        <f>'[4]DWM-HT'!B3</f>
        <v>9.375E-2</v>
      </c>
      <c r="Q4">
        <f>[4]WMA!B3</f>
        <v>6.25E-2</v>
      </c>
      <c r="R4">
        <f>[4]Lite!B3</f>
        <v>0.25</v>
      </c>
    </row>
    <row r="5" spans="1:31" x14ac:dyDescent="0.25">
      <c r="A5">
        <v>3000</v>
      </c>
      <c r="B5">
        <f>[4]ARF!E4</f>
        <v>61.6</v>
      </c>
      <c r="C5">
        <f>'[4]DWM-NB'!E4</f>
        <v>72.599999999999994</v>
      </c>
      <c r="D5">
        <f>'[4]DWM-HT'!E4</f>
        <v>72.599999999999994</v>
      </c>
      <c r="E5">
        <f>[4]WMA!E4</f>
        <v>72.899999999999906</v>
      </c>
      <c r="F5">
        <f>[4]Lite!E4</f>
        <v>73.2</v>
      </c>
      <c r="H5">
        <f>'[4]DWM-NB'!K4</f>
        <v>10</v>
      </c>
      <c r="I5">
        <f>[4]Lite!K4</f>
        <v>11</v>
      </c>
      <c r="J5">
        <f>'[4]DWM-HT'!K4</f>
        <v>10</v>
      </c>
      <c r="N5">
        <f>[4]ARF!B4</f>
        <v>0.296875</v>
      </c>
      <c r="O5">
        <f>'[4]DWM-NB'!B4</f>
        <v>0.125</v>
      </c>
      <c r="P5">
        <f>'[4]DWM-HT'!B4</f>
        <v>0.15625</v>
      </c>
      <c r="Q5">
        <f>[4]WMA!B4</f>
        <v>7.8125E-2</v>
      </c>
      <c r="R5">
        <f>[4]Lite!B4</f>
        <v>0.34375</v>
      </c>
    </row>
    <row r="6" spans="1:31" x14ac:dyDescent="0.25">
      <c r="A6">
        <v>4000</v>
      </c>
      <c r="B6">
        <f>[4]ARF!E5</f>
        <v>64.599999999999994</v>
      </c>
      <c r="C6">
        <f>'[4]DWM-NB'!E5</f>
        <v>72.2</v>
      </c>
      <c r="D6">
        <f>'[4]DWM-HT'!E5</f>
        <v>72.2</v>
      </c>
      <c r="E6">
        <f>[4]WMA!E5</f>
        <v>71.8</v>
      </c>
      <c r="F6">
        <f>[4]Lite!E5</f>
        <v>72.099999999999994</v>
      </c>
      <c r="H6">
        <f>'[4]DWM-NB'!K5</f>
        <v>12</v>
      </c>
      <c r="I6">
        <f>[4]Lite!K5</f>
        <v>15</v>
      </c>
      <c r="J6">
        <f>'[4]DWM-HT'!K5</f>
        <v>12</v>
      </c>
      <c r="N6">
        <f>[4]ARF!B5</f>
        <v>0.375</v>
      </c>
      <c r="O6">
        <f>'[4]DWM-NB'!B5</f>
        <v>0.1875</v>
      </c>
      <c r="P6">
        <f>'[4]DWM-HT'!B5</f>
        <v>0.265625</v>
      </c>
      <c r="Q6">
        <f>[4]WMA!B5</f>
        <v>0.109375</v>
      </c>
      <c r="R6">
        <f>[4]Lite!B5</f>
        <v>0.53125</v>
      </c>
    </row>
    <row r="7" spans="1:31" x14ac:dyDescent="0.25">
      <c r="A7">
        <v>5000</v>
      </c>
      <c r="B7">
        <f>[4]ARF!E6</f>
        <v>66.3</v>
      </c>
      <c r="C7">
        <f>'[4]DWM-NB'!E6</f>
        <v>71.899999999999906</v>
      </c>
      <c r="D7">
        <f>'[4]DWM-HT'!E6</f>
        <v>71.899999999999906</v>
      </c>
      <c r="E7">
        <f>[4]WMA!E6</f>
        <v>72.8</v>
      </c>
      <c r="F7">
        <f>[4]Lite!E6</f>
        <v>71.899999999999991</v>
      </c>
      <c r="H7">
        <f>'[4]DWM-NB'!K6</f>
        <v>18</v>
      </c>
      <c r="I7">
        <f>[4]Lite!K6</f>
        <v>21</v>
      </c>
      <c r="J7">
        <f>'[4]DWM-HT'!K6</f>
        <v>18</v>
      </c>
      <c r="N7">
        <f>[4]ARF!B6</f>
        <v>0.453125</v>
      </c>
      <c r="O7">
        <f>'[4]DWM-NB'!B6</f>
        <v>0.25</v>
      </c>
      <c r="P7">
        <f>'[4]DWM-HT'!B6</f>
        <v>0.40625</v>
      </c>
      <c r="Q7">
        <f>[4]WMA!B6</f>
        <v>0.125</v>
      </c>
      <c r="R7">
        <f>[4]Lite!B6</f>
        <v>0.78125</v>
      </c>
    </row>
    <row r="8" spans="1:31" x14ac:dyDescent="0.25">
      <c r="A8">
        <v>6000</v>
      </c>
      <c r="B8">
        <f>[4]ARF!E7</f>
        <v>61.4</v>
      </c>
      <c r="C8">
        <f>'[4]DWM-NB'!E7</f>
        <v>72.2</v>
      </c>
      <c r="D8">
        <f>'[4]DWM-HT'!E7</f>
        <v>72.2</v>
      </c>
      <c r="E8">
        <f>[4]WMA!E7</f>
        <v>72.5</v>
      </c>
      <c r="F8">
        <f>[4]Lite!E7</f>
        <v>72.5</v>
      </c>
      <c r="H8">
        <f>'[4]DWM-NB'!K7</f>
        <v>23</v>
      </c>
      <c r="I8">
        <f>[4]Lite!K7</f>
        <v>26</v>
      </c>
      <c r="J8">
        <f>'[4]DWM-HT'!K7</f>
        <v>23</v>
      </c>
      <c r="N8">
        <f>[4]ARF!B7</f>
        <v>0.53125</v>
      </c>
      <c r="O8">
        <f>'[4]DWM-NB'!B7</f>
        <v>0.359375</v>
      </c>
      <c r="P8">
        <f>'[4]DWM-HT'!B7</f>
        <v>0.59375</v>
      </c>
      <c r="Q8">
        <f>[4]WMA!B7</f>
        <v>0.171875</v>
      </c>
      <c r="R8">
        <f>[4]Lite!B7</f>
        <v>1.078125</v>
      </c>
      <c r="AD8" s="33" t="s">
        <v>17</v>
      </c>
    </row>
    <row r="9" spans="1:31" x14ac:dyDescent="0.25">
      <c r="A9">
        <v>7000</v>
      </c>
      <c r="B9">
        <f>[4]ARF!E8</f>
        <v>65.5</v>
      </c>
      <c r="C9">
        <f>'[4]DWM-NB'!E8</f>
        <v>72.399999999999906</v>
      </c>
      <c r="D9">
        <f>'[4]DWM-HT'!E8</f>
        <v>72.399999999999906</v>
      </c>
      <c r="E9">
        <f>[4]WMA!E8</f>
        <v>74.5</v>
      </c>
      <c r="F9">
        <f>[4]Lite!E8</f>
        <v>73.400000000000006</v>
      </c>
      <c r="H9">
        <f>'[4]DWM-NB'!K8</f>
        <v>30</v>
      </c>
      <c r="I9">
        <f>[4]Lite!K8</f>
        <v>33</v>
      </c>
      <c r="J9">
        <f>'[4]DWM-HT'!K8</f>
        <v>30</v>
      </c>
      <c r="N9">
        <f>[4]ARF!B8</f>
        <v>0.609375</v>
      </c>
      <c r="O9">
        <f>'[4]DWM-NB'!B8</f>
        <v>0.46875</v>
      </c>
      <c r="P9">
        <f>'[4]DWM-HT'!B8</f>
        <v>0.78125</v>
      </c>
      <c r="Q9">
        <f>[4]WMA!B8</f>
        <v>0.203125</v>
      </c>
      <c r="R9">
        <f>[4]Lite!B8</f>
        <v>1.359375</v>
      </c>
      <c r="AE9">
        <v>1</v>
      </c>
    </row>
    <row r="10" spans="1:31" x14ac:dyDescent="0.25">
      <c r="A10">
        <v>8000</v>
      </c>
      <c r="B10">
        <f>[4]ARF!E9</f>
        <v>67.599999999999994</v>
      </c>
      <c r="C10">
        <f>'[4]DWM-NB'!E9</f>
        <v>74.099999999999994</v>
      </c>
      <c r="D10">
        <f>'[4]DWM-HT'!E9</f>
        <v>74.099999999999994</v>
      </c>
      <c r="E10">
        <f>[4]WMA!E9</f>
        <v>73.7</v>
      </c>
      <c r="F10">
        <f>[4]Lite!E9</f>
        <v>74.5</v>
      </c>
      <c r="H10">
        <f>'[4]DWM-NB'!K9</f>
        <v>26</v>
      </c>
      <c r="I10">
        <f>[4]Lite!K9</f>
        <v>29</v>
      </c>
      <c r="J10">
        <f>'[4]DWM-HT'!K9</f>
        <v>26</v>
      </c>
      <c r="N10">
        <f>[4]ARF!B9</f>
        <v>0.6875</v>
      </c>
      <c r="O10">
        <f>'[4]DWM-NB'!B9</f>
        <v>0.59375</v>
      </c>
      <c r="P10">
        <f>'[4]DWM-HT'!B9</f>
        <v>1.015625</v>
      </c>
      <c r="Q10">
        <f>[4]WMA!B9</f>
        <v>0.234375</v>
      </c>
      <c r="R10">
        <f>[4]Lite!B9</f>
        <v>1.6875</v>
      </c>
      <c r="AE10">
        <v>110</v>
      </c>
    </row>
    <row r="11" spans="1:31" x14ac:dyDescent="0.25">
      <c r="A11">
        <v>9000</v>
      </c>
      <c r="B11">
        <f>[4]ARF!E10</f>
        <v>69.3</v>
      </c>
      <c r="C11">
        <f>'[4]DWM-NB'!E10</f>
        <v>73.2</v>
      </c>
      <c r="D11">
        <f>'[4]DWM-HT'!E10</f>
        <v>73.2</v>
      </c>
      <c r="E11">
        <f>[4]WMA!E10</f>
        <v>73.400000000000006</v>
      </c>
      <c r="F11">
        <f>[4]Lite!E10</f>
        <v>73.400000000000006</v>
      </c>
      <c r="H11">
        <f>'[4]DWM-NB'!K10</f>
        <v>34</v>
      </c>
      <c r="I11">
        <f>[4]Lite!K10</f>
        <v>37</v>
      </c>
      <c r="J11">
        <f>'[4]DWM-HT'!K10</f>
        <v>34</v>
      </c>
      <c r="N11">
        <f>[4]ARF!B10</f>
        <v>0.765625</v>
      </c>
      <c r="O11">
        <f>'[4]DWM-NB'!B10</f>
        <v>0.71875</v>
      </c>
      <c r="P11">
        <f>'[4]DWM-HT'!B10</f>
        <v>1.25</v>
      </c>
      <c r="Q11">
        <f>[4]WMA!B10</f>
        <v>0.25</v>
      </c>
      <c r="R11">
        <f>[4]Lite!B10</f>
        <v>2.015625</v>
      </c>
    </row>
    <row r="12" spans="1:31" x14ac:dyDescent="0.25">
      <c r="A12">
        <v>10000</v>
      </c>
      <c r="B12">
        <f>[4]ARF!E11</f>
        <v>70.3</v>
      </c>
      <c r="C12">
        <f>'[4]DWM-NB'!E11</f>
        <v>73.599999999999994</v>
      </c>
      <c r="D12">
        <f>'[4]DWM-HT'!E11</f>
        <v>73.599999999999994</v>
      </c>
      <c r="E12">
        <f>[4]WMA!E11</f>
        <v>75.099999999999994</v>
      </c>
      <c r="F12">
        <f>[4]Lite!E11</f>
        <v>74.3</v>
      </c>
      <c r="H12">
        <f>'[4]DWM-NB'!K11</f>
        <v>34</v>
      </c>
      <c r="I12">
        <f>[4]Lite!K11</f>
        <v>37</v>
      </c>
      <c r="J12">
        <f>'[4]DWM-HT'!K11</f>
        <v>34</v>
      </c>
      <c r="N12">
        <f>[4]ARF!B11</f>
        <v>0.84375</v>
      </c>
      <c r="O12">
        <f>'[4]DWM-NB'!B11</f>
        <v>0.875</v>
      </c>
      <c r="P12">
        <f>'[4]DWM-HT'!B11</f>
        <v>1.5625</v>
      </c>
      <c r="Q12">
        <f>[4]WMA!B11</f>
        <v>0.265625</v>
      </c>
      <c r="R12">
        <f>[4]Lite!B11</f>
        <v>2.40625</v>
      </c>
    </row>
    <row r="13" spans="1:31" x14ac:dyDescent="0.25">
      <c r="A13">
        <v>11000</v>
      </c>
      <c r="B13">
        <f>[4]ARF!E12</f>
        <v>73.099999999999994</v>
      </c>
      <c r="C13">
        <f>'[4]DWM-NB'!E12</f>
        <v>75.3</v>
      </c>
      <c r="D13">
        <f>'[4]DWM-HT'!E12</f>
        <v>75.3</v>
      </c>
      <c r="E13">
        <f>[4]WMA!E12</f>
        <v>75</v>
      </c>
      <c r="F13">
        <f>[4]Lite!E12</f>
        <v>74.8</v>
      </c>
      <c r="H13">
        <f>'[4]DWM-NB'!K12</f>
        <v>38</v>
      </c>
      <c r="I13">
        <f>[4]Lite!K12</f>
        <v>41</v>
      </c>
      <c r="J13">
        <f>'[4]DWM-HT'!K12</f>
        <v>38</v>
      </c>
      <c r="N13">
        <f>[4]ARF!B12</f>
        <v>0.921875</v>
      </c>
      <c r="O13">
        <f>'[4]DWM-NB'!B12</f>
        <v>1.046875</v>
      </c>
      <c r="P13">
        <f>'[4]DWM-HT'!B12</f>
        <v>1.796875</v>
      </c>
      <c r="Q13">
        <f>[4]WMA!B12</f>
        <v>0.28125</v>
      </c>
      <c r="R13">
        <f>[4]Lite!B12</f>
        <v>2.78125</v>
      </c>
      <c r="AD13">
        <v>50000</v>
      </c>
    </row>
    <row r="14" spans="1:31" x14ac:dyDescent="0.25">
      <c r="A14">
        <v>12000</v>
      </c>
      <c r="B14">
        <f>[4]ARF!E13</f>
        <v>73.3</v>
      </c>
      <c r="C14">
        <f>'[4]DWM-NB'!E13</f>
        <v>74.3</v>
      </c>
      <c r="D14">
        <f>'[4]DWM-HT'!E13</f>
        <v>74.3</v>
      </c>
      <c r="E14">
        <f>[4]WMA!E13</f>
        <v>73.599999999999994</v>
      </c>
      <c r="F14">
        <f>[4]Lite!E13</f>
        <v>73.8</v>
      </c>
      <c r="H14">
        <f>'[4]DWM-NB'!K13</f>
        <v>43</v>
      </c>
      <c r="I14">
        <f>[4]Lite!K13</f>
        <v>46</v>
      </c>
      <c r="J14">
        <f>'[4]DWM-HT'!K13</f>
        <v>43</v>
      </c>
      <c r="N14">
        <f>[4]ARF!B13</f>
        <v>1</v>
      </c>
      <c r="O14">
        <f>'[4]DWM-NB'!B13</f>
        <v>1.234375</v>
      </c>
      <c r="P14">
        <f>'[4]DWM-HT'!B13</f>
        <v>2.078125</v>
      </c>
      <c r="Q14">
        <f>[4]WMA!B13</f>
        <v>0.3125</v>
      </c>
      <c r="R14">
        <f>[4]Lite!B13</f>
        <v>3.171875</v>
      </c>
      <c r="AD14">
        <v>50000</v>
      </c>
    </row>
    <row r="15" spans="1:31" x14ac:dyDescent="0.25">
      <c r="A15">
        <v>13000</v>
      </c>
      <c r="B15">
        <f>[4]ARF!E14</f>
        <v>73.900000000000006</v>
      </c>
      <c r="C15">
        <f>'[4]DWM-NB'!E14</f>
        <v>74.5</v>
      </c>
      <c r="D15">
        <f>'[4]DWM-HT'!E14</f>
        <v>74.5</v>
      </c>
      <c r="E15">
        <f>[4]WMA!E14</f>
        <v>73.5</v>
      </c>
      <c r="F15">
        <f>[4]Lite!E14</f>
        <v>74.2</v>
      </c>
      <c r="H15">
        <f>'[4]DWM-NB'!K14</f>
        <v>45</v>
      </c>
      <c r="I15">
        <f>[4]Lite!K14</f>
        <v>48</v>
      </c>
      <c r="J15">
        <f>'[4]DWM-HT'!K14</f>
        <v>45</v>
      </c>
      <c r="N15">
        <f>[4]ARF!B14</f>
        <v>1.078125</v>
      </c>
      <c r="O15">
        <f>'[4]DWM-NB'!B14</f>
        <v>1.46875</v>
      </c>
      <c r="P15">
        <f>'[4]DWM-HT'!B14</f>
        <v>2.390625</v>
      </c>
      <c r="Q15">
        <f>[4]WMA!B14</f>
        <v>0.328125</v>
      </c>
      <c r="R15">
        <f>[4]Lite!B14</f>
        <v>3.625</v>
      </c>
    </row>
    <row r="16" spans="1:31" x14ac:dyDescent="0.25">
      <c r="A16">
        <v>14000</v>
      </c>
      <c r="B16">
        <f>[4]ARF!E15</f>
        <v>69.699999999999903</v>
      </c>
      <c r="C16">
        <f>'[4]DWM-NB'!E15</f>
        <v>72.099999999999994</v>
      </c>
      <c r="D16">
        <f>'[4]DWM-HT'!E15</f>
        <v>72.099999999999994</v>
      </c>
      <c r="E16">
        <f>[4]WMA!E15</f>
        <v>71.099999999999994</v>
      </c>
      <c r="F16">
        <f>[4]Lite!E15</f>
        <v>72.099999999999994</v>
      </c>
      <c r="H16">
        <f>'[4]DWM-NB'!K15</f>
        <v>39</v>
      </c>
      <c r="I16">
        <f>[4]Lite!K15</f>
        <v>42</v>
      </c>
      <c r="J16">
        <f>'[4]DWM-HT'!K15</f>
        <v>39</v>
      </c>
      <c r="N16">
        <f>[4]ARF!B15</f>
        <v>1.15625</v>
      </c>
      <c r="O16">
        <f>'[4]DWM-NB'!B15</f>
        <v>1.703125</v>
      </c>
      <c r="P16">
        <f>'[4]DWM-HT'!B15</f>
        <v>2.703125</v>
      </c>
      <c r="Q16">
        <f>[4]WMA!B15</f>
        <v>0.34375</v>
      </c>
      <c r="R16">
        <f>[4]Lite!B15</f>
        <v>4.0625</v>
      </c>
    </row>
    <row r="17" spans="1:18" x14ac:dyDescent="0.25">
      <c r="A17">
        <v>15000</v>
      </c>
      <c r="B17">
        <f>[4]ARF!E16</f>
        <v>72.399999999999906</v>
      </c>
      <c r="C17">
        <f>'[4]DWM-NB'!E16</f>
        <v>72.899999999999906</v>
      </c>
      <c r="D17">
        <f>'[4]DWM-HT'!E16</f>
        <v>72.899999999999906</v>
      </c>
      <c r="E17">
        <f>[4]WMA!E16</f>
        <v>71.899999999999906</v>
      </c>
      <c r="F17">
        <f>[4]Lite!E16</f>
        <v>72.899999999999991</v>
      </c>
      <c r="H17">
        <f>'[4]DWM-NB'!K16</f>
        <v>32</v>
      </c>
      <c r="I17">
        <f>[4]Lite!K16</f>
        <v>35</v>
      </c>
      <c r="J17">
        <f>'[4]DWM-HT'!K16</f>
        <v>32</v>
      </c>
      <c r="N17">
        <f>[4]ARF!B16</f>
        <v>1.234375</v>
      </c>
      <c r="O17">
        <f>'[4]DWM-NB'!B16</f>
        <v>1.859375</v>
      </c>
      <c r="P17">
        <f>'[4]DWM-HT'!B16</f>
        <v>2.953125</v>
      </c>
      <c r="Q17">
        <f>[4]WMA!B16</f>
        <v>0.359375</v>
      </c>
      <c r="R17">
        <f>[4]Lite!B16</f>
        <v>4.421875</v>
      </c>
    </row>
    <row r="18" spans="1:18" x14ac:dyDescent="0.25">
      <c r="A18">
        <v>16000</v>
      </c>
      <c r="B18">
        <f>[4]ARF!E17</f>
        <v>75.7</v>
      </c>
      <c r="C18">
        <f>'[4]DWM-NB'!E17</f>
        <v>76.7</v>
      </c>
      <c r="D18">
        <f>'[4]DWM-HT'!E17</f>
        <v>76.8</v>
      </c>
      <c r="E18">
        <f>[4]WMA!E17</f>
        <v>75.099999999999994</v>
      </c>
      <c r="F18">
        <f>[4]Lite!E17</f>
        <v>76.5</v>
      </c>
      <c r="H18">
        <f>'[4]DWM-NB'!K17</f>
        <v>31</v>
      </c>
      <c r="I18">
        <f>[4]Lite!K17</f>
        <v>34</v>
      </c>
      <c r="J18">
        <f>'[4]DWM-HT'!K17</f>
        <v>31</v>
      </c>
      <c r="N18">
        <f>[4]ARF!B17</f>
        <v>1.3125</v>
      </c>
      <c r="O18">
        <f>'[4]DWM-NB'!B17</f>
        <v>2.015625</v>
      </c>
      <c r="P18">
        <f>'[4]DWM-HT'!B17</f>
        <v>3.171875</v>
      </c>
      <c r="Q18">
        <f>[4]WMA!B17</f>
        <v>0.375</v>
      </c>
      <c r="R18">
        <f>[4]Lite!B17</f>
        <v>4.765625</v>
      </c>
    </row>
    <row r="19" spans="1:18" x14ac:dyDescent="0.25">
      <c r="A19">
        <v>17000</v>
      </c>
      <c r="B19">
        <f>[4]ARF!E18</f>
        <v>73.900000000000006</v>
      </c>
      <c r="C19">
        <f>'[4]DWM-NB'!E18</f>
        <v>75.400000000000006</v>
      </c>
      <c r="D19">
        <f>'[4]DWM-HT'!E18</f>
        <v>75.400000000000006</v>
      </c>
      <c r="E19">
        <f>[4]WMA!E18</f>
        <v>73.8</v>
      </c>
      <c r="F19">
        <f>[4]Lite!E18</f>
        <v>75.599999999999994</v>
      </c>
      <c r="H19">
        <f>'[4]DWM-NB'!K18</f>
        <v>33</v>
      </c>
      <c r="I19">
        <f>[4]Lite!K18</f>
        <v>36</v>
      </c>
      <c r="J19">
        <f>'[4]DWM-HT'!K18</f>
        <v>33</v>
      </c>
      <c r="N19">
        <f>[4]ARF!B18</f>
        <v>1.390625</v>
      </c>
      <c r="O19">
        <f>'[4]DWM-NB'!B18</f>
        <v>2.140625</v>
      </c>
      <c r="P19">
        <f>'[4]DWM-HT'!B18</f>
        <v>3.390625</v>
      </c>
      <c r="Q19">
        <f>[4]WMA!B18</f>
        <v>0.40625</v>
      </c>
      <c r="R19">
        <f>[4]Lite!B18</f>
        <v>5.109375</v>
      </c>
    </row>
    <row r="20" spans="1:18" x14ac:dyDescent="0.25">
      <c r="A20">
        <v>18000</v>
      </c>
      <c r="B20">
        <f>[4]ARF!E19</f>
        <v>70.7</v>
      </c>
      <c r="C20">
        <f>'[4]DWM-NB'!E19</f>
        <v>73.8</v>
      </c>
      <c r="D20">
        <f>'[4]DWM-HT'!E19</f>
        <v>73.8</v>
      </c>
      <c r="E20">
        <f>[4]WMA!E19</f>
        <v>73.099999999999994</v>
      </c>
      <c r="F20">
        <f>[4]Lite!E19</f>
        <v>73.400000000000006</v>
      </c>
      <c r="H20">
        <f>'[4]DWM-NB'!K19</f>
        <v>33</v>
      </c>
      <c r="I20">
        <f>[4]Lite!K19</f>
        <v>36</v>
      </c>
      <c r="J20">
        <f>'[4]DWM-HT'!K19</f>
        <v>33</v>
      </c>
      <c r="N20">
        <f>[4]ARF!B19</f>
        <v>1.46875</v>
      </c>
      <c r="O20">
        <f>'[4]DWM-NB'!B19</f>
        <v>2.28125</v>
      </c>
      <c r="P20">
        <f>'[4]DWM-HT'!B19</f>
        <v>3.59375</v>
      </c>
      <c r="Q20">
        <f>[4]WMA!B19</f>
        <v>0.421875</v>
      </c>
      <c r="R20">
        <f>[4]Lite!B19</f>
        <v>5.4375</v>
      </c>
    </row>
    <row r="21" spans="1:18" x14ac:dyDescent="0.25">
      <c r="A21">
        <v>19000</v>
      </c>
      <c r="B21">
        <f>[4]ARF!E20</f>
        <v>74.7</v>
      </c>
      <c r="C21">
        <f>'[4]DWM-NB'!E20</f>
        <v>76.7</v>
      </c>
      <c r="D21">
        <f>'[4]DWM-HT'!E20</f>
        <v>76.7</v>
      </c>
      <c r="E21">
        <f>[4]WMA!E20</f>
        <v>76.5</v>
      </c>
      <c r="F21">
        <f>[4]Lite!E20</f>
        <v>76.5</v>
      </c>
      <c r="H21">
        <f>'[4]DWM-NB'!K20</f>
        <v>32</v>
      </c>
      <c r="I21">
        <f>[4]Lite!K20</f>
        <v>35</v>
      </c>
      <c r="J21">
        <f>'[4]DWM-HT'!K20</f>
        <v>32</v>
      </c>
      <c r="N21">
        <f>[4]ARF!B20</f>
        <v>1.546875</v>
      </c>
      <c r="O21">
        <f>'[4]DWM-NB'!B20</f>
        <v>2.453125</v>
      </c>
      <c r="P21">
        <f>'[4]DWM-HT'!B20</f>
        <v>3.828125</v>
      </c>
      <c r="Q21">
        <f>[4]WMA!B20</f>
        <v>0.4375</v>
      </c>
      <c r="R21">
        <f>[4]Lite!B20</f>
        <v>5.78125</v>
      </c>
    </row>
    <row r="22" spans="1:18" x14ac:dyDescent="0.25">
      <c r="A22">
        <v>20000</v>
      </c>
      <c r="B22">
        <f>[4]ARF!E21</f>
        <v>71.8</v>
      </c>
      <c r="C22">
        <f>'[4]DWM-NB'!E21</f>
        <v>72.399999999999906</v>
      </c>
      <c r="D22">
        <f>'[4]DWM-HT'!E21</f>
        <v>72.399999999999906</v>
      </c>
      <c r="E22">
        <f>[4]WMA!E21</f>
        <v>74.400000000000006</v>
      </c>
      <c r="F22">
        <f>[4]Lite!E21</f>
        <v>73.8</v>
      </c>
      <c r="H22">
        <f>'[4]DWM-NB'!K21</f>
        <v>31</v>
      </c>
      <c r="I22">
        <f>[4]Lite!K21</f>
        <v>34</v>
      </c>
      <c r="J22">
        <f>'[4]DWM-HT'!K21</f>
        <v>31</v>
      </c>
      <c r="N22">
        <f>[4]ARF!B21</f>
        <v>1.640625</v>
      </c>
      <c r="O22">
        <f>'[4]DWM-NB'!B21</f>
        <v>2.578125</v>
      </c>
      <c r="P22">
        <f>'[4]DWM-HT'!B21</f>
        <v>4.046875</v>
      </c>
      <c r="Q22">
        <f>[4]WMA!B21</f>
        <v>0.453125</v>
      </c>
      <c r="R22">
        <f>[4]Lite!B21</f>
        <v>6.109375</v>
      </c>
    </row>
    <row r="23" spans="1:18" x14ac:dyDescent="0.25">
      <c r="A23">
        <v>21000</v>
      </c>
      <c r="B23">
        <f>[4]ARF!E22</f>
        <v>73.8</v>
      </c>
      <c r="C23">
        <f>'[4]DWM-NB'!E22</f>
        <v>74.3</v>
      </c>
      <c r="D23">
        <f>'[4]DWM-HT'!E22</f>
        <v>74.2</v>
      </c>
      <c r="E23">
        <f>[4]WMA!E22</f>
        <v>74.2</v>
      </c>
      <c r="F23">
        <f>[4]Lite!E22</f>
        <v>74.599999999999994</v>
      </c>
      <c r="H23">
        <f>'[4]DWM-NB'!K22</f>
        <v>34</v>
      </c>
      <c r="I23">
        <f>[4]Lite!K22</f>
        <v>37</v>
      </c>
      <c r="J23">
        <f>'[4]DWM-HT'!K22</f>
        <v>34</v>
      </c>
      <c r="N23">
        <f>[4]ARF!B22</f>
        <v>1.734375</v>
      </c>
      <c r="O23">
        <f>'[4]DWM-NB'!B22</f>
        <v>2.703125</v>
      </c>
      <c r="P23">
        <f>'[4]DWM-HT'!B22</f>
        <v>4.296875</v>
      </c>
      <c r="Q23">
        <f>[4]WMA!B22</f>
        <v>0.46875</v>
      </c>
      <c r="R23">
        <f>[4]Lite!B22</f>
        <v>6.4375</v>
      </c>
    </row>
    <row r="24" spans="1:18" x14ac:dyDescent="0.25">
      <c r="A24">
        <v>22000</v>
      </c>
      <c r="B24">
        <f>[4]ARF!E23</f>
        <v>74.099999999999994</v>
      </c>
      <c r="C24">
        <f>'[4]DWM-NB'!E23</f>
        <v>75.3</v>
      </c>
      <c r="D24">
        <f>'[4]DWM-HT'!E23</f>
        <v>75.2</v>
      </c>
      <c r="E24">
        <f>[4]WMA!E23</f>
        <v>75</v>
      </c>
      <c r="F24">
        <f>[4]Lite!E23</f>
        <v>75.8</v>
      </c>
      <c r="H24">
        <f>'[4]DWM-NB'!K23</f>
        <v>34</v>
      </c>
      <c r="I24">
        <f>[4]Lite!K23</f>
        <v>37</v>
      </c>
      <c r="J24">
        <f>'[4]DWM-HT'!K23</f>
        <v>34</v>
      </c>
      <c r="N24">
        <f>[4]ARF!B23</f>
        <v>1.8125</v>
      </c>
      <c r="O24">
        <f>'[4]DWM-NB'!B23</f>
        <v>2.859375</v>
      </c>
      <c r="P24">
        <f>'[4]DWM-HT'!B23</f>
        <v>4.53125</v>
      </c>
      <c r="Q24">
        <f>[4]WMA!B23</f>
        <v>0.5</v>
      </c>
      <c r="R24">
        <f>[4]Lite!B23</f>
        <v>6.78125</v>
      </c>
    </row>
    <row r="25" spans="1:18" x14ac:dyDescent="0.25">
      <c r="A25">
        <v>23000</v>
      </c>
      <c r="B25">
        <f>[4]ARF!E24</f>
        <v>72.5</v>
      </c>
      <c r="C25">
        <f>'[4]DWM-NB'!E24</f>
        <v>75.400000000000006</v>
      </c>
      <c r="D25">
        <f>'[4]DWM-HT'!E24</f>
        <v>75.400000000000006</v>
      </c>
      <c r="E25">
        <f>[4]WMA!E24</f>
        <v>74.900000000000006</v>
      </c>
      <c r="F25">
        <f>[4]Lite!E24</f>
        <v>75.400000000000006</v>
      </c>
      <c r="H25">
        <f>'[4]DWM-NB'!K24</f>
        <v>35</v>
      </c>
      <c r="I25">
        <f>[4]Lite!K24</f>
        <v>38</v>
      </c>
      <c r="J25">
        <f>'[4]DWM-HT'!K24</f>
        <v>35</v>
      </c>
      <c r="N25">
        <f>[4]ARF!B24</f>
        <v>1.90625</v>
      </c>
      <c r="O25">
        <f>'[4]DWM-NB'!B24</f>
        <v>3.015625</v>
      </c>
      <c r="P25">
        <f>'[4]DWM-HT'!B24</f>
        <v>4.765625</v>
      </c>
      <c r="Q25">
        <f>[4]WMA!B24</f>
        <v>0.515625</v>
      </c>
      <c r="R25">
        <f>[4]Lite!B24</f>
        <v>7.125</v>
      </c>
    </row>
    <row r="26" spans="1:18" x14ac:dyDescent="0.25">
      <c r="A26">
        <v>24000</v>
      </c>
      <c r="B26">
        <f>[4]ARF!E25</f>
        <v>69.899999999999906</v>
      </c>
      <c r="C26">
        <f>'[4]DWM-NB'!E25</f>
        <v>70.199999999999903</v>
      </c>
      <c r="D26">
        <f>'[4]DWM-HT'!E25</f>
        <v>70.199999999999903</v>
      </c>
      <c r="E26">
        <f>[4]WMA!E25</f>
        <v>70.199999999999903</v>
      </c>
      <c r="F26">
        <f>[4]Lite!E25</f>
        <v>70.7</v>
      </c>
      <c r="H26">
        <f>'[4]DWM-NB'!K25</f>
        <v>41</v>
      </c>
      <c r="I26">
        <f>[4]Lite!K25</f>
        <v>44</v>
      </c>
      <c r="J26">
        <f>'[4]DWM-HT'!K25</f>
        <v>41</v>
      </c>
      <c r="N26">
        <f>[4]ARF!B25</f>
        <v>2.015625</v>
      </c>
      <c r="O26">
        <f>'[4]DWM-NB'!B25</f>
        <v>3.1875</v>
      </c>
      <c r="P26">
        <f>'[4]DWM-HT'!B25</f>
        <v>5.046875</v>
      </c>
      <c r="Q26">
        <f>[4]WMA!B25</f>
        <v>0.53125</v>
      </c>
      <c r="R26">
        <f>[4]Lite!B25</f>
        <v>7.484375</v>
      </c>
    </row>
    <row r="27" spans="1:18" x14ac:dyDescent="0.25">
      <c r="A27">
        <v>25000</v>
      </c>
      <c r="B27">
        <f>[4]ARF!E26</f>
        <v>70.5</v>
      </c>
      <c r="C27">
        <f>'[4]DWM-NB'!E26</f>
        <v>70.8</v>
      </c>
      <c r="D27">
        <f>'[4]DWM-HT'!E26</f>
        <v>70.8</v>
      </c>
      <c r="E27">
        <f>[4]WMA!E26</f>
        <v>71.2</v>
      </c>
      <c r="F27">
        <f>[4]Lite!E26</f>
        <v>70.399999999999991</v>
      </c>
      <c r="H27">
        <f>'[4]DWM-NB'!K26</f>
        <v>43</v>
      </c>
      <c r="I27">
        <f>[4]Lite!K26</f>
        <v>46</v>
      </c>
      <c r="J27">
        <f>'[4]DWM-HT'!K26</f>
        <v>43</v>
      </c>
      <c r="N27">
        <f>[4]ARF!B26</f>
        <v>2.109375</v>
      </c>
      <c r="O27">
        <f>'[4]DWM-NB'!B26</f>
        <v>3.359375</v>
      </c>
      <c r="P27">
        <f>'[4]DWM-HT'!B26</f>
        <v>5.3125</v>
      </c>
      <c r="Q27">
        <f>[4]WMA!B26</f>
        <v>0.546875</v>
      </c>
      <c r="R27">
        <f>[4]Lite!B26</f>
        <v>7.921875</v>
      </c>
    </row>
    <row r="28" spans="1:18" x14ac:dyDescent="0.25">
      <c r="A28">
        <v>26000</v>
      </c>
      <c r="B28">
        <f>[4]ARF!E27</f>
        <v>71.599999999999994</v>
      </c>
      <c r="C28">
        <f>'[4]DWM-NB'!E27</f>
        <v>72.5</v>
      </c>
      <c r="D28">
        <f>'[4]DWM-HT'!E27</f>
        <v>72.5</v>
      </c>
      <c r="E28">
        <f>[4]WMA!E27</f>
        <v>73.099999999999994</v>
      </c>
      <c r="F28">
        <f>[4]Lite!E27</f>
        <v>73.2</v>
      </c>
      <c r="H28">
        <f>'[4]DWM-NB'!K27</f>
        <v>43</v>
      </c>
      <c r="I28">
        <f>[4]Lite!K27</f>
        <v>48</v>
      </c>
      <c r="J28">
        <f>'[4]DWM-HT'!K27</f>
        <v>43</v>
      </c>
      <c r="N28">
        <f>[4]ARF!B27</f>
        <v>2.203125</v>
      </c>
      <c r="O28">
        <f>'[4]DWM-NB'!B27</f>
        <v>3.53125</v>
      </c>
      <c r="P28">
        <f>'[4]DWM-HT'!B27</f>
        <v>5.609375</v>
      </c>
      <c r="Q28">
        <f>[4]WMA!B27</f>
        <v>0.578125</v>
      </c>
      <c r="R28">
        <f>[4]Lite!B27</f>
        <v>8.34375</v>
      </c>
    </row>
    <row r="29" spans="1:18" x14ac:dyDescent="0.25">
      <c r="A29">
        <v>27000</v>
      </c>
      <c r="B29">
        <f>[4]ARF!E28</f>
        <v>72.599999999999994</v>
      </c>
      <c r="C29">
        <f>'[4]DWM-NB'!E28</f>
        <v>73.5</v>
      </c>
      <c r="D29">
        <f>'[4]DWM-HT'!E28</f>
        <v>73.5</v>
      </c>
      <c r="E29">
        <f>[4]WMA!E28</f>
        <v>72.5</v>
      </c>
      <c r="F29">
        <f>[4]Lite!E28</f>
        <v>73.099999999999994</v>
      </c>
      <c r="H29">
        <f>'[4]DWM-NB'!K28</f>
        <v>36</v>
      </c>
      <c r="I29">
        <f>[4]Lite!K28</f>
        <v>41</v>
      </c>
      <c r="J29">
        <f>'[4]DWM-HT'!K28</f>
        <v>36</v>
      </c>
      <c r="N29">
        <f>[4]ARF!B28</f>
        <v>2.28125</v>
      </c>
      <c r="O29">
        <f>'[4]DWM-NB'!B28</f>
        <v>3.703125</v>
      </c>
      <c r="P29">
        <f>'[4]DWM-HT'!B28</f>
        <v>5.921875</v>
      </c>
      <c r="Q29">
        <f>[4]WMA!B28</f>
        <v>0.59375</v>
      </c>
      <c r="R29">
        <f>[4]Lite!B28</f>
        <v>8.8125</v>
      </c>
    </row>
    <row r="30" spans="1:18" x14ac:dyDescent="0.25">
      <c r="A30">
        <v>28000</v>
      </c>
      <c r="B30">
        <f>[4]ARF!E29</f>
        <v>74.7</v>
      </c>
      <c r="C30">
        <f>'[4]DWM-NB'!E29</f>
        <v>75.7</v>
      </c>
      <c r="D30">
        <f>'[4]DWM-HT'!E29</f>
        <v>75.7</v>
      </c>
      <c r="E30">
        <f>[4]WMA!E29</f>
        <v>76</v>
      </c>
      <c r="F30">
        <f>[4]Lite!E29</f>
        <v>76.3</v>
      </c>
      <c r="H30">
        <f>'[4]DWM-NB'!K29</f>
        <v>39</v>
      </c>
      <c r="I30">
        <f>[4]Lite!K29</f>
        <v>44</v>
      </c>
      <c r="J30">
        <f>'[4]DWM-HT'!K29</f>
        <v>39</v>
      </c>
      <c r="N30">
        <f>[4]ARF!B29</f>
        <v>2.375</v>
      </c>
      <c r="O30">
        <f>'[4]DWM-NB'!B29</f>
        <v>3.875</v>
      </c>
      <c r="P30">
        <f>'[4]DWM-HT'!B29</f>
        <v>6.15625</v>
      </c>
      <c r="Q30">
        <f>[4]WMA!B29</f>
        <v>0.609375</v>
      </c>
      <c r="R30">
        <f>[4]Lite!B29</f>
        <v>9.25</v>
      </c>
    </row>
    <row r="31" spans="1:18" x14ac:dyDescent="0.25">
      <c r="A31">
        <v>29000</v>
      </c>
      <c r="B31">
        <f>[4]ARF!E30</f>
        <v>74.099999999999994</v>
      </c>
      <c r="C31">
        <f>'[4]DWM-NB'!E30</f>
        <v>73.7</v>
      </c>
      <c r="D31">
        <f>'[4]DWM-HT'!E30</f>
        <v>73.7</v>
      </c>
      <c r="E31">
        <f>[4]WMA!E30</f>
        <v>74.2</v>
      </c>
      <c r="F31">
        <f>[4]Lite!E30</f>
        <v>74.7</v>
      </c>
      <c r="H31">
        <f>'[4]DWM-NB'!K30</f>
        <v>43</v>
      </c>
      <c r="I31">
        <f>[4]Lite!K30</f>
        <v>48</v>
      </c>
      <c r="J31">
        <f>'[4]DWM-HT'!K30</f>
        <v>43</v>
      </c>
      <c r="N31">
        <f>[4]ARF!B30</f>
        <v>2.46875</v>
      </c>
      <c r="O31">
        <f>'[4]DWM-NB'!B30</f>
        <v>4.046875</v>
      </c>
      <c r="P31">
        <f>'[4]DWM-HT'!B30</f>
        <v>6.40625</v>
      </c>
      <c r="Q31">
        <f>[4]WMA!B30</f>
        <v>0.625</v>
      </c>
      <c r="R31">
        <f>[4]Lite!B30</f>
        <v>9.734375</v>
      </c>
    </row>
    <row r="32" spans="1:18" x14ac:dyDescent="0.25">
      <c r="A32">
        <v>30000</v>
      </c>
      <c r="B32">
        <f>[4]ARF!E31</f>
        <v>71.8</v>
      </c>
      <c r="C32">
        <f>'[4]DWM-NB'!E31</f>
        <v>74.5</v>
      </c>
      <c r="D32">
        <f>'[4]DWM-HT'!E31</f>
        <v>74.5</v>
      </c>
      <c r="E32">
        <f>[4]WMA!E31</f>
        <v>74.099999999999994</v>
      </c>
      <c r="F32">
        <f>[4]Lite!E31</f>
        <v>74.3</v>
      </c>
      <c r="H32">
        <f>'[4]DWM-NB'!K31</f>
        <v>45</v>
      </c>
      <c r="I32">
        <f>[4]Lite!K31</f>
        <v>45</v>
      </c>
      <c r="J32">
        <f>'[4]DWM-HT'!K31</f>
        <v>45</v>
      </c>
      <c r="N32">
        <f>[4]ARF!B31</f>
        <v>2.578125</v>
      </c>
      <c r="O32">
        <f>'[4]DWM-NB'!B31</f>
        <v>4.265625</v>
      </c>
      <c r="P32">
        <f>'[4]DWM-HT'!B31</f>
        <v>6.6875</v>
      </c>
      <c r="Q32">
        <f>[4]WMA!B31</f>
        <v>0.640625</v>
      </c>
      <c r="R32">
        <f>[4]Lite!B31</f>
        <v>10.515625</v>
      </c>
    </row>
    <row r="33" spans="1:18" x14ac:dyDescent="0.25">
      <c r="A33">
        <v>31000</v>
      </c>
      <c r="B33">
        <f>[4]ARF!E32</f>
        <v>70.8</v>
      </c>
      <c r="C33">
        <f>'[4]DWM-NB'!E32</f>
        <v>73.900000000000006</v>
      </c>
      <c r="D33">
        <f>'[4]DWM-HT'!E32</f>
        <v>73.900000000000006</v>
      </c>
      <c r="E33">
        <f>[4]WMA!E32</f>
        <v>74.7</v>
      </c>
      <c r="F33">
        <f>[4]Lite!E32</f>
        <v>74.099999999999994</v>
      </c>
      <c r="H33">
        <f>'[4]DWM-NB'!K32</f>
        <v>49</v>
      </c>
      <c r="I33">
        <f>[4]Lite!K32</f>
        <v>51</v>
      </c>
      <c r="J33">
        <f>'[4]DWM-HT'!K32</f>
        <v>49</v>
      </c>
      <c r="N33">
        <f>[4]ARF!B32</f>
        <v>2.6875</v>
      </c>
      <c r="O33">
        <f>'[4]DWM-NB'!B32</f>
        <v>4.453125</v>
      </c>
      <c r="P33">
        <f>'[4]DWM-HT'!B32</f>
        <v>7</v>
      </c>
      <c r="Q33">
        <f>[4]WMA!B32</f>
        <v>0.65625</v>
      </c>
      <c r="R33">
        <f>[4]Lite!B32</f>
        <v>11.09375</v>
      </c>
    </row>
    <row r="34" spans="1:18" x14ac:dyDescent="0.25">
      <c r="A34">
        <v>32000</v>
      </c>
      <c r="B34">
        <f>[4]ARF!E33</f>
        <v>70.599999999999994</v>
      </c>
      <c r="C34">
        <f>'[4]DWM-NB'!E33</f>
        <v>71.599999999999994</v>
      </c>
      <c r="D34">
        <f>'[4]DWM-HT'!E33</f>
        <v>71.599999999999994</v>
      </c>
      <c r="E34">
        <f>[4]WMA!E33</f>
        <v>71.899999999999906</v>
      </c>
      <c r="F34">
        <f>[4]Lite!E33</f>
        <v>71.3</v>
      </c>
      <c r="H34">
        <f>'[4]DWM-NB'!K33</f>
        <v>50</v>
      </c>
      <c r="I34">
        <f>[4]Lite!K33</f>
        <v>55</v>
      </c>
      <c r="J34">
        <f>'[4]DWM-HT'!K33</f>
        <v>50</v>
      </c>
      <c r="N34">
        <f>[4]ARF!B33</f>
        <v>2.78125</v>
      </c>
      <c r="O34">
        <f>'[4]DWM-NB'!B33</f>
        <v>4.640625</v>
      </c>
      <c r="P34">
        <f>'[4]DWM-HT'!B33</f>
        <v>7.3125</v>
      </c>
      <c r="Q34">
        <f>[4]WMA!B33</f>
        <v>0.6875</v>
      </c>
      <c r="R34">
        <f>[4]Lite!B33</f>
        <v>11.6875</v>
      </c>
    </row>
    <row r="35" spans="1:18" x14ac:dyDescent="0.25">
      <c r="A35">
        <v>33000</v>
      </c>
      <c r="B35">
        <f>[4]ARF!E34</f>
        <v>73.2</v>
      </c>
      <c r="C35">
        <f>'[4]DWM-NB'!E34</f>
        <v>73.3</v>
      </c>
      <c r="D35">
        <f>'[4]DWM-HT'!E34</f>
        <v>73.3</v>
      </c>
      <c r="E35">
        <f>[4]WMA!E34</f>
        <v>72.5</v>
      </c>
      <c r="F35">
        <f>[4]Lite!E34</f>
        <v>73.099999999999994</v>
      </c>
      <c r="H35">
        <f>'[4]DWM-NB'!K34</f>
        <v>49</v>
      </c>
      <c r="I35">
        <f>[4]Lite!K34</f>
        <v>53</v>
      </c>
      <c r="J35">
        <f>'[4]DWM-HT'!K34</f>
        <v>49</v>
      </c>
      <c r="N35">
        <f>[4]ARF!B34</f>
        <v>2.890625</v>
      </c>
      <c r="O35">
        <f>'[4]DWM-NB'!B34</f>
        <v>4.84375</v>
      </c>
      <c r="P35">
        <f>'[4]DWM-HT'!B34</f>
        <v>7.625</v>
      </c>
      <c r="Q35">
        <f>[4]WMA!B34</f>
        <v>0.703125</v>
      </c>
      <c r="R35">
        <f>[4]Lite!B34</f>
        <v>12.28125</v>
      </c>
    </row>
    <row r="36" spans="1:18" x14ac:dyDescent="0.25">
      <c r="A36">
        <v>34000</v>
      </c>
      <c r="B36">
        <f>[4]ARF!E35</f>
        <v>73.2</v>
      </c>
      <c r="C36">
        <f>'[4]DWM-NB'!E35</f>
        <v>73.599999999999994</v>
      </c>
      <c r="D36">
        <f>'[4]DWM-HT'!E35</f>
        <v>73.599999999999994</v>
      </c>
      <c r="E36">
        <f>[4]WMA!E35</f>
        <v>74</v>
      </c>
      <c r="F36">
        <f>[4]Lite!E35</f>
        <v>73.8</v>
      </c>
      <c r="H36">
        <f>'[4]DWM-NB'!K35</f>
        <v>52</v>
      </c>
      <c r="I36">
        <f>[4]Lite!K35</f>
        <v>56</v>
      </c>
      <c r="J36">
        <f>'[4]DWM-HT'!K35</f>
        <v>52</v>
      </c>
      <c r="N36">
        <f>[4]ARF!B35</f>
        <v>2.984375</v>
      </c>
      <c r="O36">
        <f>'[4]DWM-NB'!B35</f>
        <v>5.046875</v>
      </c>
      <c r="P36">
        <f>'[4]DWM-HT'!B35</f>
        <v>7.921875</v>
      </c>
      <c r="Q36">
        <f>[4]WMA!B35</f>
        <v>0.71875</v>
      </c>
      <c r="R36">
        <f>[4]Lite!B35</f>
        <v>12.90625</v>
      </c>
    </row>
    <row r="37" spans="1:18" x14ac:dyDescent="0.25">
      <c r="A37">
        <v>35000</v>
      </c>
      <c r="B37">
        <f>[4]ARF!E36</f>
        <v>70.7</v>
      </c>
      <c r="C37">
        <f>'[4]DWM-NB'!E36</f>
        <v>74.2</v>
      </c>
      <c r="D37">
        <f>'[4]DWM-HT'!E36</f>
        <v>74.2</v>
      </c>
      <c r="E37">
        <f>[4]WMA!E36</f>
        <v>72.2</v>
      </c>
      <c r="F37">
        <f>[4]Lite!E36</f>
        <v>74.099999999999994</v>
      </c>
      <c r="H37">
        <f>'[4]DWM-NB'!K36</f>
        <v>55</v>
      </c>
      <c r="I37">
        <f>[4]Lite!K36</f>
        <v>59</v>
      </c>
      <c r="J37">
        <f>'[4]DWM-HT'!K36</f>
        <v>55</v>
      </c>
      <c r="N37">
        <f>[4]ARF!B36</f>
        <v>3.09375</v>
      </c>
      <c r="O37">
        <f>'[4]DWM-NB'!B36</f>
        <v>5.265625</v>
      </c>
      <c r="P37">
        <f>'[4]DWM-HT'!B36</f>
        <v>8.328125</v>
      </c>
      <c r="Q37">
        <f>[4]WMA!B36</f>
        <v>0.734375</v>
      </c>
      <c r="R37">
        <f>[4]Lite!B36</f>
        <v>13.5625</v>
      </c>
    </row>
    <row r="38" spans="1:18" x14ac:dyDescent="0.25">
      <c r="A38">
        <v>36000</v>
      </c>
      <c r="B38">
        <f>[4]ARF!E37</f>
        <v>72.099999999999994</v>
      </c>
      <c r="C38">
        <f>'[4]DWM-NB'!E37</f>
        <v>71.599999999999994</v>
      </c>
      <c r="D38">
        <f>'[4]DWM-HT'!E37</f>
        <v>71.599999999999994</v>
      </c>
      <c r="E38">
        <f>[4]WMA!E37</f>
        <v>72.8</v>
      </c>
      <c r="F38">
        <f>[4]Lite!E37</f>
        <v>71.899999999999991</v>
      </c>
      <c r="H38">
        <f>'[4]DWM-NB'!K37</f>
        <v>58</v>
      </c>
      <c r="I38">
        <f>[4]Lite!K37</f>
        <v>59</v>
      </c>
      <c r="J38">
        <f>'[4]DWM-HT'!K37</f>
        <v>58</v>
      </c>
      <c r="N38">
        <f>[4]ARF!B37</f>
        <v>3.203125</v>
      </c>
      <c r="O38">
        <f>'[4]DWM-NB'!B37</f>
        <v>5.5</v>
      </c>
      <c r="P38">
        <f>'[4]DWM-HT'!B37</f>
        <v>8.703125</v>
      </c>
      <c r="Q38">
        <f>[4]WMA!B37</f>
        <v>0.765625</v>
      </c>
      <c r="R38">
        <f>[4]Lite!B37</f>
        <v>14.171875</v>
      </c>
    </row>
    <row r="39" spans="1:18" x14ac:dyDescent="0.25">
      <c r="A39">
        <v>37000</v>
      </c>
      <c r="B39">
        <f>[4]ARF!E38</f>
        <v>73.3</v>
      </c>
      <c r="C39">
        <f>'[4]DWM-NB'!E38</f>
        <v>73.2</v>
      </c>
      <c r="D39">
        <f>'[4]DWM-HT'!E38</f>
        <v>73.2</v>
      </c>
      <c r="E39">
        <f>[4]WMA!E38</f>
        <v>74</v>
      </c>
      <c r="F39">
        <f>[4]Lite!E38</f>
        <v>72.5</v>
      </c>
      <c r="H39">
        <f>'[4]DWM-NB'!K38</f>
        <v>37</v>
      </c>
      <c r="I39">
        <f>[4]Lite!K38</f>
        <v>36</v>
      </c>
      <c r="J39">
        <f>'[4]DWM-HT'!K38</f>
        <v>37</v>
      </c>
      <c r="N39">
        <f>[4]ARF!B38</f>
        <v>3.3125</v>
      </c>
      <c r="O39">
        <f>'[4]DWM-NB'!B38</f>
        <v>5.6875</v>
      </c>
      <c r="P39">
        <f>'[4]DWM-HT'!B38</f>
        <v>9</v>
      </c>
      <c r="Q39">
        <f>[4]WMA!B38</f>
        <v>0.78125</v>
      </c>
      <c r="R39">
        <f>[4]Lite!B38</f>
        <v>14.625</v>
      </c>
    </row>
    <row r="40" spans="1:18" x14ac:dyDescent="0.25">
      <c r="A40">
        <v>38000</v>
      </c>
      <c r="B40">
        <f>[4]ARF!E39</f>
        <v>73.2</v>
      </c>
      <c r="C40">
        <f>'[4]DWM-NB'!E39</f>
        <v>73.5</v>
      </c>
      <c r="D40">
        <f>'[4]DWM-HT'!E39</f>
        <v>73.5</v>
      </c>
      <c r="E40">
        <f>[4]WMA!E39</f>
        <v>74.3</v>
      </c>
      <c r="F40">
        <f>[4]Lite!E39</f>
        <v>74.099999999999994</v>
      </c>
      <c r="H40">
        <f>'[4]DWM-NB'!K39</f>
        <v>41</v>
      </c>
      <c r="I40">
        <f>[4]Lite!K39</f>
        <v>40</v>
      </c>
      <c r="J40">
        <f>'[4]DWM-HT'!K39</f>
        <v>41</v>
      </c>
      <c r="N40">
        <f>[4]ARF!B39</f>
        <v>3.421875</v>
      </c>
      <c r="O40">
        <f>'[4]DWM-NB'!B39</f>
        <v>5.84375</v>
      </c>
      <c r="P40">
        <f>'[4]DWM-HT'!B39</f>
        <v>9.25</v>
      </c>
      <c r="Q40">
        <f>[4]WMA!B39</f>
        <v>0.8125</v>
      </c>
      <c r="R40">
        <f>[4]Lite!B39</f>
        <v>14.984375</v>
      </c>
    </row>
    <row r="41" spans="1:18" x14ac:dyDescent="0.25">
      <c r="A41">
        <v>39000</v>
      </c>
      <c r="B41">
        <f>[4]ARF!E40</f>
        <v>74</v>
      </c>
      <c r="C41">
        <f>'[4]DWM-NB'!E40</f>
        <v>74</v>
      </c>
      <c r="D41">
        <f>'[4]DWM-HT'!E40</f>
        <v>74</v>
      </c>
      <c r="E41">
        <f>[4]WMA!E40</f>
        <v>75.099999999999994</v>
      </c>
      <c r="F41">
        <f>[4]Lite!E40</f>
        <v>74.099999999999994</v>
      </c>
      <c r="H41">
        <f>'[4]DWM-NB'!K40</f>
        <v>46</v>
      </c>
      <c r="I41">
        <f>[4]Lite!K40</f>
        <v>43</v>
      </c>
      <c r="J41">
        <f>'[4]DWM-HT'!K40</f>
        <v>46</v>
      </c>
      <c r="N41">
        <f>[4]ARF!B40</f>
        <v>3.515625</v>
      </c>
      <c r="O41">
        <f>'[4]DWM-NB'!B40</f>
        <v>6.03125</v>
      </c>
      <c r="P41">
        <f>'[4]DWM-HT'!B40</f>
        <v>9.53125</v>
      </c>
      <c r="Q41">
        <f>[4]WMA!B40</f>
        <v>0.828125</v>
      </c>
      <c r="R41">
        <f>[4]Lite!B40</f>
        <v>15.375</v>
      </c>
    </row>
    <row r="42" spans="1:18" x14ac:dyDescent="0.25">
      <c r="A42">
        <v>40000</v>
      </c>
      <c r="B42">
        <f>[4]ARF!E41</f>
        <v>73.3</v>
      </c>
      <c r="C42">
        <f>'[4]DWM-NB'!E41</f>
        <v>74.3</v>
      </c>
      <c r="D42">
        <f>'[4]DWM-HT'!E41</f>
        <v>74.3</v>
      </c>
      <c r="E42">
        <f>[4]WMA!E41</f>
        <v>75</v>
      </c>
      <c r="F42">
        <f>[4]Lite!E41</f>
        <v>73.900000000000006</v>
      </c>
      <c r="H42">
        <f>'[4]DWM-NB'!K41</f>
        <v>49</v>
      </c>
      <c r="I42">
        <f>[4]Lite!K41</f>
        <v>46</v>
      </c>
      <c r="J42">
        <f>'[4]DWM-HT'!K41</f>
        <v>49</v>
      </c>
      <c r="N42">
        <f>[4]ARF!B41</f>
        <v>3.609375</v>
      </c>
      <c r="O42">
        <f>'[4]DWM-NB'!B41</f>
        <v>6.25</v>
      </c>
      <c r="P42">
        <f>'[4]DWM-HT'!B41</f>
        <v>9.859375</v>
      </c>
      <c r="Q42">
        <f>[4]WMA!B41</f>
        <v>0.859375</v>
      </c>
      <c r="R42">
        <f>[4]Lite!B41</f>
        <v>15.78125</v>
      </c>
    </row>
    <row r="43" spans="1:18" x14ac:dyDescent="0.25">
      <c r="A43">
        <v>41000</v>
      </c>
      <c r="B43">
        <f>[4]ARF!E42</f>
        <v>74.900000000000006</v>
      </c>
      <c r="C43">
        <f>'[4]DWM-NB'!E42</f>
        <v>75.5</v>
      </c>
      <c r="D43">
        <f>'[4]DWM-HT'!E42</f>
        <v>75.5</v>
      </c>
      <c r="E43">
        <f>[4]WMA!E42</f>
        <v>76.099999999999994</v>
      </c>
      <c r="F43">
        <f>[4]Lite!E42</f>
        <v>75.8</v>
      </c>
      <c r="H43">
        <f>'[4]DWM-NB'!K42</f>
        <v>48</v>
      </c>
      <c r="I43">
        <f>[4]Lite!K42</f>
        <v>49</v>
      </c>
      <c r="J43">
        <f>'[4]DWM-HT'!K42</f>
        <v>48</v>
      </c>
      <c r="N43">
        <f>[4]ARF!B42</f>
        <v>3.71875</v>
      </c>
      <c r="O43">
        <f>'[4]DWM-NB'!B42</f>
        <v>6.453125</v>
      </c>
      <c r="P43">
        <f>'[4]DWM-HT'!B42</f>
        <v>10.203125</v>
      </c>
      <c r="Q43">
        <f>[4]WMA!B42</f>
        <v>0.875</v>
      </c>
      <c r="R43">
        <f>[4]Lite!B42</f>
        <v>16.21875</v>
      </c>
    </row>
    <row r="44" spans="1:18" x14ac:dyDescent="0.25">
      <c r="A44">
        <v>42000</v>
      </c>
      <c r="B44">
        <f>[4]ARF!E43</f>
        <v>76.599999999999994</v>
      </c>
      <c r="C44">
        <f>'[4]DWM-NB'!E43</f>
        <v>76.400000000000006</v>
      </c>
      <c r="D44">
        <f>'[4]DWM-HT'!E43</f>
        <v>76.400000000000006</v>
      </c>
      <c r="E44">
        <f>[4]WMA!E43</f>
        <v>76.8</v>
      </c>
      <c r="F44">
        <f>[4]Lite!E43</f>
        <v>76.8</v>
      </c>
      <c r="H44">
        <f>'[4]DWM-NB'!K43</f>
        <v>54</v>
      </c>
      <c r="I44">
        <f>[4]Lite!K43</f>
        <v>55</v>
      </c>
      <c r="J44">
        <f>'[4]DWM-HT'!K43</f>
        <v>54</v>
      </c>
      <c r="N44">
        <f>[4]ARF!B43</f>
        <v>3.828125</v>
      </c>
      <c r="O44">
        <f>'[4]DWM-NB'!B43</f>
        <v>6.65625</v>
      </c>
      <c r="P44">
        <f>'[4]DWM-HT'!B43</f>
        <v>10.515625</v>
      </c>
      <c r="Q44">
        <f>[4]WMA!B43</f>
        <v>0.90625</v>
      </c>
      <c r="R44">
        <f>[4]Lite!B43</f>
        <v>16.703125</v>
      </c>
    </row>
    <row r="45" spans="1:18" x14ac:dyDescent="0.25">
      <c r="A45">
        <v>43000</v>
      </c>
      <c r="B45">
        <f>[4]ARF!E44</f>
        <v>75</v>
      </c>
      <c r="C45">
        <f>'[4]DWM-NB'!E44</f>
        <v>76</v>
      </c>
      <c r="D45">
        <f>'[4]DWM-HT'!E44</f>
        <v>76</v>
      </c>
      <c r="E45">
        <f>[4]WMA!E44</f>
        <v>76.8</v>
      </c>
      <c r="F45">
        <f>[4]Lite!E44</f>
        <v>76.400000000000006</v>
      </c>
      <c r="H45">
        <f>'[4]DWM-NB'!K44</f>
        <v>50</v>
      </c>
      <c r="I45">
        <f>[4]Lite!K44</f>
        <v>53</v>
      </c>
      <c r="J45">
        <f>'[4]DWM-HT'!K44</f>
        <v>50</v>
      </c>
      <c r="N45">
        <f>[4]ARF!B44</f>
        <v>3.9375</v>
      </c>
      <c r="O45">
        <f>'[4]DWM-NB'!B44</f>
        <v>6.90625</v>
      </c>
      <c r="P45">
        <f>'[4]DWM-HT'!B44</f>
        <v>10.921875</v>
      </c>
      <c r="Q45">
        <f>[4]WMA!B44</f>
        <v>0.921875</v>
      </c>
      <c r="R45">
        <f>[4]Lite!B44</f>
        <v>17.1875</v>
      </c>
    </row>
    <row r="46" spans="1:18" x14ac:dyDescent="0.25">
      <c r="A46">
        <v>44000</v>
      </c>
      <c r="B46">
        <f>[4]ARF!E45</f>
        <v>72.599999999999994</v>
      </c>
      <c r="C46">
        <f>'[4]DWM-NB'!E45</f>
        <v>75.3</v>
      </c>
      <c r="D46">
        <f>'[4]DWM-HT'!E45</f>
        <v>75.3</v>
      </c>
      <c r="E46">
        <f>[4]WMA!E45</f>
        <v>74.599999999999994</v>
      </c>
      <c r="F46">
        <f>[4]Lite!E45</f>
        <v>75.099999999999994</v>
      </c>
      <c r="H46">
        <f>'[4]DWM-NB'!K45</f>
        <v>54</v>
      </c>
      <c r="I46">
        <f>[4]Lite!K45</f>
        <v>57</v>
      </c>
      <c r="J46">
        <f>'[4]DWM-HT'!K45</f>
        <v>54</v>
      </c>
      <c r="N46">
        <f>[4]ARF!B45</f>
        <v>4.046875</v>
      </c>
      <c r="O46">
        <f>'[4]DWM-NB'!B45</f>
        <v>7.140625</v>
      </c>
      <c r="P46">
        <f>'[4]DWM-HT'!B45</f>
        <v>11.296875</v>
      </c>
      <c r="Q46">
        <f>[4]WMA!B45</f>
        <v>0.953125</v>
      </c>
      <c r="R46">
        <f>[4]Lite!B45</f>
        <v>17.734375</v>
      </c>
    </row>
    <row r="47" spans="1:18" x14ac:dyDescent="0.25">
      <c r="A47">
        <v>45000</v>
      </c>
      <c r="B47">
        <f>[4]ARF!E46</f>
        <v>72.599999999999994</v>
      </c>
      <c r="C47">
        <f>'[4]DWM-NB'!E46</f>
        <v>74.3</v>
      </c>
      <c r="D47">
        <f>'[4]DWM-HT'!E46</f>
        <v>74.3</v>
      </c>
      <c r="E47">
        <f>[4]WMA!E46</f>
        <v>73.2</v>
      </c>
      <c r="F47">
        <f>[4]Lite!E46</f>
        <v>74.599999999999994</v>
      </c>
      <c r="H47">
        <f>'[4]DWM-NB'!K46</f>
        <v>53</v>
      </c>
      <c r="I47">
        <f>[4]Lite!K46</f>
        <v>55</v>
      </c>
      <c r="J47">
        <f>'[4]DWM-HT'!K46</f>
        <v>53</v>
      </c>
      <c r="N47">
        <f>[4]ARF!B46</f>
        <v>4.15625</v>
      </c>
      <c r="O47">
        <f>'[4]DWM-NB'!B46</f>
        <v>7.390625</v>
      </c>
      <c r="P47">
        <f>'[4]DWM-HT'!B46</f>
        <v>11.71875</v>
      </c>
      <c r="Q47">
        <f>[4]WMA!B46</f>
        <v>0.96875</v>
      </c>
      <c r="R47">
        <f>[4]Lite!B46</f>
        <v>18.234375</v>
      </c>
    </row>
    <row r="48" spans="1:18" x14ac:dyDescent="0.25">
      <c r="A48">
        <v>46000</v>
      </c>
      <c r="B48">
        <f>[4]ARF!E47</f>
        <v>74</v>
      </c>
      <c r="C48">
        <f>'[4]DWM-NB'!E47</f>
        <v>75.599999999999994</v>
      </c>
      <c r="D48">
        <f>'[4]DWM-HT'!E47</f>
        <v>75.5</v>
      </c>
      <c r="E48">
        <f>[4]WMA!E47</f>
        <v>74.5</v>
      </c>
      <c r="F48">
        <f>[4]Lite!E47</f>
        <v>75.5</v>
      </c>
      <c r="H48">
        <f>'[4]DWM-NB'!K47</f>
        <v>36</v>
      </c>
      <c r="I48">
        <f>[4]Lite!K47</f>
        <v>39</v>
      </c>
      <c r="J48">
        <f>'[4]DWM-HT'!K47</f>
        <v>36</v>
      </c>
      <c r="N48">
        <f>[4]ARF!B47</f>
        <v>4.265625</v>
      </c>
      <c r="O48">
        <f>'[4]DWM-NB'!B47</f>
        <v>7.578125</v>
      </c>
      <c r="P48">
        <f>'[4]DWM-HT'!B47</f>
        <v>12.046875</v>
      </c>
      <c r="Q48">
        <f>[4]WMA!B47</f>
        <v>0.984375</v>
      </c>
      <c r="R48">
        <f>[4]Lite!B47</f>
        <v>18.671875</v>
      </c>
    </row>
    <row r="49" spans="1:18" x14ac:dyDescent="0.25">
      <c r="A49">
        <v>47000</v>
      </c>
      <c r="B49">
        <f>[4]ARF!E48</f>
        <v>72.599999999999994</v>
      </c>
      <c r="C49">
        <f>'[4]DWM-NB'!E48</f>
        <v>74.099999999999994</v>
      </c>
      <c r="D49">
        <f>'[4]DWM-HT'!E48</f>
        <v>74.099999999999994</v>
      </c>
      <c r="E49">
        <f>[4]WMA!E48</f>
        <v>75</v>
      </c>
      <c r="F49">
        <f>[4]Lite!E48</f>
        <v>74.5</v>
      </c>
      <c r="H49">
        <f>'[4]DWM-NB'!K48</f>
        <v>41</v>
      </c>
      <c r="I49">
        <f>[4]Lite!K48</f>
        <v>44</v>
      </c>
      <c r="J49">
        <f>'[4]DWM-HT'!K48</f>
        <v>41</v>
      </c>
      <c r="N49">
        <f>[4]ARF!B48</f>
        <v>4.375</v>
      </c>
      <c r="O49">
        <f>'[4]DWM-NB'!B48</f>
        <v>7.734375</v>
      </c>
      <c r="P49">
        <f>'[4]DWM-HT'!B48</f>
        <v>12.328125</v>
      </c>
      <c r="Q49">
        <f>[4]WMA!B48</f>
        <v>1</v>
      </c>
      <c r="R49">
        <f>[4]Lite!B48</f>
        <v>19.109375</v>
      </c>
    </row>
    <row r="50" spans="1:18" x14ac:dyDescent="0.25">
      <c r="A50">
        <v>48000</v>
      </c>
      <c r="B50">
        <f>[4]ARF!E49</f>
        <v>72.7</v>
      </c>
      <c r="C50">
        <f>'[4]DWM-NB'!E49</f>
        <v>74</v>
      </c>
      <c r="D50">
        <f>'[4]DWM-HT'!E49</f>
        <v>74</v>
      </c>
      <c r="E50">
        <f>[4]WMA!E49</f>
        <v>73.3</v>
      </c>
      <c r="F50">
        <f>[4]Lite!E49</f>
        <v>73.8</v>
      </c>
      <c r="H50">
        <f>'[4]DWM-NB'!K49</f>
        <v>32</v>
      </c>
      <c r="I50">
        <f>[4]Lite!K49</f>
        <v>35</v>
      </c>
      <c r="J50">
        <f>'[4]DWM-HT'!K49</f>
        <v>32</v>
      </c>
      <c r="N50">
        <f>[4]ARF!B49</f>
        <v>4.5</v>
      </c>
      <c r="O50">
        <f>'[4]DWM-NB'!B49</f>
        <v>7.921875</v>
      </c>
      <c r="P50">
        <f>'[4]DWM-HT'!B49</f>
        <v>12.59375</v>
      </c>
      <c r="Q50">
        <f>[4]WMA!B49</f>
        <v>1.03125</v>
      </c>
      <c r="R50">
        <f>[4]Lite!B49</f>
        <v>19.5</v>
      </c>
    </row>
    <row r="51" spans="1:18" x14ac:dyDescent="0.25">
      <c r="A51">
        <v>49000</v>
      </c>
      <c r="B51">
        <f>[4]ARF!E50</f>
        <v>73.7</v>
      </c>
      <c r="C51">
        <f>'[4]DWM-NB'!E50</f>
        <v>73.400000000000006</v>
      </c>
      <c r="D51">
        <f>'[4]DWM-HT'!E50</f>
        <v>73.400000000000006</v>
      </c>
      <c r="E51">
        <f>[4]WMA!E50</f>
        <v>72.5</v>
      </c>
      <c r="F51">
        <f>[4]Lite!E50</f>
        <v>73.7</v>
      </c>
      <c r="H51">
        <f>'[4]DWM-NB'!K50</f>
        <v>28</v>
      </c>
      <c r="I51">
        <f>[4]Lite!K50</f>
        <v>31</v>
      </c>
      <c r="J51">
        <f>'[4]DWM-HT'!K50</f>
        <v>28</v>
      </c>
      <c r="N51">
        <f>[4]ARF!B50</f>
        <v>4.609375</v>
      </c>
      <c r="O51">
        <f>'[4]DWM-NB'!B50</f>
        <v>8.0625</v>
      </c>
      <c r="P51">
        <f>'[4]DWM-HT'!B50</f>
        <v>12.8125</v>
      </c>
      <c r="Q51">
        <f>[4]WMA!B50</f>
        <v>1.0625</v>
      </c>
      <c r="R51">
        <f>[4]Lite!B50</f>
        <v>19.796875</v>
      </c>
    </row>
    <row r="52" spans="1:18" x14ac:dyDescent="0.25">
      <c r="A52">
        <v>50000</v>
      </c>
      <c r="B52">
        <f>[4]ARF!E51</f>
        <v>61.9</v>
      </c>
      <c r="C52">
        <f>'[4]DWM-NB'!E51</f>
        <v>63.6</v>
      </c>
      <c r="D52">
        <f>'[4]DWM-HT'!E51</f>
        <v>63.6</v>
      </c>
      <c r="E52">
        <f>[4]WMA!E51</f>
        <v>63.1</v>
      </c>
      <c r="F52">
        <f>[4]Lite!E51</f>
        <v>63.2</v>
      </c>
      <c r="H52">
        <f>'[4]DWM-NB'!K51</f>
        <v>26</v>
      </c>
      <c r="I52">
        <f>[4]Lite!K51</f>
        <v>30</v>
      </c>
      <c r="J52">
        <f>'[4]DWM-HT'!K51</f>
        <v>26</v>
      </c>
      <c r="N52">
        <f>[4]ARF!B51</f>
        <v>4.75</v>
      </c>
      <c r="O52">
        <f>'[4]DWM-NB'!B51</f>
        <v>8.203125</v>
      </c>
      <c r="P52">
        <f>'[4]DWM-HT'!B51</f>
        <v>13.015625</v>
      </c>
      <c r="Q52">
        <f>[4]WMA!B51</f>
        <v>1.09375</v>
      </c>
      <c r="R52">
        <f>[4]Lite!B51</f>
        <v>20.078125</v>
      </c>
    </row>
    <row r="53" spans="1:18" x14ac:dyDescent="0.25">
      <c r="A53">
        <v>51000</v>
      </c>
      <c r="B53">
        <f>[4]ARF!E52</f>
        <v>25.2</v>
      </c>
      <c r="C53">
        <f>'[4]DWM-NB'!E52</f>
        <v>54.8</v>
      </c>
      <c r="D53">
        <f>'[4]DWM-HT'!E52</f>
        <v>54.5</v>
      </c>
      <c r="E53">
        <f>[4]WMA!E52</f>
        <v>23.7</v>
      </c>
      <c r="F53">
        <f>[4]Lite!E52</f>
        <v>54.500000000000007</v>
      </c>
      <c r="H53">
        <f>'[4]DWM-NB'!K52</f>
        <v>11</v>
      </c>
      <c r="I53">
        <f>[4]Lite!K52</f>
        <v>14</v>
      </c>
      <c r="J53">
        <f>'[4]DWM-HT'!K52</f>
        <v>11</v>
      </c>
      <c r="N53">
        <f>[4]ARF!B52</f>
        <v>4.90625</v>
      </c>
      <c r="O53">
        <f>'[4]DWM-NB'!B52</f>
        <v>8.3125</v>
      </c>
      <c r="P53">
        <f>'[4]DWM-HT'!B52</f>
        <v>13.171875</v>
      </c>
      <c r="Q53">
        <f>[4]WMA!B52</f>
        <v>1.125</v>
      </c>
      <c r="R53">
        <f>[4]Lite!B52</f>
        <v>20.328125</v>
      </c>
    </row>
    <row r="54" spans="1:18" x14ac:dyDescent="0.25">
      <c r="A54">
        <v>52000</v>
      </c>
      <c r="B54">
        <f>[4]ARF!E53</f>
        <v>36.199999999999903</v>
      </c>
      <c r="C54">
        <f>'[4]DWM-NB'!E53</f>
        <v>73.3</v>
      </c>
      <c r="D54">
        <f>'[4]DWM-HT'!E53</f>
        <v>73.3</v>
      </c>
      <c r="E54">
        <f>[4]WMA!E53</f>
        <v>14.399999999999901</v>
      </c>
      <c r="F54">
        <f>[4]Lite!E53</f>
        <v>73.7</v>
      </c>
      <c r="H54">
        <f>'[4]DWM-NB'!K53</f>
        <v>17</v>
      </c>
      <c r="I54">
        <f>[4]Lite!K53</f>
        <v>20</v>
      </c>
      <c r="J54">
        <f>'[4]DWM-HT'!K53</f>
        <v>17</v>
      </c>
      <c r="N54">
        <f>[4]ARF!B53</f>
        <v>5</v>
      </c>
      <c r="O54">
        <f>'[4]DWM-NB'!B53</f>
        <v>8.375</v>
      </c>
      <c r="P54">
        <f>'[4]DWM-HT'!B53</f>
        <v>13.296875</v>
      </c>
      <c r="Q54">
        <f>[4]WMA!B53</f>
        <v>1.140625</v>
      </c>
      <c r="R54">
        <f>[4]Lite!B53</f>
        <v>20.484375</v>
      </c>
    </row>
    <row r="55" spans="1:18" x14ac:dyDescent="0.25">
      <c r="A55">
        <v>53000</v>
      </c>
      <c r="B55">
        <f>[4]ARF!E54</f>
        <v>70</v>
      </c>
      <c r="C55">
        <f>'[4]DWM-NB'!E54</f>
        <v>73.099999999999994</v>
      </c>
      <c r="D55">
        <f>'[4]DWM-HT'!E54</f>
        <v>73.099999999999994</v>
      </c>
      <c r="E55">
        <f>[4]WMA!E54</f>
        <v>25.1</v>
      </c>
      <c r="F55">
        <f>[4]Lite!E54</f>
        <v>72.7</v>
      </c>
      <c r="H55">
        <f>'[4]DWM-NB'!K54</f>
        <v>18</v>
      </c>
      <c r="I55">
        <f>[4]Lite!K54</f>
        <v>21</v>
      </c>
      <c r="J55">
        <f>'[4]DWM-HT'!K54</f>
        <v>18</v>
      </c>
      <c r="N55">
        <f>[4]ARF!B54</f>
        <v>5.09375</v>
      </c>
      <c r="O55">
        <f>'[4]DWM-NB'!B54</f>
        <v>8.46875</v>
      </c>
      <c r="P55">
        <f>'[4]DWM-HT'!B54</f>
        <v>13.46875</v>
      </c>
      <c r="Q55">
        <f>[4]WMA!B54</f>
        <v>1.171875</v>
      </c>
      <c r="R55">
        <f>[4]Lite!B54</f>
        <v>20.6875</v>
      </c>
    </row>
    <row r="56" spans="1:18" x14ac:dyDescent="0.25">
      <c r="A56">
        <v>54000</v>
      </c>
      <c r="B56">
        <f>[4]ARF!E55</f>
        <v>70.5</v>
      </c>
      <c r="C56">
        <f>'[4]DWM-NB'!E55</f>
        <v>72.899999999999906</v>
      </c>
      <c r="D56">
        <f>'[4]DWM-HT'!E55</f>
        <v>73.099999999999994</v>
      </c>
      <c r="E56">
        <f>[4]WMA!E55</f>
        <v>29.299999999999901</v>
      </c>
      <c r="F56">
        <f>[4]Lite!E55</f>
        <v>72.899999999999991</v>
      </c>
      <c r="H56">
        <f>'[4]DWM-NB'!K55</f>
        <v>22</v>
      </c>
      <c r="I56">
        <f>[4]Lite!K55</f>
        <v>25</v>
      </c>
      <c r="J56">
        <f>'[4]DWM-HT'!K55</f>
        <v>22</v>
      </c>
      <c r="N56">
        <f>[4]ARF!B55</f>
        <v>5.1875</v>
      </c>
      <c r="O56">
        <f>'[4]DWM-NB'!B55</f>
        <v>8.5625</v>
      </c>
      <c r="P56">
        <f>'[4]DWM-HT'!B55</f>
        <v>13.59375</v>
      </c>
      <c r="Q56">
        <f>[4]WMA!B55</f>
        <v>1.203125</v>
      </c>
      <c r="R56">
        <f>[4]Lite!B55</f>
        <v>20.875</v>
      </c>
    </row>
    <row r="57" spans="1:18" x14ac:dyDescent="0.25">
      <c r="A57">
        <v>55000</v>
      </c>
      <c r="B57">
        <f>[4]ARF!E56</f>
        <v>70.199999999999903</v>
      </c>
      <c r="C57">
        <f>'[4]DWM-NB'!E56</f>
        <v>72.2</v>
      </c>
      <c r="D57">
        <f>'[4]DWM-HT'!E56</f>
        <v>72.399999999999906</v>
      </c>
      <c r="E57">
        <f>[4]WMA!E56</f>
        <v>35.5</v>
      </c>
      <c r="F57">
        <f>[4]Lite!E56</f>
        <v>71.8</v>
      </c>
      <c r="H57">
        <f>'[4]DWM-NB'!K56</f>
        <v>25</v>
      </c>
      <c r="I57">
        <f>[4]Lite!K56</f>
        <v>28</v>
      </c>
      <c r="J57">
        <f>'[4]DWM-HT'!K56</f>
        <v>25</v>
      </c>
      <c r="N57">
        <f>[4]ARF!B56</f>
        <v>5.28125</v>
      </c>
      <c r="O57">
        <f>'[4]DWM-NB'!B56</f>
        <v>8.6875</v>
      </c>
      <c r="P57">
        <f>'[4]DWM-HT'!B56</f>
        <v>13.78125</v>
      </c>
      <c r="Q57">
        <f>[4]WMA!B56</f>
        <v>1.234375</v>
      </c>
      <c r="R57">
        <f>[4]Lite!B56</f>
        <v>21.140625</v>
      </c>
    </row>
    <row r="58" spans="1:18" x14ac:dyDescent="0.25">
      <c r="A58">
        <v>56000</v>
      </c>
      <c r="B58">
        <f>[4]ARF!E57</f>
        <v>71</v>
      </c>
      <c r="C58">
        <f>'[4]DWM-NB'!E57</f>
        <v>72.599999999999994</v>
      </c>
      <c r="D58">
        <f>'[4]DWM-HT'!E57</f>
        <v>72.599999999999994</v>
      </c>
      <c r="E58">
        <f>[4]WMA!E57</f>
        <v>35.699999999999903</v>
      </c>
      <c r="F58">
        <f>[4]Lite!E57</f>
        <v>72.899999999999991</v>
      </c>
      <c r="H58">
        <f>'[4]DWM-NB'!K57</f>
        <v>30</v>
      </c>
      <c r="I58">
        <f>[4]Lite!K57</f>
        <v>33</v>
      </c>
      <c r="J58">
        <f>'[4]DWM-HT'!K57</f>
        <v>30</v>
      </c>
      <c r="N58">
        <f>[4]ARF!B57</f>
        <v>5.375</v>
      </c>
      <c r="O58">
        <f>'[4]DWM-NB'!B57</f>
        <v>8.8125</v>
      </c>
      <c r="P58">
        <f>'[4]DWM-HT'!B57</f>
        <v>13.953125</v>
      </c>
      <c r="Q58">
        <f>[4]WMA!B57</f>
        <v>1.25</v>
      </c>
      <c r="R58">
        <f>[4]Lite!B57</f>
        <v>21.40625</v>
      </c>
    </row>
    <row r="59" spans="1:18" x14ac:dyDescent="0.25">
      <c r="A59">
        <v>57000</v>
      </c>
      <c r="B59">
        <f>[4]ARF!E58</f>
        <v>71.099999999999994</v>
      </c>
      <c r="C59">
        <f>'[4]DWM-NB'!E58</f>
        <v>73.5</v>
      </c>
      <c r="D59">
        <f>'[4]DWM-HT'!E58</f>
        <v>73.5</v>
      </c>
      <c r="E59">
        <f>[4]WMA!E58</f>
        <v>38.4</v>
      </c>
      <c r="F59">
        <f>[4]Lite!E58</f>
        <v>73.3</v>
      </c>
      <c r="H59">
        <f>'[4]DWM-NB'!K58</f>
        <v>35</v>
      </c>
      <c r="I59">
        <f>[4]Lite!K58</f>
        <v>38</v>
      </c>
      <c r="J59">
        <f>'[4]DWM-HT'!K58</f>
        <v>34</v>
      </c>
      <c r="N59">
        <f>[4]ARF!B58</f>
        <v>5.453125</v>
      </c>
      <c r="O59">
        <f>'[4]DWM-NB'!B58</f>
        <v>8.9375</v>
      </c>
      <c r="P59">
        <f>'[4]DWM-HT'!B58</f>
        <v>14.1875</v>
      </c>
      <c r="Q59">
        <f>[4]WMA!B58</f>
        <v>1.28125</v>
      </c>
      <c r="R59">
        <f>[4]Lite!B58</f>
        <v>21.75</v>
      </c>
    </row>
    <row r="60" spans="1:18" x14ac:dyDescent="0.25">
      <c r="A60">
        <v>58000</v>
      </c>
      <c r="B60">
        <f>[4]ARF!E59</f>
        <v>72.2</v>
      </c>
      <c r="C60">
        <f>'[4]DWM-NB'!E59</f>
        <v>74</v>
      </c>
      <c r="D60">
        <f>'[4]DWM-HT'!E59</f>
        <v>74</v>
      </c>
      <c r="E60">
        <f>[4]WMA!E59</f>
        <v>44.6</v>
      </c>
      <c r="F60">
        <f>[4]Lite!E59</f>
        <v>74.599999999999994</v>
      </c>
      <c r="H60">
        <f>'[4]DWM-NB'!K59</f>
        <v>34</v>
      </c>
      <c r="I60">
        <f>[4]Lite!K59</f>
        <v>37</v>
      </c>
      <c r="J60">
        <f>'[4]DWM-HT'!K59</f>
        <v>33</v>
      </c>
      <c r="N60">
        <f>[4]ARF!B59</f>
        <v>5.546875</v>
      </c>
      <c r="O60">
        <f>'[4]DWM-NB'!B59</f>
        <v>9.078125</v>
      </c>
      <c r="P60">
        <f>'[4]DWM-HT'!B59</f>
        <v>14.40625</v>
      </c>
      <c r="Q60">
        <f>[4]WMA!B59</f>
        <v>1.296875</v>
      </c>
      <c r="R60">
        <f>[4]Lite!B59</f>
        <v>22.09375</v>
      </c>
    </row>
    <row r="61" spans="1:18" x14ac:dyDescent="0.25">
      <c r="A61">
        <v>59000</v>
      </c>
      <c r="B61">
        <f>[4]ARF!E60</f>
        <v>72.7</v>
      </c>
      <c r="C61">
        <f>'[4]DWM-NB'!E60</f>
        <v>74.7</v>
      </c>
      <c r="D61">
        <f>'[4]DWM-HT'!E60</f>
        <v>74.7</v>
      </c>
      <c r="E61">
        <f>[4]WMA!E60</f>
        <v>46.5</v>
      </c>
      <c r="F61">
        <f>[4]Lite!E60</f>
        <v>74.099999999999994</v>
      </c>
      <c r="H61">
        <f>'[4]DWM-NB'!K60</f>
        <v>40</v>
      </c>
      <c r="I61">
        <f>[4]Lite!K60</f>
        <v>43</v>
      </c>
      <c r="J61">
        <f>'[4]DWM-HT'!K60</f>
        <v>39</v>
      </c>
      <c r="N61">
        <f>[4]ARF!B60</f>
        <v>5.640625</v>
      </c>
      <c r="O61">
        <f>'[4]DWM-NB'!B60</f>
        <v>9.25</v>
      </c>
      <c r="P61">
        <f>'[4]DWM-HT'!B60</f>
        <v>14.640625</v>
      </c>
      <c r="Q61">
        <f>[4]WMA!B60</f>
        <v>1.328125</v>
      </c>
      <c r="R61">
        <f>[4]Lite!B60</f>
        <v>22.453125</v>
      </c>
    </row>
    <row r="62" spans="1:18" x14ac:dyDescent="0.25">
      <c r="A62">
        <v>60000</v>
      </c>
      <c r="B62">
        <f>[4]ARF!E61</f>
        <v>72.899999999999906</v>
      </c>
      <c r="C62">
        <f>'[4]DWM-NB'!E61</f>
        <v>73.5</v>
      </c>
      <c r="D62">
        <f>'[4]DWM-HT'!E61</f>
        <v>73.5</v>
      </c>
      <c r="E62">
        <f>[4]WMA!E61</f>
        <v>48.9</v>
      </c>
      <c r="F62">
        <f>[4]Lite!E61</f>
        <v>73.599999999999994</v>
      </c>
      <c r="H62">
        <f>'[4]DWM-NB'!K61</f>
        <v>43</v>
      </c>
      <c r="I62">
        <f>[4]Lite!K61</f>
        <v>46</v>
      </c>
      <c r="J62">
        <f>'[4]DWM-HT'!K61</f>
        <v>42</v>
      </c>
      <c r="N62">
        <f>[4]ARF!B61</f>
        <v>5.75</v>
      </c>
      <c r="O62">
        <f>'[4]DWM-NB'!B61</f>
        <v>9.4375</v>
      </c>
      <c r="P62">
        <f>'[4]DWM-HT'!B61</f>
        <v>14.90625</v>
      </c>
      <c r="Q62">
        <f>[4]WMA!B61</f>
        <v>1.34375</v>
      </c>
      <c r="R62">
        <f>[4]Lite!B61</f>
        <v>22.875</v>
      </c>
    </row>
    <row r="63" spans="1:18" x14ac:dyDescent="0.25">
      <c r="A63">
        <v>61000</v>
      </c>
      <c r="B63">
        <f>[4]ARF!E62</f>
        <v>74</v>
      </c>
      <c r="C63">
        <f>'[4]DWM-NB'!E62</f>
        <v>75.7</v>
      </c>
      <c r="D63">
        <f>'[4]DWM-HT'!E62</f>
        <v>75.7</v>
      </c>
      <c r="E63">
        <f>[4]WMA!E62</f>
        <v>49.9</v>
      </c>
      <c r="F63">
        <f>[4]Lite!E62</f>
        <v>74.900000000000006</v>
      </c>
      <c r="H63">
        <f>'[4]DWM-NB'!K62</f>
        <v>37</v>
      </c>
      <c r="I63">
        <f>[4]Lite!K62</f>
        <v>40</v>
      </c>
      <c r="J63">
        <f>'[4]DWM-HT'!K62</f>
        <v>37</v>
      </c>
      <c r="N63">
        <f>[4]ARF!B62</f>
        <v>5.84375</v>
      </c>
      <c r="O63">
        <f>'[4]DWM-NB'!B62</f>
        <v>9.640625</v>
      </c>
      <c r="P63">
        <f>'[4]DWM-HT'!B62</f>
        <v>15.171875</v>
      </c>
      <c r="Q63">
        <f>[4]WMA!B62</f>
        <v>1.375</v>
      </c>
      <c r="R63">
        <f>[4]Lite!B62</f>
        <v>23.265625</v>
      </c>
    </row>
    <row r="64" spans="1:18" x14ac:dyDescent="0.25">
      <c r="A64">
        <v>62000</v>
      </c>
      <c r="B64">
        <f>[4]ARF!E63</f>
        <v>72.7</v>
      </c>
      <c r="C64">
        <f>'[4]DWM-NB'!E63</f>
        <v>73.099999999999994</v>
      </c>
      <c r="D64">
        <f>'[4]DWM-HT'!E63</f>
        <v>73.3</v>
      </c>
      <c r="E64">
        <f>[4]WMA!E63</f>
        <v>51.4</v>
      </c>
      <c r="F64">
        <f>[4]Lite!E63</f>
        <v>73.900000000000006</v>
      </c>
      <c r="H64">
        <f>'[4]DWM-NB'!K63</f>
        <v>33</v>
      </c>
      <c r="I64">
        <f>[4]Lite!K63</f>
        <v>36</v>
      </c>
      <c r="J64">
        <f>'[4]DWM-HT'!K63</f>
        <v>33</v>
      </c>
      <c r="N64">
        <f>[4]ARF!B63</f>
        <v>5.9375</v>
      </c>
      <c r="O64">
        <f>'[4]DWM-NB'!B63</f>
        <v>9.8125</v>
      </c>
      <c r="P64">
        <f>'[4]DWM-HT'!B63</f>
        <v>15.390625</v>
      </c>
      <c r="Q64">
        <f>[4]WMA!B63</f>
        <v>1.40625</v>
      </c>
      <c r="R64">
        <f>[4]Lite!B63</f>
        <v>23.625</v>
      </c>
    </row>
    <row r="65" spans="1:18" x14ac:dyDescent="0.25">
      <c r="A65">
        <v>63000</v>
      </c>
      <c r="B65">
        <f>[4]ARF!E64</f>
        <v>74.400000000000006</v>
      </c>
      <c r="C65">
        <f>'[4]DWM-NB'!E64</f>
        <v>74</v>
      </c>
      <c r="D65">
        <f>'[4]DWM-HT'!E64</f>
        <v>74</v>
      </c>
      <c r="E65">
        <f>[4]WMA!E64</f>
        <v>50.5</v>
      </c>
      <c r="F65">
        <f>[4]Lite!E64</f>
        <v>74</v>
      </c>
      <c r="H65">
        <f>'[4]DWM-NB'!K64</f>
        <v>38</v>
      </c>
      <c r="I65">
        <f>[4]Lite!K64</f>
        <v>41</v>
      </c>
      <c r="J65">
        <f>'[4]DWM-HT'!K64</f>
        <v>38</v>
      </c>
      <c r="N65">
        <f>[4]ARF!B64</f>
        <v>6.03125</v>
      </c>
      <c r="O65">
        <f>'[4]DWM-NB'!B64</f>
        <v>9.984375</v>
      </c>
      <c r="P65">
        <f>'[4]DWM-HT'!B64</f>
        <v>15.625</v>
      </c>
      <c r="Q65">
        <f>[4]WMA!B64</f>
        <v>1.4375</v>
      </c>
      <c r="R65">
        <f>[4]Lite!B64</f>
        <v>23.984375</v>
      </c>
    </row>
    <row r="66" spans="1:18" x14ac:dyDescent="0.25">
      <c r="A66">
        <v>64000</v>
      </c>
      <c r="B66">
        <f>[4]ARF!E65</f>
        <v>70</v>
      </c>
      <c r="C66">
        <f>'[4]DWM-NB'!E65</f>
        <v>71.7</v>
      </c>
      <c r="D66">
        <f>'[4]DWM-HT'!E65</f>
        <v>71.7</v>
      </c>
      <c r="E66">
        <f>[4]WMA!E65</f>
        <v>47.8</v>
      </c>
      <c r="F66">
        <f>[4]Lite!E65</f>
        <v>71.399999999999991</v>
      </c>
      <c r="H66">
        <f>'[4]DWM-NB'!K65</f>
        <v>28</v>
      </c>
      <c r="I66">
        <f>[4]Lite!K65</f>
        <v>31</v>
      </c>
      <c r="J66">
        <f>'[4]DWM-HT'!K65</f>
        <v>28</v>
      </c>
      <c r="N66">
        <f>[4]ARF!B65</f>
        <v>6.125</v>
      </c>
      <c r="O66">
        <f>'[4]DWM-NB'!B65</f>
        <v>10.140625</v>
      </c>
      <c r="P66">
        <f>'[4]DWM-HT'!B65</f>
        <v>15.859375</v>
      </c>
      <c r="Q66">
        <f>[4]WMA!B65</f>
        <v>1.46875</v>
      </c>
      <c r="R66">
        <f>[4]Lite!B65</f>
        <v>24.328125</v>
      </c>
    </row>
    <row r="67" spans="1:18" x14ac:dyDescent="0.25">
      <c r="A67">
        <v>65000</v>
      </c>
      <c r="B67">
        <f>[4]ARF!E66</f>
        <v>71.5</v>
      </c>
      <c r="C67">
        <f>'[4]DWM-NB'!E66</f>
        <v>72.2</v>
      </c>
      <c r="D67">
        <f>'[4]DWM-HT'!E66</f>
        <v>72.2</v>
      </c>
      <c r="E67">
        <f>[4]WMA!E66</f>
        <v>51.2</v>
      </c>
      <c r="F67">
        <f>[4]Lite!E66</f>
        <v>72.899999999999991</v>
      </c>
      <c r="H67">
        <f>'[4]DWM-NB'!K66</f>
        <v>31</v>
      </c>
      <c r="I67">
        <f>[4]Lite!K66</f>
        <v>34</v>
      </c>
      <c r="J67">
        <f>'[4]DWM-HT'!K66</f>
        <v>31</v>
      </c>
      <c r="N67">
        <f>[4]ARF!B66</f>
        <v>6.234375</v>
      </c>
      <c r="O67">
        <f>'[4]DWM-NB'!B66</f>
        <v>10.265625</v>
      </c>
      <c r="P67">
        <f>'[4]DWM-HT'!B66</f>
        <v>16.0625</v>
      </c>
      <c r="Q67">
        <f>[4]WMA!B66</f>
        <v>1.484375</v>
      </c>
      <c r="R67">
        <f>[4]Lite!B66</f>
        <v>24.640625</v>
      </c>
    </row>
    <row r="68" spans="1:18" x14ac:dyDescent="0.25">
      <c r="A68">
        <v>66000</v>
      </c>
      <c r="B68">
        <f>[4]ARF!E67</f>
        <v>74.099999999999994</v>
      </c>
      <c r="C68">
        <f>'[4]DWM-NB'!E67</f>
        <v>75.8</v>
      </c>
      <c r="D68">
        <f>'[4]DWM-HT'!E67</f>
        <v>75.8</v>
      </c>
      <c r="E68">
        <f>[4]WMA!E67</f>
        <v>57.8</v>
      </c>
      <c r="F68">
        <f>[4]Lite!E67</f>
        <v>75.7</v>
      </c>
      <c r="H68">
        <f>'[4]DWM-NB'!K67</f>
        <v>32</v>
      </c>
      <c r="I68">
        <f>[4]Lite!K67</f>
        <v>35</v>
      </c>
      <c r="J68">
        <f>'[4]DWM-HT'!K67</f>
        <v>32</v>
      </c>
      <c r="N68">
        <f>[4]ARF!B67</f>
        <v>6.328125</v>
      </c>
      <c r="O68">
        <f>'[4]DWM-NB'!B67</f>
        <v>10.390625</v>
      </c>
      <c r="P68">
        <f>'[4]DWM-HT'!B67</f>
        <v>16.25</v>
      </c>
      <c r="Q68">
        <f>[4]WMA!B67</f>
        <v>1.515625</v>
      </c>
      <c r="R68">
        <f>[4]Lite!B67</f>
        <v>24.953125</v>
      </c>
    </row>
    <row r="69" spans="1:18" x14ac:dyDescent="0.25">
      <c r="A69">
        <v>67000</v>
      </c>
      <c r="B69">
        <f>[4]ARF!E68</f>
        <v>71.7</v>
      </c>
      <c r="C69">
        <f>'[4]DWM-NB'!E68</f>
        <v>75.3</v>
      </c>
      <c r="D69">
        <f>'[4]DWM-HT'!E68</f>
        <v>75.3</v>
      </c>
      <c r="E69">
        <f>[4]WMA!E68</f>
        <v>52.4</v>
      </c>
      <c r="F69">
        <f>[4]Lite!E68</f>
        <v>75.099999999999994</v>
      </c>
      <c r="H69">
        <f>'[4]DWM-NB'!K68</f>
        <v>33</v>
      </c>
      <c r="I69">
        <f>[4]Lite!K68</f>
        <v>36</v>
      </c>
      <c r="J69">
        <f>'[4]DWM-HT'!K68</f>
        <v>33</v>
      </c>
      <c r="N69">
        <f>[4]ARF!B68</f>
        <v>6.4375</v>
      </c>
      <c r="O69">
        <f>'[4]DWM-NB'!B68</f>
        <v>10.53125</v>
      </c>
      <c r="P69">
        <f>'[4]DWM-HT'!B68</f>
        <v>16.453125</v>
      </c>
      <c r="Q69">
        <f>[4]WMA!B68</f>
        <v>1.546875</v>
      </c>
      <c r="R69">
        <f>[4]Lite!B68</f>
        <v>25.28125</v>
      </c>
    </row>
    <row r="70" spans="1:18" x14ac:dyDescent="0.25">
      <c r="A70">
        <v>68000</v>
      </c>
      <c r="B70">
        <f>[4]ARF!E69</f>
        <v>71.099999999999994</v>
      </c>
      <c r="C70">
        <f>'[4]DWM-NB'!E69</f>
        <v>73.8</v>
      </c>
      <c r="D70">
        <f>'[4]DWM-HT'!E69</f>
        <v>73.8</v>
      </c>
      <c r="E70">
        <f>[4]WMA!E69</f>
        <v>54.9</v>
      </c>
      <c r="F70">
        <f>[4]Lite!E69</f>
        <v>73.099999999999994</v>
      </c>
      <c r="H70">
        <f>'[4]DWM-NB'!K69</f>
        <v>35</v>
      </c>
      <c r="I70">
        <f>[4]Lite!K69</f>
        <v>38</v>
      </c>
      <c r="J70">
        <f>'[4]DWM-HT'!K69</f>
        <v>35</v>
      </c>
      <c r="N70">
        <f>[4]ARF!B69</f>
        <v>6.53125</v>
      </c>
      <c r="O70">
        <f>'[4]DWM-NB'!B69</f>
        <v>10.671875</v>
      </c>
      <c r="P70">
        <f>'[4]DWM-HT'!B69</f>
        <v>16.65625</v>
      </c>
      <c r="Q70">
        <f>[4]WMA!B69</f>
        <v>1.578125</v>
      </c>
      <c r="R70">
        <f>[4]Lite!B69</f>
        <v>25.625</v>
      </c>
    </row>
    <row r="71" spans="1:18" x14ac:dyDescent="0.25">
      <c r="A71">
        <v>69000</v>
      </c>
      <c r="B71">
        <f>[4]ARF!E70</f>
        <v>74.7</v>
      </c>
      <c r="C71">
        <f>'[4]DWM-NB'!E70</f>
        <v>76.599999999999994</v>
      </c>
      <c r="D71">
        <f>'[4]DWM-HT'!E70</f>
        <v>76.599999999999994</v>
      </c>
      <c r="E71">
        <f>[4]WMA!E70</f>
        <v>55.9</v>
      </c>
      <c r="F71">
        <f>[4]Lite!E70</f>
        <v>75.8</v>
      </c>
      <c r="H71">
        <f>'[4]DWM-NB'!K70</f>
        <v>39</v>
      </c>
      <c r="I71">
        <f>[4]Lite!K70</f>
        <v>42</v>
      </c>
      <c r="J71">
        <f>'[4]DWM-HT'!K70</f>
        <v>39</v>
      </c>
      <c r="N71">
        <f>[4]ARF!B70</f>
        <v>6.625</v>
      </c>
      <c r="O71">
        <f>'[4]DWM-NB'!B70</f>
        <v>10.84375</v>
      </c>
      <c r="P71">
        <f>'[4]DWM-HT'!B70</f>
        <v>16.90625</v>
      </c>
      <c r="Q71">
        <f>[4]WMA!B70</f>
        <v>1.59375</v>
      </c>
      <c r="R71">
        <f>[4]Lite!B70</f>
        <v>25.984375</v>
      </c>
    </row>
    <row r="72" spans="1:18" x14ac:dyDescent="0.25">
      <c r="A72">
        <v>70000</v>
      </c>
      <c r="B72">
        <f>[4]ARF!E71</f>
        <v>73.3</v>
      </c>
      <c r="C72">
        <f>'[4]DWM-NB'!E71</f>
        <v>72.899999999999906</v>
      </c>
      <c r="D72">
        <f>'[4]DWM-HT'!E71</f>
        <v>73.099999999999994</v>
      </c>
      <c r="E72">
        <f>[4]WMA!E71</f>
        <v>56.899999999999899</v>
      </c>
      <c r="F72">
        <f>[4]Lite!E71</f>
        <v>73.3</v>
      </c>
      <c r="H72">
        <f>'[4]DWM-NB'!K71</f>
        <v>44</v>
      </c>
      <c r="I72">
        <f>[4]Lite!K71</f>
        <v>47</v>
      </c>
      <c r="J72">
        <f>'[4]DWM-HT'!K71</f>
        <v>44</v>
      </c>
      <c r="N72">
        <f>[4]ARF!B71</f>
        <v>6.71875</v>
      </c>
      <c r="O72">
        <f>'[4]DWM-NB'!B71</f>
        <v>11.046875</v>
      </c>
      <c r="P72">
        <f>'[4]DWM-HT'!B71</f>
        <v>17.171875</v>
      </c>
      <c r="Q72">
        <f>[4]WMA!B71</f>
        <v>1.625</v>
      </c>
      <c r="R72">
        <f>[4]Lite!B71</f>
        <v>26.40625</v>
      </c>
    </row>
    <row r="73" spans="1:18" x14ac:dyDescent="0.25">
      <c r="A73">
        <v>71000</v>
      </c>
      <c r="B73">
        <f>[4]ARF!E72</f>
        <v>74.5</v>
      </c>
      <c r="C73">
        <f>'[4]DWM-NB'!E72</f>
        <v>74.400000000000006</v>
      </c>
      <c r="D73">
        <f>'[4]DWM-HT'!E72</f>
        <v>74.400000000000006</v>
      </c>
      <c r="E73">
        <f>[4]WMA!E72</f>
        <v>59.199999999999903</v>
      </c>
      <c r="F73">
        <f>[4]Lite!E72</f>
        <v>74.3</v>
      </c>
      <c r="H73">
        <f>'[4]DWM-NB'!K72</f>
        <v>43</v>
      </c>
      <c r="I73">
        <f>[4]Lite!K72</f>
        <v>46</v>
      </c>
      <c r="J73">
        <f>'[4]DWM-HT'!K72</f>
        <v>43</v>
      </c>
      <c r="N73">
        <f>[4]ARF!B72</f>
        <v>6.8125</v>
      </c>
      <c r="O73">
        <f>'[4]DWM-NB'!B72</f>
        <v>11.265625</v>
      </c>
      <c r="P73">
        <f>'[4]DWM-HT'!B72</f>
        <v>17.484375</v>
      </c>
      <c r="Q73">
        <f>[4]WMA!B72</f>
        <v>1.65625</v>
      </c>
      <c r="R73">
        <f>[4]Lite!B72</f>
        <v>26.859375</v>
      </c>
    </row>
    <row r="74" spans="1:18" x14ac:dyDescent="0.25">
      <c r="A74">
        <v>72000</v>
      </c>
      <c r="B74">
        <f>[4]ARF!E73</f>
        <v>74.900000000000006</v>
      </c>
      <c r="C74">
        <f>'[4]DWM-NB'!E73</f>
        <v>74.8</v>
      </c>
      <c r="D74">
        <f>'[4]DWM-HT'!E73</f>
        <v>74.7</v>
      </c>
      <c r="E74">
        <f>[4]WMA!E73</f>
        <v>60</v>
      </c>
      <c r="F74">
        <f>[4]Lite!E73</f>
        <v>75.900000000000006</v>
      </c>
      <c r="H74">
        <f>'[4]DWM-NB'!K73</f>
        <v>37</v>
      </c>
      <c r="I74">
        <f>[4]Lite!K73</f>
        <v>40</v>
      </c>
      <c r="J74">
        <f>'[4]DWM-HT'!K73</f>
        <v>37</v>
      </c>
      <c r="N74">
        <f>[4]ARF!B73</f>
        <v>6.921875</v>
      </c>
      <c r="O74">
        <f>'[4]DWM-NB'!B73</f>
        <v>11.484375</v>
      </c>
      <c r="P74">
        <f>'[4]DWM-HT'!B73</f>
        <v>17.765625</v>
      </c>
      <c r="Q74">
        <f>[4]WMA!B73</f>
        <v>1.6875</v>
      </c>
      <c r="R74">
        <f>[4]Lite!B73</f>
        <v>27.25</v>
      </c>
    </row>
    <row r="75" spans="1:18" x14ac:dyDescent="0.25">
      <c r="A75">
        <v>73000</v>
      </c>
      <c r="B75">
        <f>[4]ARF!E74</f>
        <v>73.3</v>
      </c>
      <c r="C75">
        <f>'[4]DWM-NB'!E74</f>
        <v>76.099999999999994</v>
      </c>
      <c r="D75">
        <f>'[4]DWM-HT'!E74</f>
        <v>75.8</v>
      </c>
      <c r="E75">
        <f>[4]WMA!E74</f>
        <v>58.5</v>
      </c>
      <c r="F75">
        <f>[4]Lite!E74</f>
        <v>75.900000000000006</v>
      </c>
      <c r="H75">
        <f>'[4]DWM-NB'!K74</f>
        <v>32</v>
      </c>
      <c r="I75">
        <f>[4]Lite!K74</f>
        <v>35</v>
      </c>
      <c r="J75">
        <f>'[4]DWM-HT'!K74</f>
        <v>32</v>
      </c>
      <c r="N75">
        <f>[4]ARF!B74</f>
        <v>7.03125</v>
      </c>
      <c r="O75">
        <f>'[4]DWM-NB'!B74</f>
        <v>11.625</v>
      </c>
      <c r="P75">
        <f>'[4]DWM-HT'!B74</f>
        <v>17.96875</v>
      </c>
      <c r="Q75">
        <f>[4]WMA!B74</f>
        <v>1.703125</v>
      </c>
      <c r="R75">
        <f>[4]Lite!B74</f>
        <v>27.5625</v>
      </c>
    </row>
    <row r="76" spans="1:18" x14ac:dyDescent="0.25">
      <c r="A76">
        <v>74000</v>
      </c>
      <c r="B76">
        <f>[4]ARF!E75</f>
        <v>70.099999999999994</v>
      </c>
      <c r="C76">
        <f>'[4]DWM-NB'!E75</f>
        <v>69.899999999999906</v>
      </c>
      <c r="D76">
        <f>'[4]DWM-HT'!E75</f>
        <v>70.099999999999994</v>
      </c>
      <c r="E76">
        <f>[4]WMA!E75</f>
        <v>55.6</v>
      </c>
      <c r="F76">
        <f>[4]Lite!E75</f>
        <v>70</v>
      </c>
      <c r="H76">
        <f>'[4]DWM-NB'!K75</f>
        <v>30</v>
      </c>
      <c r="I76">
        <f>[4]Lite!K75</f>
        <v>33</v>
      </c>
      <c r="J76">
        <f>'[4]DWM-HT'!K75</f>
        <v>29</v>
      </c>
      <c r="N76">
        <f>[4]ARF!B75</f>
        <v>7.140625</v>
      </c>
      <c r="O76">
        <f>'[4]DWM-NB'!B75</f>
        <v>11.75</v>
      </c>
      <c r="P76">
        <f>'[4]DWM-HT'!B75</f>
        <v>18.203125</v>
      </c>
      <c r="Q76">
        <f>[4]WMA!B75</f>
        <v>1.734375</v>
      </c>
      <c r="R76">
        <f>[4]Lite!B75</f>
        <v>27.953125</v>
      </c>
    </row>
    <row r="77" spans="1:18" x14ac:dyDescent="0.25">
      <c r="A77">
        <v>75000</v>
      </c>
      <c r="B77">
        <f>[4]ARF!E76</f>
        <v>69.399999999999906</v>
      </c>
      <c r="C77">
        <f>'[4]DWM-NB'!E76</f>
        <v>69.5</v>
      </c>
      <c r="D77">
        <f>'[4]DWM-HT'!E76</f>
        <v>69.599999999999994</v>
      </c>
      <c r="E77">
        <f>[4]WMA!E76</f>
        <v>56.699999999999903</v>
      </c>
      <c r="F77">
        <f>[4]Lite!E76</f>
        <v>70.399999999999991</v>
      </c>
      <c r="H77">
        <f>'[4]DWM-NB'!K76</f>
        <v>30</v>
      </c>
      <c r="I77">
        <f>[4]Lite!K76</f>
        <v>34</v>
      </c>
      <c r="J77">
        <f>'[4]DWM-HT'!K76</f>
        <v>30</v>
      </c>
      <c r="N77">
        <f>[4]ARF!B76</f>
        <v>7.234375</v>
      </c>
      <c r="O77">
        <f>'[4]DWM-NB'!B76</f>
        <v>11.890625</v>
      </c>
      <c r="P77">
        <f>'[4]DWM-HT'!B76</f>
        <v>18.40625</v>
      </c>
      <c r="Q77">
        <f>[4]WMA!B76</f>
        <v>1.765625</v>
      </c>
      <c r="R77">
        <f>[4]Lite!B76</f>
        <v>28.28125</v>
      </c>
    </row>
    <row r="78" spans="1:18" x14ac:dyDescent="0.25">
      <c r="A78">
        <v>76000</v>
      </c>
      <c r="B78">
        <f>[4]ARF!E77</f>
        <v>71.599999999999994</v>
      </c>
      <c r="C78">
        <f>'[4]DWM-NB'!E77</f>
        <v>71.7</v>
      </c>
      <c r="D78">
        <f>'[4]DWM-HT'!E77</f>
        <v>71.8</v>
      </c>
      <c r="E78">
        <f>[4]WMA!E77</f>
        <v>59.599999999999902</v>
      </c>
      <c r="F78">
        <f>[4]Lite!E77</f>
        <v>71.8</v>
      </c>
      <c r="H78">
        <f>'[4]DWM-NB'!K77</f>
        <v>28</v>
      </c>
      <c r="I78">
        <f>[4]Lite!K77</f>
        <v>34</v>
      </c>
      <c r="J78">
        <f>'[4]DWM-HT'!K77</f>
        <v>28</v>
      </c>
      <c r="N78">
        <f>[4]ARF!B77</f>
        <v>7.359375</v>
      </c>
      <c r="O78">
        <f>'[4]DWM-NB'!B77</f>
        <v>12.015625</v>
      </c>
      <c r="P78">
        <f>'[4]DWM-HT'!B77</f>
        <v>18.59375</v>
      </c>
      <c r="Q78">
        <f>[4]WMA!B77</f>
        <v>1.796875</v>
      </c>
      <c r="R78">
        <f>[4]Lite!B77</f>
        <v>28.59375</v>
      </c>
    </row>
    <row r="79" spans="1:18" x14ac:dyDescent="0.25">
      <c r="A79">
        <v>77000</v>
      </c>
      <c r="B79">
        <f>[4]ARF!E78</f>
        <v>72.5</v>
      </c>
      <c r="C79">
        <f>'[4]DWM-NB'!E78</f>
        <v>73.400000000000006</v>
      </c>
      <c r="D79">
        <f>'[4]DWM-HT'!E78</f>
        <v>73.400000000000006</v>
      </c>
      <c r="E79">
        <f>[4]WMA!E78</f>
        <v>60.199999999999903</v>
      </c>
      <c r="F79">
        <f>[4]Lite!E78</f>
        <v>73.400000000000006</v>
      </c>
      <c r="H79">
        <f>'[4]DWM-NB'!K78</f>
        <v>33</v>
      </c>
      <c r="I79">
        <f>[4]Lite!K78</f>
        <v>40</v>
      </c>
      <c r="J79">
        <f>'[4]DWM-HT'!K78</f>
        <v>32</v>
      </c>
      <c r="N79">
        <f>[4]ARF!B78</f>
        <v>7.453125</v>
      </c>
      <c r="O79">
        <f>'[4]DWM-NB'!B78</f>
        <v>12.171875</v>
      </c>
      <c r="P79">
        <f>'[4]DWM-HT'!B78</f>
        <v>18.78125</v>
      </c>
      <c r="Q79">
        <f>[4]WMA!B78</f>
        <v>1.828125</v>
      </c>
      <c r="R79">
        <f>[4]Lite!B78</f>
        <v>28.984375</v>
      </c>
    </row>
    <row r="80" spans="1:18" x14ac:dyDescent="0.25">
      <c r="A80">
        <v>78000</v>
      </c>
      <c r="B80">
        <f>[4]ARF!E79</f>
        <v>73.8</v>
      </c>
      <c r="C80">
        <f>'[4]DWM-NB'!E79</f>
        <v>76.2</v>
      </c>
      <c r="D80">
        <f>'[4]DWM-HT'!E79</f>
        <v>76.3</v>
      </c>
      <c r="E80">
        <f>[4]WMA!E79</f>
        <v>64.400000000000006</v>
      </c>
      <c r="F80">
        <f>[4]Lite!E79</f>
        <v>75.900000000000006</v>
      </c>
      <c r="H80">
        <f>'[4]DWM-NB'!K79</f>
        <v>30</v>
      </c>
      <c r="I80">
        <f>[4]Lite!K79</f>
        <v>37</v>
      </c>
      <c r="J80">
        <f>'[4]DWM-HT'!K79</f>
        <v>29</v>
      </c>
      <c r="N80">
        <f>[4]ARF!B79</f>
        <v>7.5625</v>
      </c>
      <c r="O80">
        <f>'[4]DWM-NB'!B79</f>
        <v>12.328125</v>
      </c>
      <c r="P80">
        <f>'[4]DWM-HT'!B79</f>
        <v>18.96875</v>
      </c>
      <c r="Q80">
        <f>[4]WMA!B79</f>
        <v>1.84375</v>
      </c>
      <c r="R80">
        <f>[4]Lite!B79</f>
        <v>29.359375</v>
      </c>
    </row>
    <row r="81" spans="1:18" x14ac:dyDescent="0.25">
      <c r="A81">
        <v>79000</v>
      </c>
      <c r="B81">
        <f>[4]ARF!E80</f>
        <v>74</v>
      </c>
      <c r="C81">
        <f>'[4]DWM-NB'!E80</f>
        <v>74.3</v>
      </c>
      <c r="D81">
        <f>'[4]DWM-HT'!E80</f>
        <v>74.2</v>
      </c>
      <c r="E81">
        <f>[4]WMA!E80</f>
        <v>62.2</v>
      </c>
      <c r="F81">
        <f>[4]Lite!E80</f>
        <v>74.2</v>
      </c>
      <c r="H81">
        <f>'[4]DWM-NB'!K80</f>
        <v>31</v>
      </c>
      <c r="I81">
        <f>[4]Lite!K80</f>
        <v>36</v>
      </c>
      <c r="J81">
        <f>'[4]DWM-HT'!K80</f>
        <v>31</v>
      </c>
      <c r="N81">
        <f>[4]ARF!B80</f>
        <v>7.671875</v>
      </c>
      <c r="O81">
        <f>'[4]DWM-NB'!B80</f>
        <v>12.484375</v>
      </c>
      <c r="P81">
        <f>'[4]DWM-HT'!B80</f>
        <v>19.171875</v>
      </c>
      <c r="Q81">
        <f>[4]WMA!B80</f>
        <v>1.875</v>
      </c>
      <c r="R81">
        <f>[4]Lite!B80</f>
        <v>29.78125</v>
      </c>
    </row>
    <row r="82" spans="1:18" x14ac:dyDescent="0.25">
      <c r="A82">
        <v>80000</v>
      </c>
      <c r="B82">
        <f>[4]ARF!E81</f>
        <v>72.099999999999994</v>
      </c>
      <c r="C82">
        <f>'[4]DWM-NB'!E81</f>
        <v>73.8</v>
      </c>
      <c r="D82">
        <f>'[4]DWM-HT'!E81</f>
        <v>73.7</v>
      </c>
      <c r="E82">
        <f>[4]WMA!E81</f>
        <v>54.8</v>
      </c>
      <c r="F82">
        <f>[4]Lite!E81</f>
        <v>73.7</v>
      </c>
      <c r="H82">
        <f>'[4]DWM-NB'!K81</f>
        <v>34</v>
      </c>
      <c r="I82">
        <f>[4]Lite!K81</f>
        <v>39</v>
      </c>
      <c r="J82">
        <f>'[4]DWM-HT'!K81</f>
        <v>34</v>
      </c>
      <c r="N82">
        <f>[4]ARF!B81</f>
        <v>7.765625</v>
      </c>
      <c r="O82">
        <f>'[4]DWM-NB'!B81</f>
        <v>12.640625</v>
      </c>
      <c r="P82">
        <f>'[4]DWM-HT'!B81</f>
        <v>19.390625</v>
      </c>
      <c r="Q82">
        <f>[4]WMA!B81</f>
        <v>1.90625</v>
      </c>
      <c r="R82">
        <f>[4]Lite!B81</f>
        <v>30.1875</v>
      </c>
    </row>
    <row r="83" spans="1:18" x14ac:dyDescent="0.25">
      <c r="A83">
        <v>81000</v>
      </c>
      <c r="B83">
        <f>[4]ARF!E82</f>
        <v>71.899999999999906</v>
      </c>
      <c r="C83">
        <f>'[4]DWM-NB'!E82</f>
        <v>74.400000000000006</v>
      </c>
      <c r="D83">
        <f>'[4]DWM-HT'!E82</f>
        <v>74.3</v>
      </c>
      <c r="E83">
        <f>[4]WMA!E82</f>
        <v>59.599999999999902</v>
      </c>
      <c r="F83">
        <f>[4]Lite!E82</f>
        <v>74.2</v>
      </c>
      <c r="H83">
        <f>'[4]DWM-NB'!K82</f>
        <v>38</v>
      </c>
      <c r="I83">
        <f>[4]Lite!K82</f>
        <v>43</v>
      </c>
      <c r="J83">
        <f>'[4]DWM-HT'!K82</f>
        <v>38</v>
      </c>
      <c r="N83">
        <f>[4]ARF!B82</f>
        <v>7.875</v>
      </c>
      <c r="O83">
        <f>'[4]DWM-NB'!B82</f>
        <v>12.828125</v>
      </c>
      <c r="P83">
        <f>'[4]DWM-HT'!B82</f>
        <v>19.625</v>
      </c>
      <c r="Q83">
        <f>[4]WMA!B82</f>
        <v>1.953125</v>
      </c>
      <c r="R83">
        <f>[4]Lite!B82</f>
        <v>30.5625</v>
      </c>
    </row>
    <row r="84" spans="1:18" x14ac:dyDescent="0.25">
      <c r="A84">
        <v>82000</v>
      </c>
      <c r="B84">
        <f>[4]ARF!E83</f>
        <v>70.3</v>
      </c>
      <c r="C84">
        <f>'[4]DWM-NB'!E83</f>
        <v>69.5</v>
      </c>
      <c r="D84">
        <f>'[4]DWM-HT'!E83</f>
        <v>69.399999999999906</v>
      </c>
      <c r="E84">
        <f>[4]WMA!E83</f>
        <v>59.9</v>
      </c>
      <c r="F84">
        <f>[4]Lite!E83</f>
        <v>69.8</v>
      </c>
      <c r="H84">
        <f>'[4]DWM-NB'!K83</f>
        <v>23</v>
      </c>
      <c r="I84">
        <f>[4]Lite!K83</f>
        <v>26</v>
      </c>
      <c r="J84">
        <f>'[4]DWM-HT'!K83</f>
        <v>23</v>
      </c>
      <c r="N84">
        <f>[4]ARF!B83</f>
        <v>7.96875</v>
      </c>
      <c r="O84">
        <f>'[4]DWM-NB'!B83</f>
        <v>12.953125</v>
      </c>
      <c r="P84">
        <f>'[4]DWM-HT'!B83</f>
        <v>19.84375</v>
      </c>
      <c r="Q84">
        <f>[4]WMA!B83</f>
        <v>1.96875</v>
      </c>
      <c r="R84">
        <f>[4]Lite!B83</f>
        <v>30.890625</v>
      </c>
    </row>
    <row r="85" spans="1:18" x14ac:dyDescent="0.25">
      <c r="A85">
        <v>83000</v>
      </c>
      <c r="B85">
        <f>[4]ARF!E84</f>
        <v>72.8</v>
      </c>
      <c r="C85">
        <f>'[4]DWM-NB'!E84</f>
        <v>72.899999999999906</v>
      </c>
      <c r="D85">
        <f>'[4]DWM-HT'!E84</f>
        <v>72.8</v>
      </c>
      <c r="E85">
        <f>[4]WMA!E84</f>
        <v>65.8</v>
      </c>
      <c r="F85">
        <f>[4]Lite!E84</f>
        <v>72.899999999999991</v>
      </c>
      <c r="H85">
        <f>'[4]DWM-NB'!K84</f>
        <v>23</v>
      </c>
      <c r="I85">
        <f>[4]Lite!K84</f>
        <v>26</v>
      </c>
      <c r="J85">
        <f>'[4]DWM-HT'!K84</f>
        <v>23</v>
      </c>
      <c r="N85">
        <f>[4]ARF!B84</f>
        <v>8.09375</v>
      </c>
      <c r="O85">
        <f>'[4]DWM-NB'!B84</f>
        <v>13.046875</v>
      </c>
      <c r="P85">
        <f>'[4]DWM-HT'!B84</f>
        <v>19.96875</v>
      </c>
      <c r="Q85">
        <f>[4]WMA!B84</f>
        <v>2.015625</v>
      </c>
      <c r="R85">
        <f>[4]Lite!B84</f>
        <v>31.15625</v>
      </c>
    </row>
    <row r="86" spans="1:18" x14ac:dyDescent="0.25">
      <c r="A86">
        <v>84000</v>
      </c>
      <c r="B86">
        <f>[4]ARF!E85</f>
        <v>74.599999999999994</v>
      </c>
      <c r="C86">
        <f>'[4]DWM-NB'!E85</f>
        <v>73.8</v>
      </c>
      <c r="D86">
        <f>'[4]DWM-HT'!E85</f>
        <v>73.8</v>
      </c>
      <c r="E86">
        <f>[4]WMA!E85</f>
        <v>65.5</v>
      </c>
      <c r="F86">
        <f>[4]Lite!E85</f>
        <v>73.599999999999994</v>
      </c>
      <c r="H86">
        <f>'[4]DWM-NB'!K85</f>
        <v>18</v>
      </c>
      <c r="I86">
        <f>[4]Lite!K85</f>
        <v>21</v>
      </c>
      <c r="J86">
        <f>'[4]DWM-HT'!K85</f>
        <v>18</v>
      </c>
      <c r="N86">
        <f>[4]ARF!B85</f>
        <v>8.203125</v>
      </c>
      <c r="O86">
        <f>'[4]DWM-NB'!B85</f>
        <v>13.125</v>
      </c>
      <c r="P86">
        <f>'[4]DWM-HT'!B85</f>
        <v>20.09375</v>
      </c>
      <c r="Q86">
        <f>[4]WMA!B85</f>
        <v>2.046875</v>
      </c>
      <c r="R86">
        <f>[4]Lite!B85</f>
        <v>31.359375</v>
      </c>
    </row>
    <row r="87" spans="1:18" x14ac:dyDescent="0.25">
      <c r="A87">
        <v>85000</v>
      </c>
      <c r="B87">
        <f>[4]ARF!E86</f>
        <v>71.8</v>
      </c>
      <c r="C87">
        <f>'[4]DWM-NB'!E86</f>
        <v>74.2</v>
      </c>
      <c r="D87">
        <f>'[4]DWM-HT'!E86</f>
        <v>74.2</v>
      </c>
      <c r="E87">
        <f>[4]WMA!E86</f>
        <v>66.599999999999994</v>
      </c>
      <c r="F87">
        <f>[4]Lite!E86</f>
        <v>74.400000000000006</v>
      </c>
      <c r="H87">
        <f>'[4]DWM-NB'!K86</f>
        <v>20</v>
      </c>
      <c r="I87">
        <f>[4]Lite!K86</f>
        <v>23</v>
      </c>
      <c r="J87">
        <f>'[4]DWM-HT'!K86</f>
        <v>20</v>
      </c>
      <c r="N87">
        <f>[4]ARF!B86</f>
        <v>8.328125</v>
      </c>
      <c r="O87">
        <f>'[4]DWM-NB'!B86</f>
        <v>13.234375</v>
      </c>
      <c r="P87">
        <f>'[4]DWM-HT'!B86</f>
        <v>20.234375</v>
      </c>
      <c r="Q87">
        <f>[4]WMA!B86</f>
        <v>2.078125</v>
      </c>
      <c r="R87">
        <f>[4]Lite!B86</f>
        <v>31.59375</v>
      </c>
    </row>
    <row r="88" spans="1:18" x14ac:dyDescent="0.25">
      <c r="A88">
        <v>86000</v>
      </c>
      <c r="B88">
        <f>[4]ARF!E87</f>
        <v>72</v>
      </c>
      <c r="C88">
        <f>'[4]DWM-NB'!E87</f>
        <v>70.899999999999906</v>
      </c>
      <c r="D88">
        <f>'[4]DWM-HT'!E87</f>
        <v>70.899999999999906</v>
      </c>
      <c r="E88">
        <f>[4]WMA!E87</f>
        <v>64.099999999999994</v>
      </c>
      <c r="F88">
        <f>[4]Lite!E87</f>
        <v>71.3</v>
      </c>
      <c r="H88">
        <f>'[4]DWM-NB'!K87</f>
        <v>24</v>
      </c>
      <c r="I88">
        <f>[4]Lite!K87</f>
        <v>27</v>
      </c>
      <c r="J88">
        <f>'[4]DWM-HT'!K87</f>
        <v>24</v>
      </c>
      <c r="N88">
        <f>[4]ARF!B87</f>
        <v>8.46875</v>
      </c>
      <c r="O88">
        <f>'[4]DWM-NB'!B87</f>
        <v>13.34375</v>
      </c>
      <c r="P88">
        <f>'[4]DWM-HT'!B87</f>
        <v>20.375</v>
      </c>
      <c r="Q88">
        <f>[4]WMA!B87</f>
        <v>2.109375</v>
      </c>
      <c r="R88">
        <f>[4]Lite!B87</f>
        <v>31.859375</v>
      </c>
    </row>
    <row r="89" spans="1:18" x14ac:dyDescent="0.25">
      <c r="A89">
        <v>87000</v>
      </c>
      <c r="B89">
        <f>[4]ARF!E88</f>
        <v>73.400000000000006</v>
      </c>
      <c r="C89">
        <f>'[4]DWM-NB'!E88</f>
        <v>73.2</v>
      </c>
      <c r="D89">
        <f>'[4]DWM-HT'!E88</f>
        <v>73.2</v>
      </c>
      <c r="E89">
        <f>[4]WMA!E88</f>
        <v>67.400000000000006</v>
      </c>
      <c r="F89">
        <f>[4]Lite!E88</f>
        <v>72.5</v>
      </c>
      <c r="H89">
        <f>'[4]DWM-NB'!K88</f>
        <v>29</v>
      </c>
      <c r="I89">
        <f>[4]Lite!K88</f>
        <v>32</v>
      </c>
      <c r="J89">
        <f>'[4]DWM-HT'!K88</f>
        <v>29</v>
      </c>
      <c r="N89">
        <f>[4]ARF!B88</f>
        <v>8.578125</v>
      </c>
      <c r="O89">
        <f>'[4]DWM-NB'!B88</f>
        <v>13.46875</v>
      </c>
      <c r="P89">
        <f>'[4]DWM-HT'!B88</f>
        <v>20.546875</v>
      </c>
      <c r="Q89">
        <f>[4]WMA!B88</f>
        <v>2.140625</v>
      </c>
      <c r="R89">
        <f>[4]Lite!B88</f>
        <v>32.15625</v>
      </c>
    </row>
    <row r="90" spans="1:18" x14ac:dyDescent="0.25">
      <c r="A90">
        <v>88000</v>
      </c>
      <c r="B90">
        <f>[4]ARF!E89</f>
        <v>73.900000000000006</v>
      </c>
      <c r="C90">
        <f>'[4]DWM-NB'!E89</f>
        <v>74.3</v>
      </c>
      <c r="D90">
        <f>'[4]DWM-HT'!E89</f>
        <v>74.3</v>
      </c>
      <c r="E90">
        <f>[4]WMA!E89</f>
        <v>67.400000000000006</v>
      </c>
      <c r="F90">
        <f>[4]Lite!E89</f>
        <v>74.400000000000006</v>
      </c>
      <c r="H90">
        <f>'[4]DWM-NB'!K89</f>
        <v>30</v>
      </c>
      <c r="I90">
        <f>[4]Lite!K89</f>
        <v>33</v>
      </c>
      <c r="J90">
        <f>'[4]DWM-HT'!K89</f>
        <v>30</v>
      </c>
      <c r="N90">
        <f>[4]ARF!B89</f>
        <v>8.703125</v>
      </c>
      <c r="O90">
        <f>'[4]DWM-NB'!B89</f>
        <v>13.609375</v>
      </c>
      <c r="P90">
        <f>'[4]DWM-HT'!B89</f>
        <v>20.734375</v>
      </c>
      <c r="Q90">
        <f>[4]WMA!B89</f>
        <v>2.171875</v>
      </c>
      <c r="R90">
        <f>[4]Lite!B89</f>
        <v>32.453125</v>
      </c>
    </row>
    <row r="91" spans="1:18" x14ac:dyDescent="0.25">
      <c r="A91">
        <v>89000</v>
      </c>
      <c r="B91">
        <f>[4]ARF!E90</f>
        <v>73.400000000000006</v>
      </c>
      <c r="C91">
        <f>'[4]DWM-NB'!E90</f>
        <v>74.400000000000006</v>
      </c>
      <c r="D91">
        <f>'[4]DWM-HT'!E90</f>
        <v>74.400000000000006</v>
      </c>
      <c r="E91">
        <f>[4]WMA!E90</f>
        <v>69.599999999999994</v>
      </c>
      <c r="F91">
        <f>[4]Lite!E90</f>
        <v>74</v>
      </c>
      <c r="H91">
        <f>'[4]DWM-NB'!K90</f>
        <v>33</v>
      </c>
      <c r="I91">
        <f>[4]Lite!K90</f>
        <v>36</v>
      </c>
      <c r="J91">
        <f>'[4]DWM-HT'!K90</f>
        <v>33</v>
      </c>
      <c r="N91">
        <f>[4]ARF!B90</f>
        <v>8.828125</v>
      </c>
      <c r="O91">
        <f>'[4]DWM-NB'!B90</f>
        <v>13.765625</v>
      </c>
      <c r="P91">
        <f>'[4]DWM-HT'!B90</f>
        <v>20.9375</v>
      </c>
      <c r="Q91">
        <f>[4]WMA!B90</f>
        <v>2.203125</v>
      </c>
      <c r="R91">
        <f>[4]Lite!B90</f>
        <v>32.78125</v>
      </c>
    </row>
    <row r="92" spans="1:18" x14ac:dyDescent="0.25">
      <c r="A92">
        <v>90000</v>
      </c>
      <c r="B92">
        <f>[4]ARF!E91</f>
        <v>73.099999999999994</v>
      </c>
      <c r="C92">
        <f>'[4]DWM-NB'!E91</f>
        <v>73.5</v>
      </c>
      <c r="D92">
        <f>'[4]DWM-HT'!E91</f>
        <v>73.5</v>
      </c>
      <c r="E92">
        <f>[4]WMA!E91</f>
        <v>67.900000000000006</v>
      </c>
      <c r="F92">
        <f>[4]Lite!E91</f>
        <v>74.099999999999994</v>
      </c>
      <c r="H92">
        <f>'[4]DWM-NB'!K91</f>
        <v>26</v>
      </c>
      <c r="I92">
        <f>[4]Lite!K91</f>
        <v>29</v>
      </c>
      <c r="J92">
        <f>'[4]DWM-HT'!K91</f>
        <v>26</v>
      </c>
      <c r="N92">
        <f>[4]ARF!B91</f>
        <v>8.953125</v>
      </c>
      <c r="O92">
        <f>'[4]DWM-NB'!B91</f>
        <v>13.90625</v>
      </c>
      <c r="P92">
        <f>'[4]DWM-HT'!B91</f>
        <v>21.109375</v>
      </c>
      <c r="Q92">
        <f>[4]WMA!B91</f>
        <v>2.234375</v>
      </c>
      <c r="R92">
        <f>[4]Lite!B91</f>
        <v>33.0625</v>
      </c>
    </row>
    <row r="93" spans="1:18" x14ac:dyDescent="0.25">
      <c r="A93">
        <v>91000</v>
      </c>
      <c r="B93">
        <f>[4]ARF!E92</f>
        <v>74.400000000000006</v>
      </c>
      <c r="C93">
        <f>'[4]DWM-NB'!E92</f>
        <v>74.8</v>
      </c>
      <c r="D93">
        <f>'[4]DWM-HT'!E92</f>
        <v>74.8</v>
      </c>
      <c r="E93">
        <f>[4]WMA!E92</f>
        <v>69.699999999999903</v>
      </c>
      <c r="F93">
        <f>[4]Lite!E92</f>
        <v>74.2</v>
      </c>
      <c r="H93">
        <f>'[4]DWM-NB'!K92</f>
        <v>29</v>
      </c>
      <c r="I93">
        <f>[4]Lite!K92</f>
        <v>32</v>
      </c>
      <c r="J93">
        <f>'[4]DWM-HT'!K92</f>
        <v>29</v>
      </c>
      <c r="N93">
        <f>[4]ARF!B92</f>
        <v>9.078125</v>
      </c>
      <c r="O93">
        <f>'[4]DWM-NB'!B92</f>
        <v>14.0625</v>
      </c>
      <c r="P93">
        <f>'[4]DWM-HT'!B92</f>
        <v>21.34375</v>
      </c>
      <c r="Q93">
        <f>[4]WMA!B92</f>
        <v>2.265625</v>
      </c>
      <c r="R93">
        <f>[4]Lite!B92</f>
        <v>33.359375</v>
      </c>
    </row>
    <row r="94" spans="1:18" x14ac:dyDescent="0.25">
      <c r="A94">
        <v>92000</v>
      </c>
      <c r="B94">
        <f>[4]ARF!E93</f>
        <v>75.3</v>
      </c>
      <c r="C94">
        <f>'[4]DWM-NB'!E93</f>
        <v>76.5</v>
      </c>
      <c r="D94">
        <f>'[4]DWM-HT'!E93</f>
        <v>76.5</v>
      </c>
      <c r="E94">
        <f>[4]WMA!E93</f>
        <v>72.8</v>
      </c>
      <c r="F94">
        <f>[4]Lite!E93</f>
        <v>76.3</v>
      </c>
      <c r="H94">
        <f>'[4]DWM-NB'!K93</f>
        <v>32</v>
      </c>
      <c r="I94">
        <f>[4]Lite!K93</f>
        <v>35</v>
      </c>
      <c r="J94">
        <f>'[4]DWM-HT'!K93</f>
        <v>32</v>
      </c>
      <c r="N94">
        <f>[4]ARF!B93</f>
        <v>9.21875</v>
      </c>
      <c r="O94">
        <f>'[4]DWM-NB'!B93</f>
        <v>14.1875</v>
      </c>
      <c r="P94">
        <f>'[4]DWM-HT'!B93</f>
        <v>21.546875</v>
      </c>
      <c r="Q94">
        <f>[4]WMA!B93</f>
        <v>2.296875</v>
      </c>
      <c r="R94">
        <f>[4]Lite!B93</f>
        <v>33.703125</v>
      </c>
    </row>
    <row r="95" spans="1:18" x14ac:dyDescent="0.25">
      <c r="A95">
        <v>93000</v>
      </c>
      <c r="B95">
        <f>[4]ARF!E94</f>
        <v>76.2</v>
      </c>
      <c r="C95">
        <f>'[4]DWM-NB'!E94</f>
        <v>76.599999999999994</v>
      </c>
      <c r="D95">
        <f>'[4]DWM-HT'!E94</f>
        <v>76.599999999999994</v>
      </c>
      <c r="E95">
        <f>[4]WMA!E94</f>
        <v>72.399999999999906</v>
      </c>
      <c r="F95">
        <f>[4]Lite!E94</f>
        <v>76.900000000000006</v>
      </c>
      <c r="H95">
        <f>'[4]DWM-NB'!K94</f>
        <v>37</v>
      </c>
      <c r="I95">
        <f>[4]Lite!K94</f>
        <v>40</v>
      </c>
      <c r="J95">
        <f>'[4]DWM-HT'!K94</f>
        <v>37</v>
      </c>
      <c r="N95">
        <f>[4]ARF!B94</f>
        <v>9.34375</v>
      </c>
      <c r="O95">
        <f>'[4]DWM-NB'!B94</f>
        <v>14.34375</v>
      </c>
      <c r="P95">
        <f>'[4]DWM-HT'!B94</f>
        <v>21.765625</v>
      </c>
      <c r="Q95">
        <f>[4]WMA!B94</f>
        <v>2.328125</v>
      </c>
      <c r="R95">
        <f>[4]Lite!B94</f>
        <v>34.03125</v>
      </c>
    </row>
    <row r="96" spans="1:18" x14ac:dyDescent="0.25">
      <c r="A96">
        <v>94000</v>
      </c>
      <c r="B96">
        <f>[4]ARF!E95</f>
        <v>74.5</v>
      </c>
      <c r="C96">
        <f>'[4]DWM-NB'!E95</f>
        <v>75.2</v>
      </c>
      <c r="D96">
        <f>'[4]DWM-HT'!E95</f>
        <v>75.2</v>
      </c>
      <c r="E96">
        <f>[4]WMA!E95</f>
        <v>69.699999999999903</v>
      </c>
      <c r="F96">
        <f>[4]Lite!E95</f>
        <v>75.400000000000006</v>
      </c>
      <c r="H96">
        <f>'[4]DWM-NB'!K95</f>
        <v>39</v>
      </c>
      <c r="I96">
        <f>[4]Lite!K95</f>
        <v>42</v>
      </c>
      <c r="J96">
        <f>'[4]DWM-HT'!K95</f>
        <v>39</v>
      </c>
      <c r="N96">
        <f>[4]ARF!B95</f>
        <v>9.453125</v>
      </c>
      <c r="O96">
        <f>'[4]DWM-NB'!B95</f>
        <v>14.5</v>
      </c>
      <c r="P96">
        <f>'[4]DWM-HT'!B95</f>
        <v>22</v>
      </c>
      <c r="Q96">
        <f>[4]WMA!B95</f>
        <v>2.359375</v>
      </c>
      <c r="R96">
        <f>[4]Lite!B95</f>
        <v>34.390625</v>
      </c>
    </row>
    <row r="97" spans="1:18" x14ac:dyDescent="0.25">
      <c r="A97">
        <v>95000</v>
      </c>
      <c r="B97">
        <f>[4]ARF!E96</f>
        <v>72.8</v>
      </c>
      <c r="C97">
        <f>'[4]DWM-NB'!E96</f>
        <v>73.8</v>
      </c>
      <c r="D97">
        <f>'[4]DWM-HT'!E96</f>
        <v>73.8</v>
      </c>
      <c r="E97">
        <f>[4]WMA!E96</f>
        <v>69</v>
      </c>
      <c r="F97">
        <f>[4]Lite!E96</f>
        <v>74.2</v>
      </c>
      <c r="H97">
        <f>'[4]DWM-NB'!K96</f>
        <v>43</v>
      </c>
      <c r="I97">
        <f>[4]Lite!K96</f>
        <v>46</v>
      </c>
      <c r="J97">
        <f>'[4]DWM-HT'!K96</f>
        <v>43</v>
      </c>
      <c r="N97">
        <f>[4]ARF!B96</f>
        <v>9.578125</v>
      </c>
      <c r="O97">
        <f>'[4]DWM-NB'!B96</f>
        <v>14.671875</v>
      </c>
      <c r="P97">
        <f>'[4]DWM-HT'!B96</f>
        <v>22.296875</v>
      </c>
      <c r="Q97">
        <f>[4]WMA!B96</f>
        <v>2.390625</v>
      </c>
      <c r="R97">
        <f>[4]Lite!B96</f>
        <v>34.796875</v>
      </c>
    </row>
    <row r="98" spans="1:18" x14ac:dyDescent="0.25">
      <c r="A98">
        <v>96000</v>
      </c>
      <c r="B98">
        <f>[4]ARF!E97</f>
        <v>73.3</v>
      </c>
      <c r="C98">
        <f>'[4]DWM-NB'!E97</f>
        <v>74.8</v>
      </c>
      <c r="D98">
        <f>'[4]DWM-HT'!E97</f>
        <v>74.8</v>
      </c>
      <c r="E98">
        <f>[4]WMA!E97</f>
        <v>70.3</v>
      </c>
      <c r="F98">
        <f>[4]Lite!E97</f>
        <v>75.5</v>
      </c>
      <c r="H98">
        <f>'[4]DWM-NB'!K97</f>
        <v>30</v>
      </c>
      <c r="I98">
        <f>[4]Lite!K97</f>
        <v>33</v>
      </c>
      <c r="J98">
        <f>'[4]DWM-HT'!K97</f>
        <v>30</v>
      </c>
      <c r="N98">
        <f>[4]ARF!B97</f>
        <v>9.703125</v>
      </c>
      <c r="O98">
        <f>'[4]DWM-NB'!B97</f>
        <v>14.859375</v>
      </c>
      <c r="P98">
        <f>'[4]DWM-HT'!B97</f>
        <v>22.5625</v>
      </c>
      <c r="Q98">
        <f>[4]WMA!B97</f>
        <v>2.40625</v>
      </c>
      <c r="R98">
        <f>[4]Lite!B97</f>
        <v>35.171875</v>
      </c>
    </row>
    <row r="99" spans="1:18" x14ac:dyDescent="0.25">
      <c r="A99">
        <v>97000</v>
      </c>
      <c r="B99">
        <f>[4]ARF!E98</f>
        <v>74.400000000000006</v>
      </c>
      <c r="C99">
        <f>'[4]DWM-NB'!E98</f>
        <v>73.8</v>
      </c>
      <c r="D99">
        <f>'[4]DWM-HT'!E98</f>
        <v>73.7</v>
      </c>
      <c r="E99">
        <f>[4]WMA!E98</f>
        <v>68.8</v>
      </c>
      <c r="F99">
        <f>[4]Lite!E98</f>
        <v>73.8</v>
      </c>
      <c r="H99">
        <f>'[4]DWM-NB'!K98</f>
        <v>28</v>
      </c>
      <c r="I99">
        <f>[4]Lite!K98</f>
        <v>31</v>
      </c>
      <c r="J99">
        <f>'[4]DWM-HT'!K98</f>
        <v>28</v>
      </c>
      <c r="N99">
        <f>[4]ARF!B98</f>
        <v>9.84375</v>
      </c>
      <c r="O99">
        <f>'[4]DWM-NB'!B98</f>
        <v>15</v>
      </c>
      <c r="P99">
        <f>'[4]DWM-HT'!B98</f>
        <v>22.734375</v>
      </c>
      <c r="Q99">
        <f>[4]WMA!B98</f>
        <v>2.4375</v>
      </c>
      <c r="R99">
        <f>[4]Lite!B98</f>
        <v>35.46875</v>
      </c>
    </row>
    <row r="100" spans="1:18" x14ac:dyDescent="0.25">
      <c r="A100">
        <v>98000</v>
      </c>
      <c r="B100">
        <f>[4]ARF!E99</f>
        <v>72.599999999999994</v>
      </c>
      <c r="C100">
        <f>'[4]DWM-NB'!E99</f>
        <v>73.099999999999994</v>
      </c>
      <c r="D100">
        <f>'[4]DWM-HT'!E99</f>
        <v>73.099999999999994</v>
      </c>
      <c r="E100">
        <f>[4]WMA!E99</f>
        <v>70.5</v>
      </c>
      <c r="F100">
        <f>[4]Lite!E99</f>
        <v>72.7</v>
      </c>
      <c r="H100">
        <f>'[4]DWM-NB'!K99</f>
        <v>29</v>
      </c>
      <c r="I100">
        <f>[4]Lite!K99</f>
        <v>32</v>
      </c>
      <c r="J100">
        <f>'[4]DWM-HT'!K99</f>
        <v>29</v>
      </c>
      <c r="N100">
        <f>[4]ARF!B99</f>
        <v>9.984375</v>
      </c>
      <c r="O100">
        <f>'[4]DWM-NB'!B99</f>
        <v>15.140625</v>
      </c>
      <c r="P100">
        <f>'[4]DWM-HT'!B99</f>
        <v>22.921875</v>
      </c>
      <c r="Q100">
        <f>[4]WMA!B99</f>
        <v>2.46875</v>
      </c>
      <c r="R100">
        <f>[4]Lite!B99</f>
        <v>35.953125</v>
      </c>
    </row>
    <row r="101" spans="1:18" x14ac:dyDescent="0.25">
      <c r="A101">
        <v>99000</v>
      </c>
      <c r="B101">
        <f>[4]ARF!E100</f>
        <v>74.8</v>
      </c>
      <c r="C101">
        <f>'[4]DWM-NB'!E100</f>
        <v>74.7</v>
      </c>
      <c r="D101">
        <f>'[4]DWM-HT'!E100</f>
        <v>74.7</v>
      </c>
      <c r="E101">
        <f>[4]WMA!E100</f>
        <v>73.7</v>
      </c>
      <c r="F101">
        <f>[4]Lite!E100</f>
        <v>74.7</v>
      </c>
      <c r="H101">
        <f>'[4]DWM-NB'!K100</f>
        <v>31</v>
      </c>
      <c r="I101">
        <f>[4]Lite!K100</f>
        <v>34</v>
      </c>
      <c r="J101">
        <f>'[4]DWM-HT'!K100</f>
        <v>31</v>
      </c>
      <c r="N101">
        <f>[4]ARF!B100</f>
        <v>10.125</v>
      </c>
      <c r="O101">
        <f>'[4]DWM-NB'!B100</f>
        <v>15.296875</v>
      </c>
      <c r="P101">
        <f>'[4]DWM-HT'!B100</f>
        <v>23.109375</v>
      </c>
      <c r="Q101">
        <f>[4]WMA!B100</f>
        <v>2.5</v>
      </c>
      <c r="R101">
        <f>[4]Lite!B100</f>
        <v>36.265625</v>
      </c>
    </row>
    <row r="102" spans="1:18" x14ac:dyDescent="0.25">
      <c r="A102">
        <v>100000</v>
      </c>
      <c r="B102">
        <f>[4]ARF!E101</f>
        <v>72.599999999999994</v>
      </c>
      <c r="C102">
        <f>'[4]DWM-NB'!E101</f>
        <v>72.5</v>
      </c>
      <c r="D102">
        <f>'[4]DWM-HT'!E101</f>
        <v>72.5</v>
      </c>
      <c r="E102">
        <f>[4]WMA!E101</f>
        <v>70.899999999999906</v>
      </c>
      <c r="F102">
        <f>[4]Lite!E101</f>
        <v>72.8</v>
      </c>
      <c r="H102">
        <f>'[4]DWM-NB'!K101</f>
        <v>29</v>
      </c>
      <c r="I102">
        <f>[4]Lite!K101</f>
        <v>32</v>
      </c>
      <c r="J102">
        <f>'[4]DWM-HT'!K101</f>
        <v>29</v>
      </c>
      <c r="N102">
        <f>[4]ARF!B101</f>
        <v>10.265625</v>
      </c>
      <c r="O102">
        <f>'[4]DWM-NB'!B101</f>
        <v>15.421875</v>
      </c>
      <c r="P102">
        <f>'[4]DWM-HT'!B101</f>
        <v>23.3125</v>
      </c>
      <c r="Q102">
        <f>[4]WMA!B101</f>
        <v>2.53125</v>
      </c>
      <c r="R102">
        <f>[4]Lite!B101</f>
        <v>36.546875</v>
      </c>
    </row>
    <row r="103" spans="1:18" x14ac:dyDescent="0.25">
      <c r="B103" s="15">
        <f>AVERAGE(B3:B102)</f>
        <v>70.939999999999984</v>
      </c>
      <c r="C103" s="15">
        <f>AVERAGE(C3:C102)</f>
        <v>73.418999999999983</v>
      </c>
      <c r="D103" s="15">
        <f t="shared" ref="D103:J103" si="0">AVERAGE(D3:D102)</f>
        <v>73.414000000000001</v>
      </c>
      <c r="E103" s="15">
        <f t="shared" si="0"/>
        <v>65.000999999999948</v>
      </c>
      <c r="F103" s="15">
        <f t="shared" si="0"/>
        <v>73.510999999999981</v>
      </c>
      <c r="G103" s="15"/>
      <c r="H103" s="15">
        <f t="shared" si="0"/>
        <v>33.99</v>
      </c>
      <c r="I103" s="15">
        <f>AVERAGE(I3:I102)</f>
        <v>36.94</v>
      </c>
      <c r="J103" s="15">
        <f t="shared" si="0"/>
        <v>33.92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E7CC-3F70-4886-AE60-3A45C1E1C770}">
  <dimension ref="A1:AE103"/>
  <sheetViews>
    <sheetView topLeftCell="B1" zoomScale="60" zoomScaleNormal="60" workbookViewId="0">
      <selection activeCell="AI54" sqref="AI54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1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1" x14ac:dyDescent="0.25">
      <c r="A2" t="s">
        <v>13</v>
      </c>
      <c r="B2" s="7" t="str">
        <f>CONCATENATE("ARF","(",ROUND(B103,2),"%",")")</f>
        <v>ARF(82.71%)</v>
      </c>
      <c r="C2" s="7" t="str">
        <f>CONCATENATE("DWM-NB","(",ROUND(C103,2),"%",")")</f>
        <v>DWM-NB(80.31%)</v>
      </c>
      <c r="D2" s="7" t="str">
        <f>CONCATENATE("DWM-HT","(",ROUND(D103,2),"%",")")</f>
        <v>DWM-HT(80.34%)</v>
      </c>
      <c r="E2" s="7" t="str">
        <f>CONCATENATE("WMA","(",ROUND(E103,2),"%",")")</f>
        <v>WMA(80.65%)</v>
      </c>
      <c r="F2" s="7" t="str">
        <f>CONCATENATE("HDWM","(",ROUND(F103,2),"%",")")</f>
        <v>HDWM(80.41%)</v>
      </c>
      <c r="H2" s="7" t="str">
        <f>CONCATENATE("DWM-NB","(",ROUND(H103,2),"",")")</f>
        <v>DWM-NB(37.83)</v>
      </c>
      <c r="I2" s="7" t="str">
        <f>CONCATENATE("HDWM","(",ROUND(I103,2),"",")")</f>
        <v>HDWM(35.34)</v>
      </c>
      <c r="J2" s="7" t="str">
        <f>CONCATENATE("DWM-HT","(",ROUND(J103,2),"",")")</f>
        <v>DWM-HT(29.09)</v>
      </c>
      <c r="N2" t="str">
        <f>CONCATENATE("ARF","(",ROUND(N102,2),"",")")</f>
        <v>ARF(31.23)</v>
      </c>
      <c r="O2" t="str">
        <f>CONCATENATE("DWM-NB","(",ROUND(O102,2),"",")")</f>
        <v>DWM-NB(28.64)</v>
      </c>
      <c r="P2" t="str">
        <f>CONCATENATE("DWM-HT","(",ROUND(P102,2),"",")")</f>
        <v>DWM-HT(34.77)</v>
      </c>
      <c r="Q2" t="str">
        <f>CONCATENATE("WMA","(",ROUND(Q102,2),"",")")</f>
        <v>WMA(4.39)</v>
      </c>
      <c r="R2" t="str">
        <f>CONCATENATE("HDWM","(",ROUND(R102,2),"",")")</f>
        <v>HDWM(62.02)</v>
      </c>
    </row>
    <row r="3" spans="1:31" x14ac:dyDescent="0.25">
      <c r="A3">
        <v>1000</v>
      </c>
      <c r="B3">
        <f>[5]ARF!E2</f>
        <v>74.3</v>
      </c>
      <c r="C3">
        <f>'[5]DWM-NB'!E2</f>
        <v>80</v>
      </c>
      <c r="D3">
        <f>'[5]DWM-HT'!E2</f>
        <v>80</v>
      </c>
      <c r="E3">
        <f>[5]WMA!E2</f>
        <v>80.400000000000006</v>
      </c>
      <c r="F3">
        <f>[5]Lite!E2</f>
        <v>80.400000000000006</v>
      </c>
      <c r="H3">
        <f>'[5]DWM-NB'!K2</f>
        <v>6</v>
      </c>
      <c r="I3">
        <f>[5]Lite!K2</f>
        <v>7</v>
      </c>
      <c r="J3">
        <f>'[5]DWM-HT'!K2</f>
        <v>6</v>
      </c>
      <c r="N3">
        <f>[5]ARF!B2</f>
        <v>0.1875</v>
      </c>
      <c r="O3">
        <f>'[5]DWM-NB'!B2</f>
        <v>3.125E-2</v>
      </c>
      <c r="P3">
        <f>'[5]DWM-HT'!B2</f>
        <v>7.8125E-2</v>
      </c>
      <c r="Q3">
        <f>[5]WMA!B2</f>
        <v>3.125E-2</v>
      </c>
      <c r="R3">
        <f>[5]Lite!B2</f>
        <v>0.234375</v>
      </c>
    </row>
    <row r="4" spans="1:31" x14ac:dyDescent="0.25">
      <c r="A4">
        <v>2000</v>
      </c>
      <c r="B4">
        <f>[5]ARF!E3</f>
        <v>77.7</v>
      </c>
      <c r="C4">
        <f>'[5]DWM-NB'!E3</f>
        <v>81.099999999999994</v>
      </c>
      <c r="D4">
        <f>'[5]DWM-HT'!E3</f>
        <v>81.099999999999994</v>
      </c>
      <c r="E4">
        <f>[5]WMA!E3</f>
        <v>81</v>
      </c>
      <c r="F4">
        <f>[5]Lite!E3</f>
        <v>81.2</v>
      </c>
      <c r="H4">
        <f>'[5]DWM-NB'!K3</f>
        <v>9</v>
      </c>
      <c r="I4">
        <f>[5]Lite!K3</f>
        <v>10</v>
      </c>
      <c r="J4">
        <f>'[5]DWM-HT'!K3</f>
        <v>9</v>
      </c>
      <c r="N4">
        <f>[5]ARF!B3</f>
        <v>0.328125</v>
      </c>
      <c r="O4">
        <f>'[5]DWM-NB'!B3</f>
        <v>9.375E-2</v>
      </c>
      <c r="P4">
        <f>'[5]DWM-HT'!B3</f>
        <v>0.1875</v>
      </c>
      <c r="Q4">
        <f>[5]WMA!B3</f>
        <v>4.6875E-2</v>
      </c>
      <c r="R4">
        <f>[5]Lite!B3</f>
        <v>0.4375</v>
      </c>
    </row>
    <row r="5" spans="1:31" x14ac:dyDescent="0.25">
      <c r="A5">
        <v>3000</v>
      </c>
      <c r="B5">
        <f>[5]ARF!E4</f>
        <v>82.399999999999906</v>
      </c>
      <c r="C5">
        <f>'[5]DWM-NB'!E4</f>
        <v>81.3</v>
      </c>
      <c r="D5">
        <f>'[5]DWM-HT'!E4</f>
        <v>81.3</v>
      </c>
      <c r="E5">
        <f>[5]WMA!E4</f>
        <v>81.699999999999903</v>
      </c>
      <c r="F5">
        <f>[5]Lite!E4</f>
        <v>81.3</v>
      </c>
      <c r="H5">
        <f>'[5]DWM-NB'!K4</f>
        <v>11</v>
      </c>
      <c r="I5">
        <f>[5]Lite!K4</f>
        <v>12</v>
      </c>
      <c r="J5">
        <f>'[5]DWM-HT'!K4</f>
        <v>11</v>
      </c>
      <c r="N5">
        <f>[5]ARF!B4</f>
        <v>0.46875</v>
      </c>
      <c r="O5">
        <f>'[5]DWM-NB'!B4</f>
        <v>0.171875</v>
      </c>
      <c r="P5">
        <f>'[5]DWM-HT'!B4</f>
        <v>0.3125</v>
      </c>
      <c r="Q5">
        <f>[5]WMA!B4</f>
        <v>7.8125E-2</v>
      </c>
      <c r="R5">
        <f>[5]Lite!B4</f>
        <v>0.6875</v>
      </c>
    </row>
    <row r="6" spans="1:31" x14ac:dyDescent="0.25">
      <c r="A6">
        <v>4000</v>
      </c>
      <c r="B6">
        <f>[5]ARF!E5</f>
        <v>80.599999999999994</v>
      </c>
      <c r="C6">
        <f>'[5]DWM-NB'!E5</f>
        <v>80.400000000000006</v>
      </c>
      <c r="D6">
        <f>'[5]DWM-HT'!E5</f>
        <v>80.400000000000006</v>
      </c>
      <c r="E6">
        <f>[5]WMA!E5</f>
        <v>80.8</v>
      </c>
      <c r="F6">
        <f>[5]Lite!E5</f>
        <v>80.400000000000006</v>
      </c>
      <c r="H6">
        <f>'[5]DWM-NB'!K5</f>
        <v>15</v>
      </c>
      <c r="I6">
        <f>[5]Lite!K5</f>
        <v>16</v>
      </c>
      <c r="J6">
        <f>'[5]DWM-HT'!K5</f>
        <v>15</v>
      </c>
      <c r="N6">
        <f>[5]ARF!B5</f>
        <v>0.625</v>
      </c>
      <c r="O6">
        <f>'[5]DWM-NB'!B5</f>
        <v>0.265625</v>
      </c>
      <c r="P6">
        <f>'[5]DWM-HT'!B5</f>
        <v>0.46875</v>
      </c>
      <c r="Q6">
        <f>[5]WMA!B5</f>
        <v>0.109375</v>
      </c>
      <c r="R6">
        <f>[5]Lite!B5</f>
        <v>1.03125</v>
      </c>
    </row>
    <row r="7" spans="1:31" x14ac:dyDescent="0.25">
      <c r="A7">
        <v>5000</v>
      </c>
      <c r="B7">
        <f>[5]ARF!E6</f>
        <v>81.599999999999994</v>
      </c>
      <c r="C7">
        <f>'[5]DWM-NB'!E6</f>
        <v>78.900000000000006</v>
      </c>
      <c r="D7">
        <f>'[5]DWM-HT'!E6</f>
        <v>78.900000000000006</v>
      </c>
      <c r="E7">
        <f>[5]WMA!E6</f>
        <v>79.3</v>
      </c>
      <c r="F7">
        <f>[5]Lite!E6</f>
        <v>79</v>
      </c>
      <c r="H7">
        <f>'[5]DWM-NB'!K6</f>
        <v>20</v>
      </c>
      <c r="I7">
        <f>[5]Lite!K6</f>
        <v>21</v>
      </c>
      <c r="J7">
        <f>'[5]DWM-HT'!K6</f>
        <v>20</v>
      </c>
      <c r="N7">
        <f>[5]ARF!B6</f>
        <v>0.765625</v>
      </c>
      <c r="O7">
        <f>'[5]DWM-NB'!B6</f>
        <v>0.390625</v>
      </c>
      <c r="P7">
        <f>'[5]DWM-HT'!B6</f>
        <v>0.671875</v>
      </c>
      <c r="Q7">
        <f>[5]WMA!B6</f>
        <v>0.15625</v>
      </c>
      <c r="R7">
        <f>[5]Lite!B6</f>
        <v>1.40625</v>
      </c>
    </row>
    <row r="8" spans="1:31" x14ac:dyDescent="0.25">
      <c r="A8">
        <v>6000</v>
      </c>
      <c r="B8">
        <f>[5]ARF!E7</f>
        <v>80.5</v>
      </c>
      <c r="C8">
        <f>'[5]DWM-NB'!E7</f>
        <v>80.5</v>
      </c>
      <c r="D8">
        <f>'[5]DWM-HT'!E7</f>
        <v>80.5</v>
      </c>
      <c r="E8">
        <f>[5]WMA!E7</f>
        <v>81</v>
      </c>
      <c r="F8">
        <f>[5]Lite!E7</f>
        <v>80.7</v>
      </c>
      <c r="H8">
        <f>'[5]DWM-NB'!K7</f>
        <v>23</v>
      </c>
      <c r="I8">
        <f>[5]Lite!K7</f>
        <v>24</v>
      </c>
      <c r="J8">
        <f>'[5]DWM-HT'!K7</f>
        <v>23</v>
      </c>
      <c r="N8">
        <f>[5]ARF!B7</f>
        <v>0.921875</v>
      </c>
      <c r="O8">
        <f>'[5]DWM-NB'!B7</f>
        <v>0.546875</v>
      </c>
      <c r="P8">
        <f>'[5]DWM-HT'!B7</f>
        <v>0.90625</v>
      </c>
      <c r="Q8">
        <f>[5]WMA!B7</f>
        <v>0.1875</v>
      </c>
      <c r="R8">
        <f>[5]Lite!B7</f>
        <v>1.84375</v>
      </c>
      <c r="AD8" s="33" t="s">
        <v>17</v>
      </c>
    </row>
    <row r="9" spans="1:31" x14ac:dyDescent="0.25">
      <c r="A9">
        <v>7000</v>
      </c>
      <c r="B9">
        <f>[5]ARF!E8</f>
        <v>83.8</v>
      </c>
      <c r="C9">
        <f>'[5]DWM-NB'!E8</f>
        <v>80</v>
      </c>
      <c r="D9">
        <f>'[5]DWM-HT'!E8</f>
        <v>80</v>
      </c>
      <c r="E9">
        <f>[5]WMA!E8</f>
        <v>80.099999999999994</v>
      </c>
      <c r="F9">
        <f>[5]Lite!E8</f>
        <v>80.300000000000011</v>
      </c>
      <c r="H9">
        <f>'[5]DWM-NB'!K8</f>
        <v>28</v>
      </c>
      <c r="I9">
        <f>[5]Lite!K8</f>
        <v>29</v>
      </c>
      <c r="J9">
        <f>'[5]DWM-HT'!K8</f>
        <v>28</v>
      </c>
      <c r="N9">
        <f>[5]ARF!B8</f>
        <v>1.125</v>
      </c>
      <c r="O9">
        <f>'[5]DWM-NB'!B8</f>
        <v>0.734375</v>
      </c>
      <c r="P9">
        <f>'[5]DWM-HT'!B8</f>
        <v>1.1875</v>
      </c>
      <c r="Q9">
        <f>[5]WMA!B8</f>
        <v>0.21875</v>
      </c>
      <c r="R9">
        <f>[5]Lite!B8</f>
        <v>2.3125</v>
      </c>
      <c r="AE9">
        <v>1</v>
      </c>
    </row>
    <row r="10" spans="1:31" x14ac:dyDescent="0.25">
      <c r="A10">
        <v>8000</v>
      </c>
      <c r="B10">
        <f>[5]ARF!E9</f>
        <v>80.8</v>
      </c>
      <c r="C10">
        <f>'[5]DWM-NB'!E9</f>
        <v>79</v>
      </c>
      <c r="D10">
        <f>'[5]DWM-HT'!E9</f>
        <v>79</v>
      </c>
      <c r="E10">
        <f>[5]WMA!E9</f>
        <v>78.400000000000006</v>
      </c>
      <c r="F10">
        <f>[5]Lite!E9</f>
        <v>79.2</v>
      </c>
      <c r="H10">
        <f>'[5]DWM-NB'!K9</f>
        <v>29</v>
      </c>
      <c r="I10">
        <f>[5]Lite!K9</f>
        <v>31</v>
      </c>
      <c r="J10">
        <f>'[5]DWM-HT'!K9</f>
        <v>29</v>
      </c>
      <c r="N10">
        <f>[5]ARF!B9</f>
        <v>1.3125</v>
      </c>
      <c r="O10">
        <f>'[5]DWM-NB'!B9</f>
        <v>0.9375</v>
      </c>
      <c r="P10">
        <f>'[5]DWM-HT'!B9</f>
        <v>1.515625</v>
      </c>
      <c r="Q10">
        <f>[5]WMA!B9</f>
        <v>0.25</v>
      </c>
      <c r="R10">
        <f>[5]Lite!B9</f>
        <v>2.921875</v>
      </c>
      <c r="AE10">
        <v>110</v>
      </c>
    </row>
    <row r="11" spans="1:31" x14ac:dyDescent="0.25">
      <c r="A11">
        <v>9000</v>
      </c>
      <c r="B11">
        <f>[5]ARF!E10</f>
        <v>81.8</v>
      </c>
      <c r="C11">
        <f>'[5]DWM-NB'!E10</f>
        <v>80.7</v>
      </c>
      <c r="D11">
        <f>'[5]DWM-HT'!E10</f>
        <v>80.7</v>
      </c>
      <c r="E11">
        <f>[5]WMA!E10</f>
        <v>80.2</v>
      </c>
      <c r="F11">
        <f>[5]Lite!E10</f>
        <v>80.900000000000006</v>
      </c>
      <c r="H11">
        <f>'[5]DWM-NB'!K10</f>
        <v>33</v>
      </c>
      <c r="I11">
        <f>[5]Lite!K10</f>
        <v>39</v>
      </c>
      <c r="J11">
        <f>'[5]DWM-HT'!K10</f>
        <v>30</v>
      </c>
      <c r="N11">
        <f>[5]ARF!B10</f>
        <v>1.5</v>
      </c>
      <c r="O11">
        <f>'[5]DWM-NB'!B10</f>
        <v>1.171875</v>
      </c>
      <c r="P11">
        <f>'[5]DWM-HT'!B10</f>
        <v>1.875</v>
      </c>
      <c r="Q11">
        <f>[5]WMA!B10</f>
        <v>0.296875</v>
      </c>
      <c r="R11">
        <f>[5]Lite!B10</f>
        <v>3.671875</v>
      </c>
    </row>
    <row r="12" spans="1:31" x14ac:dyDescent="0.25">
      <c r="A12">
        <v>10000</v>
      </c>
      <c r="B12">
        <f>[5]ARF!E11</f>
        <v>84</v>
      </c>
      <c r="C12">
        <f>'[5]DWM-NB'!E11</f>
        <v>82.199999999999903</v>
      </c>
      <c r="D12">
        <f>'[5]DWM-HT'!E11</f>
        <v>82.199999999999903</v>
      </c>
      <c r="E12">
        <f>[5]WMA!E11</f>
        <v>82.5</v>
      </c>
      <c r="F12">
        <f>[5]Lite!E11</f>
        <v>82</v>
      </c>
      <c r="H12">
        <f>'[5]DWM-NB'!K11</f>
        <v>29</v>
      </c>
      <c r="I12">
        <f>[5]Lite!K11</f>
        <v>40</v>
      </c>
      <c r="J12">
        <f>'[5]DWM-HT'!K11</f>
        <v>30</v>
      </c>
      <c r="N12">
        <f>[5]ARF!B11</f>
        <v>1.703125</v>
      </c>
      <c r="O12">
        <f>'[5]DWM-NB'!B11</f>
        <v>1.484375</v>
      </c>
      <c r="P12">
        <f>'[5]DWM-HT'!B11</f>
        <v>2.265625</v>
      </c>
      <c r="Q12">
        <f>[5]WMA!B11</f>
        <v>0.328125</v>
      </c>
      <c r="R12">
        <f>[5]Lite!B11</f>
        <v>4.421875</v>
      </c>
    </row>
    <row r="13" spans="1:31" x14ac:dyDescent="0.25">
      <c r="A13">
        <v>11000</v>
      </c>
      <c r="B13">
        <f>[5]ARF!E12</f>
        <v>82.6</v>
      </c>
      <c r="C13">
        <f>'[5]DWM-NB'!E12</f>
        <v>82.3</v>
      </c>
      <c r="D13">
        <f>'[5]DWM-HT'!E12</f>
        <v>82.3</v>
      </c>
      <c r="E13">
        <f>[5]WMA!E12</f>
        <v>81.899999999999906</v>
      </c>
      <c r="F13">
        <f>[5]Lite!E12</f>
        <v>81.599999999999994</v>
      </c>
      <c r="H13">
        <f>'[5]DWM-NB'!K12</f>
        <v>35</v>
      </c>
      <c r="I13">
        <f>[5]Lite!K12</f>
        <v>45</v>
      </c>
      <c r="J13">
        <f>'[5]DWM-HT'!K12</f>
        <v>36</v>
      </c>
      <c r="N13">
        <f>[5]ARF!B12</f>
        <v>1.90625</v>
      </c>
      <c r="O13">
        <f>'[5]DWM-NB'!B12</f>
        <v>1.71875</v>
      </c>
      <c r="P13">
        <f>'[5]DWM-HT'!B12</f>
        <v>2.65625</v>
      </c>
      <c r="Q13">
        <f>[5]WMA!B12</f>
        <v>0.359375</v>
      </c>
      <c r="R13">
        <f>[5]Lite!B12</f>
        <v>5.203125</v>
      </c>
      <c r="AD13">
        <v>50000</v>
      </c>
    </row>
    <row r="14" spans="1:31" x14ac:dyDescent="0.25">
      <c r="A14">
        <v>12000</v>
      </c>
      <c r="B14">
        <f>[5]ARF!E13</f>
        <v>82.3</v>
      </c>
      <c r="C14">
        <f>'[5]DWM-NB'!E13</f>
        <v>82.399999999999906</v>
      </c>
      <c r="D14">
        <f>'[5]DWM-HT'!E13</f>
        <v>82.199999999999903</v>
      </c>
      <c r="E14">
        <f>[5]WMA!E13</f>
        <v>82.199999999999903</v>
      </c>
      <c r="F14">
        <f>[5]Lite!E13</f>
        <v>82.1</v>
      </c>
      <c r="H14">
        <f>'[5]DWM-NB'!K13</f>
        <v>38</v>
      </c>
      <c r="I14">
        <f>[5]Lite!K13</f>
        <v>44</v>
      </c>
      <c r="J14">
        <f>'[5]DWM-HT'!K13</f>
        <v>38</v>
      </c>
      <c r="N14">
        <f>[5]ARF!B13</f>
        <v>2.125</v>
      </c>
      <c r="O14">
        <f>'[5]DWM-NB'!B13</f>
        <v>2</v>
      </c>
      <c r="P14">
        <f>'[5]DWM-HT'!B13</f>
        <v>3.09375</v>
      </c>
      <c r="Q14">
        <f>[5]WMA!B13</f>
        <v>0.390625</v>
      </c>
      <c r="R14">
        <f>[5]Lite!B13</f>
        <v>6.015625</v>
      </c>
      <c r="AD14">
        <v>50000</v>
      </c>
    </row>
    <row r="15" spans="1:31" x14ac:dyDescent="0.25">
      <c r="A15">
        <v>13000</v>
      </c>
      <c r="B15">
        <f>[5]ARF!E14</f>
        <v>83.6</v>
      </c>
      <c r="C15">
        <f>'[5]DWM-NB'!E14</f>
        <v>80.7</v>
      </c>
      <c r="D15">
        <f>'[5]DWM-HT'!E14</f>
        <v>80.7</v>
      </c>
      <c r="E15">
        <f>[5]WMA!E14</f>
        <v>81.5</v>
      </c>
      <c r="F15">
        <f>[5]Lite!E14</f>
        <v>80.900000000000006</v>
      </c>
      <c r="H15">
        <f>'[5]DWM-NB'!K14</f>
        <v>41</v>
      </c>
      <c r="I15">
        <f>[5]Lite!K14</f>
        <v>39</v>
      </c>
      <c r="J15">
        <f>'[5]DWM-HT'!K14</f>
        <v>39</v>
      </c>
      <c r="N15">
        <f>[5]ARF!B14</f>
        <v>2.390625</v>
      </c>
      <c r="O15">
        <f>'[5]DWM-NB'!B14</f>
        <v>2.28125</v>
      </c>
      <c r="P15">
        <f>'[5]DWM-HT'!B14</f>
        <v>3.5625</v>
      </c>
      <c r="Q15">
        <f>[5]WMA!B14</f>
        <v>0.421875</v>
      </c>
      <c r="R15">
        <f>[5]Lite!B14</f>
        <v>6.765625</v>
      </c>
    </row>
    <row r="16" spans="1:31" x14ac:dyDescent="0.25">
      <c r="A16">
        <v>14000</v>
      </c>
      <c r="B16">
        <f>[5]ARF!E15</f>
        <v>81.2</v>
      </c>
      <c r="C16">
        <f>'[5]DWM-NB'!E15</f>
        <v>77.099999999999994</v>
      </c>
      <c r="D16">
        <f>'[5]DWM-HT'!E15</f>
        <v>77.099999999999994</v>
      </c>
      <c r="E16">
        <f>[5]WMA!E15</f>
        <v>78.099999999999994</v>
      </c>
      <c r="F16">
        <f>[5]Lite!E15</f>
        <v>78.400000000000006</v>
      </c>
      <c r="H16">
        <f>'[5]DWM-NB'!K15</f>
        <v>42</v>
      </c>
      <c r="I16">
        <f>[5]Lite!K15</f>
        <v>38</v>
      </c>
      <c r="J16">
        <f>'[5]DWM-HT'!K15</f>
        <v>42</v>
      </c>
      <c r="N16">
        <f>[5]ARF!B15</f>
        <v>2.609375</v>
      </c>
      <c r="O16">
        <f>'[5]DWM-NB'!B15</f>
        <v>2.609375</v>
      </c>
      <c r="P16">
        <f>'[5]DWM-HT'!B15</f>
        <v>4.0625</v>
      </c>
      <c r="Q16">
        <f>[5]WMA!B15</f>
        <v>0.453125</v>
      </c>
      <c r="R16">
        <f>[5]Lite!B15</f>
        <v>7.359375</v>
      </c>
    </row>
    <row r="17" spans="1:18" x14ac:dyDescent="0.25">
      <c r="A17">
        <v>15000</v>
      </c>
      <c r="B17">
        <f>[5]ARF!E16</f>
        <v>82.6</v>
      </c>
      <c r="C17">
        <f>'[5]DWM-NB'!E16</f>
        <v>79.5</v>
      </c>
      <c r="D17">
        <f>'[5]DWM-HT'!E16</f>
        <v>79.8</v>
      </c>
      <c r="E17">
        <f>[5]WMA!E16</f>
        <v>79.599999999999994</v>
      </c>
      <c r="F17">
        <f>[5]Lite!E16</f>
        <v>79.7</v>
      </c>
      <c r="H17">
        <f>'[5]DWM-NB'!K16</f>
        <v>41</v>
      </c>
      <c r="I17">
        <f>[5]Lite!K16</f>
        <v>26</v>
      </c>
      <c r="J17">
        <f>'[5]DWM-HT'!K16</f>
        <v>44</v>
      </c>
      <c r="N17">
        <f>[5]ARF!B16</f>
        <v>2.8125</v>
      </c>
      <c r="O17">
        <f>'[5]DWM-NB'!B16</f>
        <v>2.953125</v>
      </c>
      <c r="P17">
        <f>'[5]DWM-HT'!B16</f>
        <v>4.578125</v>
      </c>
      <c r="Q17">
        <f>[5]WMA!B16</f>
        <v>0.5</v>
      </c>
      <c r="R17">
        <f>[5]Lite!B16</f>
        <v>7.78125</v>
      </c>
    </row>
    <row r="18" spans="1:18" x14ac:dyDescent="0.25">
      <c r="A18">
        <v>16000</v>
      </c>
      <c r="B18">
        <f>[5]ARF!E17</f>
        <v>83.2</v>
      </c>
      <c r="C18">
        <f>'[5]DWM-NB'!E17</f>
        <v>82.199999999999903</v>
      </c>
      <c r="D18">
        <f>'[5]DWM-HT'!E17</f>
        <v>82.199999999999903</v>
      </c>
      <c r="E18">
        <f>[5]WMA!E17</f>
        <v>81.5</v>
      </c>
      <c r="F18">
        <f>[5]Lite!E17</f>
        <v>82.399999999999991</v>
      </c>
      <c r="H18">
        <f>'[5]DWM-NB'!K17</f>
        <v>28</v>
      </c>
      <c r="I18">
        <f>[5]Lite!K17</f>
        <v>23</v>
      </c>
      <c r="J18">
        <f>'[5]DWM-HT'!K17</f>
        <v>29</v>
      </c>
      <c r="N18">
        <f>[5]ARF!B17</f>
        <v>3.046875</v>
      </c>
      <c r="O18">
        <f>'[5]DWM-NB'!B17</f>
        <v>3.21875</v>
      </c>
      <c r="P18">
        <f>'[5]DWM-HT'!B17</f>
        <v>5.03125</v>
      </c>
      <c r="Q18">
        <f>[5]WMA!B17</f>
        <v>0.53125</v>
      </c>
      <c r="R18">
        <f>[5]Lite!B17</f>
        <v>8.171875</v>
      </c>
    </row>
    <row r="19" spans="1:18" x14ac:dyDescent="0.25">
      <c r="A19">
        <v>17000</v>
      </c>
      <c r="B19">
        <f>[5]ARF!E18</f>
        <v>81.399999999999906</v>
      </c>
      <c r="C19">
        <f>'[5]DWM-NB'!E18</f>
        <v>80</v>
      </c>
      <c r="D19">
        <f>'[5]DWM-HT'!E18</f>
        <v>80</v>
      </c>
      <c r="E19">
        <f>[5]WMA!E18</f>
        <v>80</v>
      </c>
      <c r="F19">
        <f>[5]Lite!E18</f>
        <v>80.2</v>
      </c>
      <c r="H19">
        <f>'[5]DWM-NB'!K18</f>
        <v>20</v>
      </c>
      <c r="I19">
        <f>[5]Lite!K18</f>
        <v>21</v>
      </c>
      <c r="J19">
        <f>'[5]DWM-HT'!K18</f>
        <v>21</v>
      </c>
      <c r="N19">
        <f>[5]ARF!B18</f>
        <v>3.265625</v>
      </c>
      <c r="O19">
        <f>'[5]DWM-NB'!B18</f>
        <v>3.390625</v>
      </c>
      <c r="P19">
        <f>'[5]DWM-HT'!B18</f>
        <v>5.296875</v>
      </c>
      <c r="Q19">
        <f>[5]WMA!B18</f>
        <v>0.578125</v>
      </c>
      <c r="R19">
        <f>[5]Lite!B18</f>
        <v>8.5</v>
      </c>
    </row>
    <row r="20" spans="1:18" x14ac:dyDescent="0.25">
      <c r="A20">
        <v>18000</v>
      </c>
      <c r="B20">
        <f>[5]ARF!E19</f>
        <v>82.699999999999903</v>
      </c>
      <c r="C20">
        <f>'[5]DWM-NB'!E19</f>
        <v>79.2</v>
      </c>
      <c r="D20">
        <f>'[5]DWM-HT'!E19</f>
        <v>79.099999999999994</v>
      </c>
      <c r="E20">
        <f>[5]WMA!E19</f>
        <v>78.8</v>
      </c>
      <c r="F20">
        <f>[5]Lite!E19</f>
        <v>78.8</v>
      </c>
      <c r="H20">
        <f>'[5]DWM-NB'!K19</f>
        <v>23</v>
      </c>
      <c r="I20">
        <f>[5]Lite!K19</f>
        <v>24</v>
      </c>
      <c r="J20">
        <f>'[5]DWM-HT'!K19</f>
        <v>24</v>
      </c>
      <c r="N20">
        <f>[5]ARF!B19</f>
        <v>3.5</v>
      </c>
      <c r="O20">
        <f>'[5]DWM-NB'!B19</f>
        <v>3.546875</v>
      </c>
      <c r="P20">
        <f>'[5]DWM-HT'!B19</f>
        <v>5.5625</v>
      </c>
      <c r="Q20">
        <f>[5]WMA!B19</f>
        <v>0.609375</v>
      </c>
      <c r="R20">
        <f>[5]Lite!B19</f>
        <v>8.84375</v>
      </c>
    </row>
    <row r="21" spans="1:18" x14ac:dyDescent="0.25">
      <c r="A21">
        <v>19000</v>
      </c>
      <c r="B21">
        <f>[5]ARF!E20</f>
        <v>81.3</v>
      </c>
      <c r="C21">
        <f>'[5]DWM-NB'!E20</f>
        <v>81.399999999999906</v>
      </c>
      <c r="D21">
        <f>'[5]DWM-HT'!E20</f>
        <v>81.399999999999906</v>
      </c>
      <c r="E21">
        <f>[5]WMA!E20</f>
        <v>81.3</v>
      </c>
      <c r="F21">
        <f>[5]Lite!E20</f>
        <v>81.100000000000009</v>
      </c>
      <c r="H21">
        <f>'[5]DWM-NB'!K20</f>
        <v>23</v>
      </c>
      <c r="I21">
        <f>[5]Lite!K20</f>
        <v>25</v>
      </c>
      <c r="J21">
        <f>'[5]DWM-HT'!K20</f>
        <v>23</v>
      </c>
      <c r="N21">
        <f>[5]ARF!B20</f>
        <v>3.734375</v>
      </c>
      <c r="O21">
        <f>'[5]DWM-NB'!B20</f>
        <v>3.734375</v>
      </c>
      <c r="P21">
        <f>'[5]DWM-HT'!B20</f>
        <v>5.84375</v>
      </c>
      <c r="Q21">
        <f>[5]WMA!B20</f>
        <v>0.640625</v>
      </c>
      <c r="R21">
        <f>[5]Lite!B20</f>
        <v>9.234375</v>
      </c>
    </row>
    <row r="22" spans="1:18" x14ac:dyDescent="0.25">
      <c r="A22">
        <v>20000</v>
      </c>
      <c r="B22">
        <f>[5]ARF!E21</f>
        <v>84.6</v>
      </c>
      <c r="C22">
        <f>'[5]DWM-NB'!E21</f>
        <v>80.900000000000006</v>
      </c>
      <c r="D22">
        <f>'[5]DWM-HT'!E21</f>
        <v>80.900000000000006</v>
      </c>
      <c r="E22">
        <f>[5]WMA!E21</f>
        <v>80.7</v>
      </c>
      <c r="F22">
        <f>[5]Lite!E21</f>
        <v>80.5</v>
      </c>
      <c r="H22">
        <f>'[5]DWM-NB'!K21</f>
        <v>24</v>
      </c>
      <c r="I22">
        <f>[5]Lite!K21</f>
        <v>27</v>
      </c>
      <c r="J22">
        <f>'[5]DWM-HT'!K21</f>
        <v>24</v>
      </c>
      <c r="N22">
        <f>[5]ARF!B21</f>
        <v>4.015625</v>
      </c>
      <c r="O22">
        <f>'[5]DWM-NB'!B21</f>
        <v>3.90625</v>
      </c>
      <c r="P22">
        <f>'[5]DWM-HT'!B21</f>
        <v>6.125</v>
      </c>
      <c r="Q22">
        <f>[5]WMA!B21</f>
        <v>0.671875</v>
      </c>
      <c r="R22">
        <f>[5]Lite!B21</f>
        <v>9.625</v>
      </c>
    </row>
    <row r="23" spans="1:18" x14ac:dyDescent="0.25">
      <c r="A23">
        <v>21000</v>
      </c>
      <c r="B23">
        <f>[5]ARF!E22</f>
        <v>83.7</v>
      </c>
      <c r="C23">
        <f>'[5]DWM-NB'!E22</f>
        <v>81.8</v>
      </c>
      <c r="D23">
        <f>'[5]DWM-HT'!E22</f>
        <v>81.8</v>
      </c>
      <c r="E23">
        <f>[5]WMA!E22</f>
        <v>82</v>
      </c>
      <c r="F23">
        <f>[5]Lite!E22</f>
        <v>81.699999999999989</v>
      </c>
      <c r="H23">
        <f>'[5]DWM-NB'!K22</f>
        <v>26</v>
      </c>
      <c r="I23">
        <f>[5]Lite!K22</f>
        <v>29</v>
      </c>
      <c r="J23">
        <f>'[5]DWM-HT'!K22</f>
        <v>26</v>
      </c>
      <c r="N23">
        <f>[5]ARF!B22</f>
        <v>4.296875</v>
      </c>
      <c r="O23">
        <f>'[5]DWM-NB'!B22</f>
        <v>4.140625</v>
      </c>
      <c r="P23">
        <f>'[5]DWM-HT'!B22</f>
        <v>6.421875</v>
      </c>
      <c r="Q23">
        <f>[5]WMA!B22</f>
        <v>0.71875</v>
      </c>
      <c r="R23">
        <f>[5]Lite!B22</f>
        <v>10.046875</v>
      </c>
    </row>
    <row r="24" spans="1:18" x14ac:dyDescent="0.25">
      <c r="A24">
        <v>22000</v>
      </c>
      <c r="B24">
        <f>[5]ARF!E23</f>
        <v>83</v>
      </c>
      <c r="C24">
        <f>'[5]DWM-NB'!E23</f>
        <v>80.2</v>
      </c>
      <c r="D24">
        <f>'[5]DWM-HT'!E23</f>
        <v>80.2</v>
      </c>
      <c r="E24">
        <f>[5]WMA!E23</f>
        <v>80.599999999999994</v>
      </c>
      <c r="F24">
        <f>[5]Lite!E23</f>
        <v>80</v>
      </c>
      <c r="H24">
        <f>'[5]DWM-NB'!K23</f>
        <v>30</v>
      </c>
      <c r="I24">
        <f>[5]Lite!K23</f>
        <v>33</v>
      </c>
      <c r="J24">
        <f>'[5]DWM-HT'!K23</f>
        <v>30</v>
      </c>
      <c r="N24">
        <f>[5]ARF!B23</f>
        <v>4.578125</v>
      </c>
      <c r="O24">
        <f>'[5]DWM-NB'!B23</f>
        <v>4.390625</v>
      </c>
      <c r="P24">
        <f>'[5]DWM-HT'!B23</f>
        <v>6.75</v>
      </c>
      <c r="Q24">
        <f>[5]WMA!B23</f>
        <v>0.75</v>
      </c>
      <c r="R24">
        <f>[5]Lite!B23</f>
        <v>10.5</v>
      </c>
    </row>
    <row r="25" spans="1:18" x14ac:dyDescent="0.25">
      <c r="A25">
        <v>23000</v>
      </c>
      <c r="B25">
        <f>[5]ARF!E24</f>
        <v>82.5</v>
      </c>
      <c r="C25">
        <f>'[5]DWM-NB'!E24</f>
        <v>81.099999999999994</v>
      </c>
      <c r="D25">
        <f>'[5]DWM-HT'!E24</f>
        <v>81.099999999999994</v>
      </c>
      <c r="E25">
        <f>[5]WMA!E24</f>
        <v>81</v>
      </c>
      <c r="F25">
        <f>[5]Lite!E24</f>
        <v>81.2</v>
      </c>
      <c r="H25">
        <f>'[5]DWM-NB'!K24</f>
        <v>33</v>
      </c>
      <c r="I25">
        <f>[5]Lite!K24</f>
        <v>36</v>
      </c>
      <c r="J25">
        <f>'[5]DWM-HT'!K24</f>
        <v>31</v>
      </c>
      <c r="N25">
        <f>[5]ARF!B24</f>
        <v>4.890625</v>
      </c>
      <c r="O25">
        <f>'[5]DWM-NB'!B24</f>
        <v>4.625</v>
      </c>
      <c r="P25">
        <f>'[5]DWM-HT'!B24</f>
        <v>7.109375</v>
      </c>
      <c r="Q25">
        <f>[5]WMA!B24</f>
        <v>0.78125</v>
      </c>
      <c r="R25">
        <f>[5]Lite!B24</f>
        <v>11.015625</v>
      </c>
    </row>
    <row r="26" spans="1:18" x14ac:dyDescent="0.25">
      <c r="A26">
        <v>24000</v>
      </c>
      <c r="B26">
        <f>[5]ARF!E25</f>
        <v>82.699999999999903</v>
      </c>
      <c r="C26">
        <f>'[5]DWM-NB'!E25</f>
        <v>79.599999999999994</v>
      </c>
      <c r="D26">
        <f>'[5]DWM-HT'!E25</f>
        <v>79.599999999999994</v>
      </c>
      <c r="E26">
        <f>[5]WMA!E25</f>
        <v>79.599999999999994</v>
      </c>
      <c r="F26">
        <f>[5]Lite!E25</f>
        <v>79.400000000000006</v>
      </c>
      <c r="H26">
        <f>'[5]DWM-NB'!K25</f>
        <v>34</v>
      </c>
      <c r="I26">
        <f>[5]Lite!K25</f>
        <v>37</v>
      </c>
      <c r="J26">
        <f>'[5]DWM-HT'!K25</f>
        <v>27</v>
      </c>
      <c r="N26">
        <f>[5]ARF!B25</f>
        <v>5.1875</v>
      </c>
      <c r="O26">
        <f>'[5]DWM-NB'!B25</f>
        <v>4.890625</v>
      </c>
      <c r="P26">
        <f>'[5]DWM-HT'!B25</f>
        <v>7.453125</v>
      </c>
      <c r="Q26">
        <f>[5]WMA!B25</f>
        <v>0.8125</v>
      </c>
      <c r="R26">
        <f>[5]Lite!B25</f>
        <v>11.5625</v>
      </c>
    </row>
    <row r="27" spans="1:18" x14ac:dyDescent="0.25">
      <c r="A27">
        <v>25000</v>
      </c>
      <c r="B27">
        <f>[5]ARF!E26</f>
        <v>84.8</v>
      </c>
      <c r="C27">
        <f>'[5]DWM-NB'!E26</f>
        <v>81.599999999999994</v>
      </c>
      <c r="D27">
        <f>'[5]DWM-HT'!E26</f>
        <v>81.599999999999994</v>
      </c>
      <c r="E27">
        <f>[5]WMA!E26</f>
        <v>82</v>
      </c>
      <c r="F27">
        <f>[5]Lite!E26</f>
        <v>81.5</v>
      </c>
      <c r="H27">
        <f>'[5]DWM-NB'!K26</f>
        <v>34</v>
      </c>
      <c r="I27">
        <f>[5]Lite!K26</f>
        <v>37</v>
      </c>
      <c r="J27">
        <f>'[5]DWM-HT'!K26</f>
        <v>26</v>
      </c>
      <c r="N27">
        <f>[5]ARF!B26</f>
        <v>5.515625</v>
      </c>
      <c r="O27">
        <f>'[5]DWM-NB'!B26</f>
        <v>5.140625</v>
      </c>
      <c r="P27">
        <f>'[5]DWM-HT'!B26</f>
        <v>7.765625</v>
      </c>
      <c r="Q27">
        <f>[5]WMA!B26</f>
        <v>0.84375</v>
      </c>
      <c r="R27">
        <f>[5]Lite!B26</f>
        <v>12.125</v>
      </c>
    </row>
    <row r="28" spans="1:18" x14ac:dyDescent="0.25">
      <c r="A28">
        <v>26000</v>
      </c>
      <c r="B28">
        <f>[5]ARF!E27</f>
        <v>83.3</v>
      </c>
      <c r="C28">
        <f>'[5]DWM-NB'!E27</f>
        <v>80.2</v>
      </c>
      <c r="D28">
        <f>'[5]DWM-HT'!E27</f>
        <v>80.2</v>
      </c>
      <c r="E28">
        <f>[5]WMA!E27</f>
        <v>80.400000000000006</v>
      </c>
      <c r="F28">
        <f>[5]Lite!E27</f>
        <v>80.300000000000011</v>
      </c>
      <c r="H28">
        <f>'[5]DWM-NB'!K27</f>
        <v>32</v>
      </c>
      <c r="I28">
        <f>[5]Lite!K27</f>
        <v>35</v>
      </c>
      <c r="J28">
        <f>'[5]DWM-HT'!K27</f>
        <v>28</v>
      </c>
      <c r="N28">
        <f>[5]ARF!B27</f>
        <v>5.8125</v>
      </c>
      <c r="O28">
        <f>'[5]DWM-NB'!B27</f>
        <v>5.375</v>
      </c>
      <c r="P28">
        <f>'[5]DWM-HT'!B27</f>
        <v>8.109375</v>
      </c>
      <c r="Q28">
        <f>[5]WMA!B27</f>
        <v>0.875</v>
      </c>
      <c r="R28">
        <f>[5]Lite!B27</f>
        <v>12.625</v>
      </c>
    </row>
    <row r="29" spans="1:18" x14ac:dyDescent="0.25">
      <c r="A29">
        <v>27000</v>
      </c>
      <c r="B29">
        <f>[5]ARF!E28</f>
        <v>82.3</v>
      </c>
      <c r="C29">
        <f>'[5]DWM-NB'!E28</f>
        <v>79.599999999999994</v>
      </c>
      <c r="D29">
        <f>'[5]DWM-HT'!E28</f>
        <v>79.599999999999994</v>
      </c>
      <c r="E29">
        <f>[5]WMA!E28</f>
        <v>80.099999999999994</v>
      </c>
      <c r="F29">
        <f>[5]Lite!E28</f>
        <v>79.5</v>
      </c>
      <c r="H29">
        <f>'[5]DWM-NB'!K28</f>
        <v>38</v>
      </c>
      <c r="I29">
        <f>[5]Lite!K28</f>
        <v>41</v>
      </c>
      <c r="J29">
        <f>'[5]DWM-HT'!K28</f>
        <v>32</v>
      </c>
      <c r="N29">
        <f>[5]ARF!B28</f>
        <v>6.140625</v>
      </c>
      <c r="O29">
        <f>'[5]DWM-NB'!B28</f>
        <v>5.640625</v>
      </c>
      <c r="P29">
        <f>'[5]DWM-HT'!B28</f>
        <v>8.46875</v>
      </c>
      <c r="Q29">
        <f>[5]WMA!B28</f>
        <v>0.90625</v>
      </c>
      <c r="R29">
        <f>[5]Lite!B28</f>
        <v>13.203125</v>
      </c>
    </row>
    <row r="30" spans="1:18" x14ac:dyDescent="0.25">
      <c r="A30">
        <v>28000</v>
      </c>
      <c r="B30">
        <f>[5]ARF!E29</f>
        <v>83.6</v>
      </c>
      <c r="C30">
        <f>'[5]DWM-NB'!E29</f>
        <v>80.7</v>
      </c>
      <c r="D30">
        <f>'[5]DWM-HT'!E29</f>
        <v>80.8</v>
      </c>
      <c r="E30">
        <f>[5]WMA!E29</f>
        <v>80.7</v>
      </c>
      <c r="F30">
        <f>[5]Lite!E29</f>
        <v>80.800000000000011</v>
      </c>
      <c r="H30">
        <f>'[5]DWM-NB'!K29</f>
        <v>41</v>
      </c>
      <c r="I30">
        <f>[5]Lite!K29</f>
        <v>44</v>
      </c>
      <c r="J30">
        <f>'[5]DWM-HT'!K29</f>
        <v>33</v>
      </c>
      <c r="N30">
        <f>[5]ARF!B29</f>
        <v>6.453125</v>
      </c>
      <c r="O30">
        <f>'[5]DWM-NB'!B29</f>
        <v>5.921875</v>
      </c>
      <c r="P30">
        <f>'[5]DWM-HT'!B29</f>
        <v>8.859375</v>
      </c>
      <c r="Q30">
        <f>[5]WMA!B29</f>
        <v>0.9375</v>
      </c>
      <c r="R30">
        <f>[5]Lite!B29</f>
        <v>13.828125</v>
      </c>
    </row>
    <row r="31" spans="1:18" x14ac:dyDescent="0.25">
      <c r="A31">
        <v>29000</v>
      </c>
      <c r="B31">
        <f>[5]ARF!E30</f>
        <v>82.5</v>
      </c>
      <c r="C31">
        <f>'[5]DWM-NB'!E30</f>
        <v>79.5</v>
      </c>
      <c r="D31">
        <f>'[5]DWM-HT'!E30</f>
        <v>79.7</v>
      </c>
      <c r="E31">
        <f>[5]WMA!E30</f>
        <v>79.599999999999994</v>
      </c>
      <c r="F31">
        <f>[5]Lite!E30</f>
        <v>79.600000000000009</v>
      </c>
      <c r="H31">
        <f>'[5]DWM-NB'!K30</f>
        <v>37</v>
      </c>
      <c r="I31">
        <f>[5]Lite!K30</f>
        <v>40</v>
      </c>
      <c r="J31">
        <f>'[5]DWM-HT'!K30</f>
        <v>37</v>
      </c>
      <c r="N31">
        <f>[5]ARF!B30</f>
        <v>6.78125</v>
      </c>
      <c r="O31">
        <f>'[5]DWM-NB'!B30</f>
        <v>6.234375</v>
      </c>
      <c r="P31">
        <f>'[5]DWM-HT'!B30</f>
        <v>9.296875</v>
      </c>
      <c r="Q31">
        <f>[5]WMA!B30</f>
        <v>0.984375</v>
      </c>
      <c r="R31">
        <f>[5]Lite!B30</f>
        <v>14.453125</v>
      </c>
    </row>
    <row r="32" spans="1:18" x14ac:dyDescent="0.25">
      <c r="A32">
        <v>30000</v>
      </c>
      <c r="B32">
        <f>[5]ARF!E31</f>
        <v>83.2</v>
      </c>
      <c r="C32">
        <f>'[5]DWM-NB'!E31</f>
        <v>80.2</v>
      </c>
      <c r="D32">
        <f>'[5]DWM-HT'!E31</f>
        <v>80.400000000000006</v>
      </c>
      <c r="E32">
        <f>[5]WMA!E31</f>
        <v>80.2</v>
      </c>
      <c r="F32">
        <f>[5]Lite!E31</f>
        <v>80.300000000000011</v>
      </c>
      <c r="H32">
        <f>'[5]DWM-NB'!K31</f>
        <v>39</v>
      </c>
      <c r="I32">
        <f>[5]Lite!K31</f>
        <v>42</v>
      </c>
      <c r="J32">
        <f>'[5]DWM-HT'!K31</f>
        <v>42</v>
      </c>
      <c r="N32">
        <f>[5]ARF!B31</f>
        <v>7.09375</v>
      </c>
      <c r="O32">
        <f>'[5]DWM-NB'!B31</f>
        <v>6.53125</v>
      </c>
      <c r="P32">
        <f>'[5]DWM-HT'!B31</f>
        <v>9.78125</v>
      </c>
      <c r="Q32">
        <f>[5]WMA!B31</f>
        <v>1.03125</v>
      </c>
      <c r="R32">
        <f>[5]Lite!B31</f>
        <v>15.078125</v>
      </c>
    </row>
    <row r="33" spans="1:18" x14ac:dyDescent="0.25">
      <c r="A33">
        <v>31000</v>
      </c>
      <c r="B33">
        <f>[5]ARF!E32</f>
        <v>85.6</v>
      </c>
      <c r="C33">
        <f>'[5]DWM-NB'!E32</f>
        <v>81.899999999999906</v>
      </c>
      <c r="D33">
        <f>'[5]DWM-HT'!E32</f>
        <v>81.899999999999906</v>
      </c>
      <c r="E33">
        <f>[5]WMA!E32</f>
        <v>82.6</v>
      </c>
      <c r="F33">
        <f>[5]Lite!E32</f>
        <v>81.899999999999991</v>
      </c>
      <c r="H33">
        <f>'[5]DWM-NB'!K32</f>
        <v>39</v>
      </c>
      <c r="I33">
        <f>[5]Lite!K32</f>
        <v>42</v>
      </c>
      <c r="J33">
        <f>'[5]DWM-HT'!K32</f>
        <v>31</v>
      </c>
      <c r="N33">
        <f>[5]ARF!B32</f>
        <v>7.453125</v>
      </c>
      <c r="O33">
        <f>'[5]DWM-NB'!B32</f>
        <v>6.8125</v>
      </c>
      <c r="P33">
        <f>'[5]DWM-HT'!B32</f>
        <v>10.21875</v>
      </c>
      <c r="Q33">
        <f>[5]WMA!B32</f>
        <v>1.078125</v>
      </c>
      <c r="R33">
        <f>[5]Lite!B32</f>
        <v>15.6875</v>
      </c>
    </row>
    <row r="34" spans="1:18" x14ac:dyDescent="0.25">
      <c r="A34">
        <v>32000</v>
      </c>
      <c r="B34">
        <f>[5]ARF!E33</f>
        <v>84</v>
      </c>
      <c r="C34">
        <f>'[5]DWM-NB'!E33</f>
        <v>80.2</v>
      </c>
      <c r="D34">
        <f>'[5]DWM-HT'!E33</f>
        <v>80.5</v>
      </c>
      <c r="E34">
        <f>[5]WMA!E33</f>
        <v>80.8</v>
      </c>
      <c r="F34">
        <f>[5]Lite!E33</f>
        <v>80.2</v>
      </c>
      <c r="H34">
        <f>'[5]DWM-NB'!K33</f>
        <v>40</v>
      </c>
      <c r="I34">
        <f>[5]Lite!K33</f>
        <v>43</v>
      </c>
      <c r="J34">
        <f>'[5]DWM-HT'!K33</f>
        <v>29</v>
      </c>
      <c r="N34">
        <f>[5]ARF!B33</f>
        <v>7.796875</v>
      </c>
      <c r="O34">
        <f>'[5]DWM-NB'!B33</f>
        <v>7.140625</v>
      </c>
      <c r="P34">
        <f>'[5]DWM-HT'!B33</f>
        <v>10.5625</v>
      </c>
      <c r="Q34">
        <f>[5]WMA!B33</f>
        <v>1.109375</v>
      </c>
      <c r="R34">
        <f>[5]Lite!B33</f>
        <v>16.3125</v>
      </c>
    </row>
    <row r="35" spans="1:18" x14ac:dyDescent="0.25">
      <c r="A35">
        <v>33000</v>
      </c>
      <c r="B35">
        <f>[5]ARF!E34</f>
        <v>84.1</v>
      </c>
      <c r="C35">
        <f>'[5]DWM-NB'!E34</f>
        <v>80.2</v>
      </c>
      <c r="D35">
        <f>'[5]DWM-HT'!E34</f>
        <v>80.099999999999994</v>
      </c>
      <c r="E35">
        <f>[5]WMA!E34</f>
        <v>83</v>
      </c>
      <c r="F35">
        <f>[5]Lite!E34</f>
        <v>80.100000000000009</v>
      </c>
      <c r="H35">
        <f>'[5]DWM-NB'!K34</f>
        <v>42</v>
      </c>
      <c r="I35">
        <f>[5]Lite!K34</f>
        <v>45</v>
      </c>
      <c r="J35">
        <f>'[5]DWM-HT'!K34</f>
        <v>29</v>
      </c>
      <c r="N35">
        <f>[5]ARF!B34</f>
        <v>8.140625</v>
      </c>
      <c r="O35">
        <f>'[5]DWM-NB'!B34</f>
        <v>7.453125</v>
      </c>
      <c r="P35">
        <f>'[5]DWM-HT'!B34</f>
        <v>10.875</v>
      </c>
      <c r="Q35">
        <f>[5]WMA!B34</f>
        <v>1.15625</v>
      </c>
      <c r="R35">
        <f>[5]Lite!B34</f>
        <v>16.96875</v>
      </c>
    </row>
    <row r="36" spans="1:18" x14ac:dyDescent="0.25">
      <c r="A36">
        <v>34000</v>
      </c>
      <c r="B36">
        <f>[5]ARF!E35</f>
        <v>83.5</v>
      </c>
      <c r="C36">
        <f>'[5]DWM-NB'!E35</f>
        <v>79.900000000000006</v>
      </c>
      <c r="D36">
        <f>'[5]DWM-HT'!E35</f>
        <v>79.8</v>
      </c>
      <c r="E36">
        <f>[5]WMA!E35</f>
        <v>80.7</v>
      </c>
      <c r="F36">
        <f>[5]Lite!E35</f>
        <v>79.600000000000009</v>
      </c>
      <c r="H36">
        <f>'[5]DWM-NB'!K35</f>
        <v>41</v>
      </c>
      <c r="I36">
        <f>[5]Lite!K35</f>
        <v>44</v>
      </c>
      <c r="J36">
        <f>'[5]DWM-HT'!K35</f>
        <v>34</v>
      </c>
      <c r="N36">
        <f>[5]ARF!B35</f>
        <v>8.484375</v>
      </c>
      <c r="O36">
        <f>'[5]DWM-NB'!B35</f>
        <v>7.78125</v>
      </c>
      <c r="P36">
        <f>'[5]DWM-HT'!B35</f>
        <v>11.25</v>
      </c>
      <c r="Q36">
        <f>[5]WMA!B35</f>
        <v>1.203125</v>
      </c>
      <c r="R36">
        <f>[5]Lite!B35</f>
        <v>17.65625</v>
      </c>
    </row>
    <row r="37" spans="1:18" x14ac:dyDescent="0.25">
      <c r="A37">
        <v>35000</v>
      </c>
      <c r="B37">
        <f>[5]ARF!E36</f>
        <v>82.199999999999903</v>
      </c>
      <c r="C37">
        <f>'[5]DWM-NB'!E36</f>
        <v>78.900000000000006</v>
      </c>
      <c r="D37">
        <f>'[5]DWM-HT'!E36</f>
        <v>79</v>
      </c>
      <c r="E37">
        <f>[5]WMA!E36</f>
        <v>83.1</v>
      </c>
      <c r="F37">
        <f>[5]Lite!E36</f>
        <v>79.100000000000009</v>
      </c>
      <c r="H37">
        <f>'[5]DWM-NB'!K36</f>
        <v>43</v>
      </c>
      <c r="I37">
        <f>[5]Lite!K36</f>
        <v>46</v>
      </c>
      <c r="J37">
        <f>'[5]DWM-HT'!K36</f>
        <v>35</v>
      </c>
      <c r="N37">
        <f>[5]ARF!B36</f>
        <v>8.875</v>
      </c>
      <c r="O37">
        <f>'[5]DWM-NB'!B36</f>
        <v>8.109375</v>
      </c>
      <c r="P37">
        <f>'[5]DWM-HT'!B36</f>
        <v>11.6875</v>
      </c>
      <c r="Q37">
        <f>[5]WMA!B36</f>
        <v>1.234375</v>
      </c>
      <c r="R37">
        <f>[5]Lite!B36</f>
        <v>18.3125</v>
      </c>
    </row>
    <row r="38" spans="1:18" x14ac:dyDescent="0.25">
      <c r="A38">
        <v>36000</v>
      </c>
      <c r="B38">
        <f>[5]ARF!E37</f>
        <v>81.699999999999903</v>
      </c>
      <c r="C38">
        <f>'[5]DWM-NB'!E37</f>
        <v>81.599999999999994</v>
      </c>
      <c r="D38">
        <f>'[5]DWM-HT'!E37</f>
        <v>81.5</v>
      </c>
      <c r="E38">
        <f>[5]WMA!E37</f>
        <v>81.599999999999994</v>
      </c>
      <c r="F38">
        <f>[5]Lite!E37</f>
        <v>81.599999999999994</v>
      </c>
      <c r="H38">
        <f>'[5]DWM-NB'!K37</f>
        <v>42</v>
      </c>
      <c r="I38">
        <f>[5]Lite!K37</f>
        <v>45</v>
      </c>
      <c r="J38">
        <f>'[5]DWM-HT'!K37</f>
        <v>38</v>
      </c>
      <c r="N38">
        <f>[5]ARF!B37</f>
        <v>9.25</v>
      </c>
      <c r="O38">
        <f>'[5]DWM-NB'!B37</f>
        <v>8.4375</v>
      </c>
      <c r="P38">
        <f>'[5]DWM-HT'!B37</f>
        <v>12.125</v>
      </c>
      <c r="Q38">
        <f>[5]WMA!B37</f>
        <v>1.28125</v>
      </c>
      <c r="R38">
        <f>[5]Lite!B37</f>
        <v>19.03125</v>
      </c>
    </row>
    <row r="39" spans="1:18" x14ac:dyDescent="0.25">
      <c r="A39">
        <v>37000</v>
      </c>
      <c r="B39">
        <f>[5]ARF!E38</f>
        <v>83</v>
      </c>
      <c r="C39">
        <f>'[5]DWM-NB'!E38</f>
        <v>80</v>
      </c>
      <c r="D39">
        <f>'[5]DWM-HT'!E38</f>
        <v>80.099999999999994</v>
      </c>
      <c r="E39">
        <f>[5]WMA!E38</f>
        <v>82.699999999999903</v>
      </c>
      <c r="F39">
        <f>[5]Lite!E38</f>
        <v>80.100000000000009</v>
      </c>
      <c r="H39">
        <f>'[5]DWM-NB'!K38</f>
        <v>43</v>
      </c>
      <c r="I39">
        <f>[5]Lite!K38</f>
        <v>46</v>
      </c>
      <c r="J39">
        <f>'[5]DWM-HT'!K38</f>
        <v>38</v>
      </c>
      <c r="N39">
        <f>[5]ARF!B38</f>
        <v>9.640625</v>
      </c>
      <c r="O39">
        <f>'[5]DWM-NB'!B38</f>
        <v>8.75</v>
      </c>
      <c r="P39">
        <f>'[5]DWM-HT'!B38</f>
        <v>12.578125</v>
      </c>
      <c r="Q39">
        <f>[5]WMA!B38</f>
        <v>1.3125</v>
      </c>
      <c r="R39">
        <f>[5]Lite!B38</f>
        <v>19.703125</v>
      </c>
    </row>
    <row r="40" spans="1:18" x14ac:dyDescent="0.25">
      <c r="A40">
        <v>38000</v>
      </c>
      <c r="B40">
        <f>[5]ARF!E39</f>
        <v>80.2</v>
      </c>
      <c r="C40">
        <f>'[5]DWM-NB'!E39</f>
        <v>78.099999999999994</v>
      </c>
      <c r="D40">
        <f>'[5]DWM-HT'!E39</f>
        <v>78</v>
      </c>
      <c r="E40">
        <f>[5]WMA!E39</f>
        <v>81.3</v>
      </c>
      <c r="F40">
        <f>[5]Lite!E39</f>
        <v>77.900000000000006</v>
      </c>
      <c r="H40">
        <f>'[5]DWM-NB'!K39</f>
        <v>44</v>
      </c>
      <c r="I40">
        <f>[5]Lite!K39</f>
        <v>47</v>
      </c>
      <c r="J40">
        <f>'[5]DWM-HT'!K39</f>
        <v>25</v>
      </c>
      <c r="N40">
        <f>[5]ARF!B39</f>
        <v>10.03125</v>
      </c>
      <c r="O40">
        <f>'[5]DWM-NB'!B39</f>
        <v>9.109375</v>
      </c>
      <c r="P40">
        <f>'[5]DWM-HT'!B39</f>
        <v>12.96875</v>
      </c>
      <c r="Q40">
        <f>[5]WMA!B39</f>
        <v>1.359375</v>
      </c>
      <c r="R40">
        <f>[5]Lite!B39</f>
        <v>20.390625</v>
      </c>
    </row>
    <row r="41" spans="1:18" x14ac:dyDescent="0.25">
      <c r="A41">
        <v>39000</v>
      </c>
      <c r="B41">
        <f>[5]ARF!E40</f>
        <v>82.5</v>
      </c>
      <c r="C41">
        <f>'[5]DWM-NB'!E40</f>
        <v>81.8</v>
      </c>
      <c r="D41">
        <f>'[5]DWM-HT'!E40</f>
        <v>81.8</v>
      </c>
      <c r="E41">
        <f>[5]WMA!E40</f>
        <v>81.099999999999994</v>
      </c>
      <c r="F41">
        <f>[5]Lite!E40</f>
        <v>81.899999999999991</v>
      </c>
      <c r="H41">
        <f>'[5]DWM-NB'!K40</f>
        <v>48</v>
      </c>
      <c r="I41">
        <f>[5]Lite!K40</f>
        <v>51</v>
      </c>
      <c r="J41">
        <f>'[5]DWM-HT'!K40</f>
        <v>29</v>
      </c>
      <c r="N41">
        <f>[5]ARF!B40</f>
        <v>10.484375</v>
      </c>
      <c r="O41">
        <f>'[5]DWM-NB'!B40</f>
        <v>9.453125</v>
      </c>
      <c r="P41">
        <f>'[5]DWM-HT'!B40</f>
        <v>13.296875</v>
      </c>
      <c r="Q41">
        <f>[5]WMA!B40</f>
        <v>1.40625</v>
      </c>
      <c r="R41">
        <f>[5]Lite!B40</f>
        <v>21.109375</v>
      </c>
    </row>
    <row r="42" spans="1:18" x14ac:dyDescent="0.25">
      <c r="A42">
        <v>40000</v>
      </c>
      <c r="B42">
        <f>[5]ARF!E41</f>
        <v>83.7</v>
      </c>
      <c r="C42">
        <f>'[5]DWM-NB'!E41</f>
        <v>80.599999999999994</v>
      </c>
      <c r="D42">
        <f>'[5]DWM-HT'!E41</f>
        <v>81.099999999999994</v>
      </c>
      <c r="E42">
        <f>[5]WMA!E41</f>
        <v>81.699999999999903</v>
      </c>
      <c r="F42">
        <f>[5]Lite!E41</f>
        <v>80.5</v>
      </c>
      <c r="H42">
        <f>'[5]DWM-NB'!K41</f>
        <v>44</v>
      </c>
      <c r="I42">
        <f>[5]Lite!K41</f>
        <v>47</v>
      </c>
      <c r="J42">
        <f>'[5]DWM-HT'!K41</f>
        <v>27</v>
      </c>
      <c r="N42">
        <f>[5]ARF!B41</f>
        <v>10.921875</v>
      </c>
      <c r="O42">
        <f>'[5]DWM-NB'!B41</f>
        <v>9.828125</v>
      </c>
      <c r="P42">
        <f>'[5]DWM-HT'!B41</f>
        <v>13.65625</v>
      </c>
      <c r="Q42">
        <f>[5]WMA!B41</f>
        <v>1.4375</v>
      </c>
      <c r="R42">
        <f>[5]Lite!B41</f>
        <v>21.859375</v>
      </c>
    </row>
    <row r="43" spans="1:18" x14ac:dyDescent="0.25">
      <c r="A43">
        <v>41000</v>
      </c>
      <c r="B43">
        <f>[5]ARF!E42</f>
        <v>84.899999999999906</v>
      </c>
      <c r="C43">
        <f>'[5]DWM-NB'!E42</f>
        <v>82</v>
      </c>
      <c r="D43">
        <f>'[5]DWM-HT'!E42</f>
        <v>82</v>
      </c>
      <c r="E43">
        <f>[5]WMA!E42</f>
        <v>82.399999999999906</v>
      </c>
      <c r="F43">
        <f>[5]Lite!E42</f>
        <v>81.699999999999989</v>
      </c>
      <c r="H43">
        <f>'[5]DWM-NB'!K42</f>
        <v>46</v>
      </c>
      <c r="I43">
        <f>[5]Lite!K42</f>
        <v>49</v>
      </c>
      <c r="J43">
        <f>'[5]DWM-HT'!K42</f>
        <v>27</v>
      </c>
      <c r="N43">
        <f>[5]ARF!B42</f>
        <v>11.421875</v>
      </c>
      <c r="O43">
        <f>'[5]DWM-NB'!B42</f>
        <v>10.171875</v>
      </c>
      <c r="P43">
        <f>'[5]DWM-HT'!B42</f>
        <v>13.984375</v>
      </c>
      <c r="Q43">
        <f>[5]WMA!B42</f>
        <v>1.484375</v>
      </c>
      <c r="R43">
        <f>[5]Lite!B42</f>
        <v>22.5625</v>
      </c>
    </row>
    <row r="44" spans="1:18" x14ac:dyDescent="0.25">
      <c r="A44">
        <v>42000</v>
      </c>
      <c r="B44">
        <f>[5]ARF!E43</f>
        <v>83.2</v>
      </c>
      <c r="C44">
        <f>'[5]DWM-NB'!E43</f>
        <v>78.7</v>
      </c>
      <c r="D44">
        <f>'[5]DWM-HT'!E43</f>
        <v>78.900000000000006</v>
      </c>
      <c r="E44">
        <f>[5]WMA!E43</f>
        <v>78.900000000000006</v>
      </c>
      <c r="F44">
        <f>[5]Lite!E43</f>
        <v>78.7</v>
      </c>
      <c r="H44">
        <f>'[5]DWM-NB'!K43</f>
        <v>48</v>
      </c>
      <c r="I44">
        <f>[5]Lite!K43</f>
        <v>51</v>
      </c>
      <c r="J44">
        <f>'[5]DWM-HT'!K43</f>
        <v>23</v>
      </c>
      <c r="N44">
        <f>[5]ARF!B43</f>
        <v>11.890625</v>
      </c>
      <c r="O44">
        <f>'[5]DWM-NB'!B43</f>
        <v>10.53125</v>
      </c>
      <c r="P44">
        <f>'[5]DWM-HT'!B43</f>
        <v>14.28125</v>
      </c>
      <c r="Q44">
        <f>[5]WMA!B43</f>
        <v>1.53125</v>
      </c>
      <c r="R44">
        <f>[5]Lite!B43</f>
        <v>23.28125</v>
      </c>
    </row>
    <row r="45" spans="1:18" x14ac:dyDescent="0.25">
      <c r="A45">
        <v>43000</v>
      </c>
      <c r="B45">
        <f>[5]ARF!E44</f>
        <v>82.199999999999903</v>
      </c>
      <c r="C45">
        <f>'[5]DWM-NB'!E44</f>
        <v>81.399999999999906</v>
      </c>
      <c r="D45">
        <f>'[5]DWM-HT'!E44</f>
        <v>81.099999999999994</v>
      </c>
      <c r="E45">
        <f>[5]WMA!E44</f>
        <v>81</v>
      </c>
      <c r="F45">
        <f>[5]Lite!E44</f>
        <v>81.5</v>
      </c>
      <c r="H45">
        <f>'[5]DWM-NB'!K44</f>
        <v>52</v>
      </c>
      <c r="I45">
        <f>[5]Lite!K44</f>
        <v>55</v>
      </c>
      <c r="J45">
        <f>'[5]DWM-HT'!K44</f>
        <v>26</v>
      </c>
      <c r="N45">
        <f>[5]ARF!B44</f>
        <v>12.390625</v>
      </c>
      <c r="O45">
        <f>'[5]DWM-NB'!B44</f>
        <v>10.9375</v>
      </c>
      <c r="P45">
        <f>'[5]DWM-HT'!B44</f>
        <v>14.59375</v>
      </c>
      <c r="Q45">
        <f>[5]WMA!B44</f>
        <v>1.5625</v>
      </c>
      <c r="R45">
        <f>[5]Lite!B44</f>
        <v>24.078125</v>
      </c>
    </row>
    <row r="46" spans="1:18" x14ac:dyDescent="0.25">
      <c r="A46">
        <v>44000</v>
      </c>
      <c r="B46">
        <f>[5]ARF!E45</f>
        <v>83.5</v>
      </c>
      <c r="C46">
        <f>'[5]DWM-NB'!E45</f>
        <v>80.7</v>
      </c>
      <c r="D46">
        <f>'[5]DWM-HT'!E45</f>
        <v>80.5</v>
      </c>
      <c r="E46">
        <f>[5]WMA!E45</f>
        <v>82</v>
      </c>
      <c r="F46">
        <f>[5]Lite!E45</f>
        <v>80.7</v>
      </c>
      <c r="H46">
        <f>'[5]DWM-NB'!K45</f>
        <v>46</v>
      </c>
      <c r="I46">
        <f>[5]Lite!K45</f>
        <v>49</v>
      </c>
      <c r="J46">
        <f>'[5]DWM-HT'!K45</f>
        <v>26</v>
      </c>
      <c r="N46">
        <f>[5]ARF!B45</f>
        <v>12.890625</v>
      </c>
      <c r="O46">
        <f>'[5]DWM-NB'!B45</f>
        <v>11.296875</v>
      </c>
      <c r="P46">
        <f>'[5]DWM-HT'!B45</f>
        <v>14.890625</v>
      </c>
      <c r="Q46">
        <f>[5]WMA!B45</f>
        <v>1.609375</v>
      </c>
      <c r="R46">
        <f>[5]Lite!B45</f>
        <v>24.78125</v>
      </c>
    </row>
    <row r="47" spans="1:18" x14ac:dyDescent="0.25">
      <c r="A47">
        <v>45000</v>
      </c>
      <c r="B47">
        <f>[5]ARF!E46</f>
        <v>82.6</v>
      </c>
      <c r="C47">
        <f>'[5]DWM-NB'!E46</f>
        <v>78.900000000000006</v>
      </c>
      <c r="D47">
        <f>'[5]DWM-HT'!E46</f>
        <v>78.7</v>
      </c>
      <c r="E47">
        <f>[5]WMA!E46</f>
        <v>79.400000000000006</v>
      </c>
      <c r="F47">
        <f>[5]Lite!E46</f>
        <v>78.900000000000006</v>
      </c>
      <c r="H47">
        <f>'[5]DWM-NB'!K46</f>
        <v>47</v>
      </c>
      <c r="I47">
        <f>[5]Lite!K46</f>
        <v>50</v>
      </c>
      <c r="J47">
        <f>'[5]DWM-HT'!K46</f>
        <v>23</v>
      </c>
      <c r="N47">
        <f>[5]ARF!B46</f>
        <v>13.328125</v>
      </c>
      <c r="O47">
        <f>'[5]DWM-NB'!B46</f>
        <v>11.671875</v>
      </c>
      <c r="P47">
        <f>'[5]DWM-HT'!B46</f>
        <v>15.1875</v>
      </c>
      <c r="Q47">
        <f>[5]WMA!B46</f>
        <v>1.65625</v>
      </c>
      <c r="R47">
        <f>[5]Lite!B46</f>
        <v>25.5</v>
      </c>
    </row>
    <row r="48" spans="1:18" x14ac:dyDescent="0.25">
      <c r="A48">
        <v>46000</v>
      </c>
      <c r="B48">
        <f>[5]ARF!E47</f>
        <v>85.1</v>
      </c>
      <c r="C48">
        <f>'[5]DWM-NB'!E47</f>
        <v>81.8</v>
      </c>
      <c r="D48">
        <f>'[5]DWM-HT'!E47</f>
        <v>81.699999999999903</v>
      </c>
      <c r="E48">
        <f>[5]WMA!E47</f>
        <v>82.3</v>
      </c>
      <c r="F48">
        <f>[5]Lite!E47</f>
        <v>81.599999999999994</v>
      </c>
      <c r="H48">
        <f>'[5]DWM-NB'!K47</f>
        <v>50</v>
      </c>
      <c r="I48">
        <f>[5]Lite!K47</f>
        <v>53</v>
      </c>
      <c r="J48">
        <f>'[5]DWM-HT'!K47</f>
        <v>25</v>
      </c>
      <c r="N48">
        <f>[5]ARF!B47</f>
        <v>13.765625</v>
      </c>
      <c r="O48">
        <f>'[5]DWM-NB'!B47</f>
        <v>12.078125</v>
      </c>
      <c r="P48">
        <f>'[5]DWM-HT'!B47</f>
        <v>15.484375</v>
      </c>
      <c r="Q48">
        <f>[5]WMA!B47</f>
        <v>1.703125</v>
      </c>
      <c r="R48">
        <f>[5]Lite!B47</f>
        <v>26.234375</v>
      </c>
    </row>
    <row r="49" spans="1:18" x14ac:dyDescent="0.25">
      <c r="A49">
        <v>47000</v>
      </c>
      <c r="B49">
        <f>[5]ARF!E48</f>
        <v>83.6</v>
      </c>
      <c r="C49">
        <f>'[5]DWM-NB'!E48</f>
        <v>81.3</v>
      </c>
      <c r="D49">
        <f>'[5]DWM-HT'!E48</f>
        <v>80.900000000000006</v>
      </c>
      <c r="E49">
        <f>[5]WMA!E48</f>
        <v>79.099999999999994</v>
      </c>
      <c r="F49">
        <f>[5]Lite!E48</f>
        <v>80.900000000000006</v>
      </c>
      <c r="H49">
        <f>'[5]DWM-NB'!K48</f>
        <v>51</v>
      </c>
      <c r="I49">
        <f>[5]Lite!K48</f>
        <v>54</v>
      </c>
      <c r="J49">
        <f>'[5]DWM-HT'!K48</f>
        <v>23</v>
      </c>
      <c r="N49">
        <f>[5]ARF!B48</f>
        <v>14.21875</v>
      </c>
      <c r="O49">
        <f>'[5]DWM-NB'!B48</f>
        <v>12.484375</v>
      </c>
      <c r="P49">
        <f>'[5]DWM-HT'!B48</f>
        <v>15.78125</v>
      </c>
      <c r="Q49">
        <f>[5]WMA!B48</f>
        <v>1.734375</v>
      </c>
      <c r="R49">
        <f>[5]Lite!B48</f>
        <v>27.03125</v>
      </c>
    </row>
    <row r="50" spans="1:18" x14ac:dyDescent="0.25">
      <c r="A50">
        <v>48000</v>
      </c>
      <c r="B50">
        <f>[5]ARF!E49</f>
        <v>84</v>
      </c>
      <c r="C50">
        <f>'[5]DWM-NB'!E49</f>
        <v>79.099999999999994</v>
      </c>
      <c r="D50">
        <f>'[5]DWM-HT'!E49</f>
        <v>79.099999999999994</v>
      </c>
      <c r="E50">
        <f>[5]WMA!E49</f>
        <v>81.099999999999994</v>
      </c>
      <c r="F50">
        <f>[5]Lite!E49</f>
        <v>78.8</v>
      </c>
      <c r="H50">
        <f>'[5]DWM-NB'!K49</f>
        <v>42</v>
      </c>
      <c r="I50">
        <f>[5]Lite!K49</f>
        <v>45</v>
      </c>
      <c r="J50">
        <f>'[5]DWM-HT'!K49</f>
        <v>22</v>
      </c>
      <c r="N50">
        <f>[5]ARF!B49</f>
        <v>14.6875</v>
      </c>
      <c r="O50">
        <f>'[5]DWM-NB'!B49</f>
        <v>12.84375</v>
      </c>
      <c r="P50">
        <f>'[5]DWM-HT'!B49</f>
        <v>16.078125</v>
      </c>
      <c r="Q50">
        <f>[5]WMA!B49</f>
        <v>1.78125</v>
      </c>
      <c r="R50">
        <f>[5]Lite!B49</f>
        <v>27.703125</v>
      </c>
    </row>
    <row r="51" spans="1:18" x14ac:dyDescent="0.25">
      <c r="A51">
        <v>49000</v>
      </c>
      <c r="B51">
        <f>[5]ARF!E50</f>
        <v>82.5</v>
      </c>
      <c r="C51">
        <f>'[5]DWM-NB'!E50</f>
        <v>79.3</v>
      </c>
      <c r="D51">
        <f>'[5]DWM-HT'!E50</f>
        <v>79.400000000000006</v>
      </c>
      <c r="E51">
        <f>[5]WMA!E50</f>
        <v>79.099999999999994</v>
      </c>
      <c r="F51">
        <f>[5]Lite!E50</f>
        <v>79.400000000000006</v>
      </c>
      <c r="H51">
        <f>'[5]DWM-NB'!K50</f>
        <v>44</v>
      </c>
      <c r="I51">
        <f>[5]Lite!K50</f>
        <v>47</v>
      </c>
      <c r="J51">
        <f>'[5]DWM-HT'!K50</f>
        <v>22</v>
      </c>
      <c r="N51">
        <f>[5]ARF!B50</f>
        <v>15.171875</v>
      </c>
      <c r="O51">
        <f>'[5]DWM-NB'!B50</f>
        <v>13.171875</v>
      </c>
      <c r="P51">
        <f>'[5]DWM-HT'!B50</f>
        <v>16.328125</v>
      </c>
      <c r="Q51">
        <f>[5]WMA!B50</f>
        <v>1.828125</v>
      </c>
      <c r="R51">
        <f>[5]Lite!B50</f>
        <v>28.421875</v>
      </c>
    </row>
    <row r="52" spans="1:18" x14ac:dyDescent="0.25">
      <c r="A52">
        <v>50000</v>
      </c>
      <c r="B52">
        <f>[5]ARF!E51</f>
        <v>81.8</v>
      </c>
      <c r="C52">
        <f>'[5]DWM-NB'!E51</f>
        <v>79.3</v>
      </c>
      <c r="D52">
        <f>'[5]DWM-HT'!E51</f>
        <v>79.2</v>
      </c>
      <c r="E52">
        <f>[5]WMA!E51</f>
        <v>80.3</v>
      </c>
      <c r="F52">
        <f>[5]Lite!E51</f>
        <v>79.100000000000009</v>
      </c>
      <c r="H52">
        <f>'[5]DWM-NB'!K51</f>
        <v>37</v>
      </c>
      <c r="I52">
        <f>[5]Lite!K51</f>
        <v>40</v>
      </c>
      <c r="J52">
        <f>'[5]DWM-HT'!K51</f>
        <v>24</v>
      </c>
      <c r="N52">
        <f>[5]ARF!B51</f>
        <v>15.625</v>
      </c>
      <c r="O52">
        <f>'[5]DWM-NB'!B51</f>
        <v>13.53125</v>
      </c>
      <c r="P52">
        <f>'[5]DWM-HT'!B51</f>
        <v>16.625</v>
      </c>
      <c r="Q52">
        <f>[5]WMA!B51</f>
        <v>1.859375</v>
      </c>
      <c r="R52">
        <f>[5]Lite!B51</f>
        <v>29.1875</v>
      </c>
    </row>
    <row r="53" spans="1:18" x14ac:dyDescent="0.25">
      <c r="A53">
        <v>51000</v>
      </c>
      <c r="B53">
        <f>[5]ARF!E52</f>
        <v>66.5</v>
      </c>
      <c r="C53">
        <f>'[5]DWM-NB'!E52</f>
        <v>74.2</v>
      </c>
      <c r="D53">
        <f>'[5]DWM-HT'!E52</f>
        <v>74</v>
      </c>
      <c r="E53">
        <f>[5]WMA!E52</f>
        <v>54.6</v>
      </c>
      <c r="F53">
        <f>[5]Lite!E52</f>
        <v>74.5</v>
      </c>
      <c r="H53">
        <f>'[5]DWM-NB'!K52</f>
        <v>7</v>
      </c>
      <c r="I53">
        <f>[5]Lite!K52</f>
        <v>10</v>
      </c>
      <c r="J53">
        <f>'[5]DWM-HT'!K52</f>
        <v>7</v>
      </c>
      <c r="N53">
        <f>[5]ARF!B52</f>
        <v>16.3125</v>
      </c>
      <c r="O53">
        <f>'[5]DWM-NB'!B52</f>
        <v>13.640625</v>
      </c>
      <c r="P53">
        <f>'[5]DWM-HT'!B52</f>
        <v>16.78125</v>
      </c>
      <c r="Q53">
        <f>[5]WMA!B52</f>
        <v>1.921875</v>
      </c>
      <c r="R53">
        <f>[5]Lite!B52</f>
        <v>29.5</v>
      </c>
    </row>
    <row r="54" spans="1:18" x14ac:dyDescent="0.25">
      <c r="A54">
        <v>52000</v>
      </c>
      <c r="B54">
        <f>[5]ARF!E53</f>
        <v>79.400000000000006</v>
      </c>
      <c r="C54">
        <f>'[5]DWM-NB'!E53</f>
        <v>80.599999999999994</v>
      </c>
      <c r="D54">
        <f>'[5]DWM-HT'!E53</f>
        <v>80.599999999999994</v>
      </c>
      <c r="E54">
        <f>[5]WMA!E53</f>
        <v>64.599999999999994</v>
      </c>
      <c r="F54">
        <f>[5]Lite!E53</f>
        <v>80.800000000000011</v>
      </c>
      <c r="H54">
        <f>'[5]DWM-NB'!K53</f>
        <v>14</v>
      </c>
      <c r="I54">
        <f>[5]Lite!K53</f>
        <v>17</v>
      </c>
      <c r="J54">
        <f>'[5]DWM-HT'!K53</f>
        <v>14</v>
      </c>
      <c r="N54">
        <f>[5]ARF!B53</f>
        <v>16.453125</v>
      </c>
      <c r="O54">
        <f>'[5]DWM-NB'!B53</f>
        <v>13.71875</v>
      </c>
      <c r="P54">
        <f>'[5]DWM-HT'!B53</f>
        <v>16.90625</v>
      </c>
      <c r="Q54">
        <f>[5]WMA!B53</f>
        <v>1.984375</v>
      </c>
      <c r="R54">
        <f>[5]Lite!B53</f>
        <v>29.78125</v>
      </c>
    </row>
    <row r="55" spans="1:18" x14ac:dyDescent="0.25">
      <c r="A55">
        <v>53000</v>
      </c>
      <c r="B55">
        <f>[5]ARF!E54</f>
        <v>80.900000000000006</v>
      </c>
      <c r="C55">
        <f>'[5]DWM-NB'!E54</f>
        <v>81.2</v>
      </c>
      <c r="D55">
        <f>'[5]DWM-HT'!E54</f>
        <v>81.2</v>
      </c>
      <c r="E55">
        <f>[5]WMA!E54</f>
        <v>73.400000000000006</v>
      </c>
      <c r="F55">
        <f>[5]Lite!E54</f>
        <v>81.3</v>
      </c>
      <c r="H55">
        <f>'[5]DWM-NB'!K54</f>
        <v>15</v>
      </c>
      <c r="I55">
        <f>[5]Lite!K54</f>
        <v>18</v>
      </c>
      <c r="J55">
        <f>'[5]DWM-HT'!K54</f>
        <v>15</v>
      </c>
      <c r="N55">
        <f>[5]ARF!B54</f>
        <v>16.609375</v>
      </c>
      <c r="O55">
        <f>'[5]DWM-NB'!B54</f>
        <v>13.828125</v>
      </c>
      <c r="P55">
        <f>'[5]DWM-HT'!B54</f>
        <v>17.078125</v>
      </c>
      <c r="Q55">
        <f>[5]WMA!B54</f>
        <v>2.03125</v>
      </c>
      <c r="R55">
        <f>[5]Lite!B54</f>
        <v>30.125</v>
      </c>
    </row>
    <row r="56" spans="1:18" x14ac:dyDescent="0.25">
      <c r="A56">
        <v>54000</v>
      </c>
      <c r="B56">
        <f>[5]ARF!E55</f>
        <v>83.2</v>
      </c>
      <c r="C56">
        <f>'[5]DWM-NB'!E55</f>
        <v>80.7</v>
      </c>
      <c r="D56">
        <f>'[5]DWM-HT'!E55</f>
        <v>80.7</v>
      </c>
      <c r="E56">
        <f>[5]WMA!E55</f>
        <v>75.2</v>
      </c>
      <c r="F56">
        <f>[5]Lite!E55</f>
        <v>80.400000000000006</v>
      </c>
      <c r="H56">
        <f>'[5]DWM-NB'!K55</f>
        <v>20</v>
      </c>
      <c r="I56">
        <f>[5]Lite!K55</f>
        <v>23</v>
      </c>
      <c r="J56">
        <f>'[5]DWM-HT'!K55</f>
        <v>20</v>
      </c>
      <c r="N56">
        <f>[5]ARF!B55</f>
        <v>16.75</v>
      </c>
      <c r="O56">
        <f>'[5]DWM-NB'!B55</f>
        <v>13.953125</v>
      </c>
      <c r="P56">
        <f>'[5]DWM-HT'!B55</f>
        <v>17.296875</v>
      </c>
      <c r="Q56">
        <f>[5]WMA!B55</f>
        <v>2.078125</v>
      </c>
      <c r="R56">
        <f>[5]Lite!B55</f>
        <v>30.515625</v>
      </c>
    </row>
    <row r="57" spans="1:18" x14ac:dyDescent="0.25">
      <c r="A57">
        <v>55000</v>
      </c>
      <c r="B57">
        <f>[5]ARF!E56</f>
        <v>81.899999999999906</v>
      </c>
      <c r="C57">
        <f>'[5]DWM-NB'!E56</f>
        <v>79.099999999999994</v>
      </c>
      <c r="D57">
        <f>'[5]DWM-HT'!E56</f>
        <v>79.099999999999994</v>
      </c>
      <c r="E57">
        <f>[5]WMA!E56</f>
        <v>77.2</v>
      </c>
      <c r="F57">
        <f>[5]Lite!E56</f>
        <v>79.100000000000009</v>
      </c>
      <c r="H57">
        <f>'[5]DWM-NB'!K56</f>
        <v>21</v>
      </c>
      <c r="I57">
        <f>[5]Lite!K56</f>
        <v>24</v>
      </c>
      <c r="J57">
        <f>'[5]DWM-HT'!K56</f>
        <v>21</v>
      </c>
      <c r="N57">
        <f>[5]ARF!B56</f>
        <v>16.921875</v>
      </c>
      <c r="O57">
        <f>'[5]DWM-NB'!B56</f>
        <v>14.109375</v>
      </c>
      <c r="P57">
        <f>'[5]DWM-HT'!B56</f>
        <v>17.53125</v>
      </c>
      <c r="Q57">
        <f>[5]WMA!B56</f>
        <v>2.125</v>
      </c>
      <c r="R57">
        <f>[5]Lite!B56</f>
        <v>30.953125</v>
      </c>
    </row>
    <row r="58" spans="1:18" x14ac:dyDescent="0.25">
      <c r="A58">
        <v>56000</v>
      </c>
      <c r="B58">
        <f>[5]ARF!E57</f>
        <v>82.399999999999906</v>
      </c>
      <c r="C58">
        <f>'[5]DWM-NB'!E57</f>
        <v>80.8</v>
      </c>
      <c r="D58">
        <f>'[5]DWM-HT'!E57</f>
        <v>80.8</v>
      </c>
      <c r="E58">
        <f>[5]WMA!E57</f>
        <v>79.099999999999994</v>
      </c>
      <c r="F58">
        <f>[5]Lite!E57</f>
        <v>80.900000000000006</v>
      </c>
      <c r="H58">
        <f>'[5]DWM-NB'!K57</f>
        <v>22</v>
      </c>
      <c r="I58">
        <f>[5]Lite!K57</f>
        <v>25</v>
      </c>
      <c r="J58">
        <f>'[5]DWM-HT'!K57</f>
        <v>22</v>
      </c>
      <c r="N58">
        <f>[5]ARF!B57</f>
        <v>17.125</v>
      </c>
      <c r="O58">
        <f>'[5]DWM-NB'!B57</f>
        <v>14.28125</v>
      </c>
      <c r="P58">
        <f>'[5]DWM-HT'!B57</f>
        <v>17.765625</v>
      </c>
      <c r="Q58">
        <f>[5]WMA!B57</f>
        <v>2.15625</v>
      </c>
      <c r="R58">
        <f>[5]Lite!B57</f>
        <v>31.421875</v>
      </c>
    </row>
    <row r="59" spans="1:18" x14ac:dyDescent="0.25">
      <c r="A59">
        <v>57000</v>
      </c>
      <c r="B59">
        <f>[5]ARF!E58</f>
        <v>81.599999999999994</v>
      </c>
      <c r="C59">
        <f>'[5]DWM-NB'!E58</f>
        <v>80.2</v>
      </c>
      <c r="D59">
        <f>'[5]DWM-HT'!E58</f>
        <v>80.2</v>
      </c>
      <c r="E59">
        <f>[5]WMA!E58</f>
        <v>81.099999999999994</v>
      </c>
      <c r="F59">
        <f>[5]Lite!E58</f>
        <v>79.800000000000011</v>
      </c>
      <c r="H59">
        <f>'[5]DWM-NB'!K58</f>
        <v>25</v>
      </c>
      <c r="I59">
        <f>[5]Lite!K58</f>
        <v>28</v>
      </c>
      <c r="J59">
        <f>'[5]DWM-HT'!K58</f>
        <v>25</v>
      </c>
      <c r="N59">
        <f>[5]ARF!B58</f>
        <v>17.328125</v>
      </c>
      <c r="O59">
        <f>'[5]DWM-NB'!B58</f>
        <v>14.46875</v>
      </c>
      <c r="P59">
        <f>'[5]DWM-HT'!B58</f>
        <v>18.03125</v>
      </c>
      <c r="Q59">
        <f>[5]WMA!B58</f>
        <v>2.203125</v>
      </c>
      <c r="R59">
        <f>[5]Lite!B58</f>
        <v>31.9375</v>
      </c>
    </row>
    <row r="60" spans="1:18" x14ac:dyDescent="0.25">
      <c r="A60">
        <v>58000</v>
      </c>
      <c r="B60">
        <f>[5]ARF!E59</f>
        <v>82.199999999999903</v>
      </c>
      <c r="C60">
        <f>'[5]DWM-NB'!E59</f>
        <v>78.7</v>
      </c>
      <c r="D60">
        <f>'[5]DWM-HT'!E59</f>
        <v>78.7</v>
      </c>
      <c r="E60">
        <f>[5]WMA!E59</f>
        <v>78.2</v>
      </c>
      <c r="F60">
        <f>[5]Lite!E59</f>
        <v>78.8</v>
      </c>
      <c r="H60">
        <f>'[5]DWM-NB'!K59</f>
        <v>28</v>
      </c>
      <c r="I60">
        <f>[5]Lite!K59</f>
        <v>31</v>
      </c>
      <c r="J60">
        <f>'[5]DWM-HT'!K59</f>
        <v>28</v>
      </c>
      <c r="N60">
        <f>[5]ARF!B59</f>
        <v>17.515625</v>
      </c>
      <c r="O60">
        <f>'[5]DWM-NB'!B59</f>
        <v>14.671875</v>
      </c>
      <c r="P60">
        <f>'[5]DWM-HT'!B59</f>
        <v>18.359375</v>
      </c>
      <c r="Q60">
        <f>[5]WMA!B59</f>
        <v>2.25</v>
      </c>
      <c r="R60">
        <f>[5]Lite!B59</f>
        <v>32.515625</v>
      </c>
    </row>
    <row r="61" spans="1:18" x14ac:dyDescent="0.25">
      <c r="A61">
        <v>59000</v>
      </c>
      <c r="B61">
        <f>[5]ARF!E60</f>
        <v>82</v>
      </c>
      <c r="C61">
        <f>'[5]DWM-NB'!E60</f>
        <v>80.8</v>
      </c>
      <c r="D61">
        <f>'[5]DWM-HT'!E60</f>
        <v>80.8</v>
      </c>
      <c r="E61">
        <f>[5]WMA!E60</f>
        <v>80.099999999999994</v>
      </c>
      <c r="F61">
        <f>[5]Lite!E60</f>
        <v>80.900000000000006</v>
      </c>
      <c r="H61">
        <f>'[5]DWM-NB'!K60</f>
        <v>33</v>
      </c>
      <c r="I61">
        <f>[5]Lite!K60</f>
        <v>34</v>
      </c>
      <c r="J61">
        <f>'[5]DWM-HT'!K60</f>
        <v>31</v>
      </c>
      <c r="N61">
        <f>[5]ARF!B60</f>
        <v>17.71875</v>
      </c>
      <c r="O61">
        <f>'[5]DWM-NB'!B60</f>
        <v>14.90625</v>
      </c>
      <c r="P61">
        <f>'[5]DWM-HT'!B60</f>
        <v>18.71875</v>
      </c>
      <c r="Q61">
        <f>[5]WMA!B60</f>
        <v>2.296875</v>
      </c>
      <c r="R61">
        <f>[5]Lite!B60</f>
        <v>33.15625</v>
      </c>
    </row>
    <row r="62" spans="1:18" x14ac:dyDescent="0.25">
      <c r="A62">
        <v>60000</v>
      </c>
      <c r="B62">
        <f>[5]ARF!E61</f>
        <v>84.1</v>
      </c>
      <c r="C62">
        <f>'[5]DWM-NB'!E61</f>
        <v>81.899999999999906</v>
      </c>
      <c r="D62">
        <f>'[5]DWM-HT'!E61</f>
        <v>81.899999999999906</v>
      </c>
      <c r="E62">
        <f>[5]WMA!E61</f>
        <v>80.400000000000006</v>
      </c>
      <c r="F62">
        <f>[5]Lite!E61</f>
        <v>81.8</v>
      </c>
      <c r="H62">
        <f>'[5]DWM-NB'!K61</f>
        <v>34</v>
      </c>
      <c r="I62">
        <f>[5]Lite!K61</f>
        <v>32</v>
      </c>
      <c r="J62">
        <f>'[5]DWM-HT'!K61</f>
        <v>29</v>
      </c>
      <c r="N62">
        <f>[5]ARF!B61</f>
        <v>17.9375</v>
      </c>
      <c r="O62">
        <f>'[5]DWM-NB'!B61</f>
        <v>15.140625</v>
      </c>
      <c r="P62">
        <f>'[5]DWM-HT'!B61</f>
        <v>19.078125</v>
      </c>
      <c r="Q62">
        <f>[5]WMA!B61</f>
        <v>2.34375</v>
      </c>
      <c r="R62">
        <f>[5]Lite!B61</f>
        <v>33.796875</v>
      </c>
    </row>
    <row r="63" spans="1:18" x14ac:dyDescent="0.25">
      <c r="A63">
        <v>61000</v>
      </c>
      <c r="B63">
        <f>[5]ARF!E62</f>
        <v>83</v>
      </c>
      <c r="C63">
        <f>'[5]DWM-NB'!E62</f>
        <v>81.899999999999906</v>
      </c>
      <c r="D63">
        <f>'[5]DWM-HT'!E62</f>
        <v>81.899999999999906</v>
      </c>
      <c r="E63">
        <f>[5]WMA!E62</f>
        <v>79.7</v>
      </c>
      <c r="F63">
        <f>[5]Lite!E62</f>
        <v>82</v>
      </c>
      <c r="H63">
        <f>'[5]DWM-NB'!K62</f>
        <v>33</v>
      </c>
      <c r="I63">
        <f>[5]Lite!K62</f>
        <v>26</v>
      </c>
      <c r="J63">
        <f>'[5]DWM-HT'!K62</f>
        <v>23</v>
      </c>
      <c r="N63">
        <f>[5]ARF!B62</f>
        <v>18.15625</v>
      </c>
      <c r="O63">
        <f>'[5]DWM-NB'!B62</f>
        <v>15.390625</v>
      </c>
      <c r="P63">
        <f>'[5]DWM-HT'!B62</f>
        <v>19.40625</v>
      </c>
      <c r="Q63">
        <f>[5]WMA!B62</f>
        <v>2.40625</v>
      </c>
      <c r="R63">
        <f>[5]Lite!B62</f>
        <v>34.359375</v>
      </c>
    </row>
    <row r="64" spans="1:18" x14ac:dyDescent="0.25">
      <c r="A64">
        <v>62000</v>
      </c>
      <c r="B64">
        <f>[5]ARF!E63</f>
        <v>83.899999999999906</v>
      </c>
      <c r="C64">
        <f>'[5]DWM-NB'!E63</f>
        <v>82</v>
      </c>
      <c r="D64">
        <f>'[5]DWM-HT'!E63</f>
        <v>81.899999999999906</v>
      </c>
      <c r="E64">
        <f>[5]WMA!E63</f>
        <v>79.5</v>
      </c>
      <c r="F64">
        <f>[5]Lite!E63</f>
        <v>81.899999999999991</v>
      </c>
      <c r="H64">
        <f>'[5]DWM-NB'!K63</f>
        <v>28</v>
      </c>
      <c r="I64">
        <f>[5]Lite!K63</f>
        <v>26</v>
      </c>
      <c r="J64">
        <f>'[5]DWM-HT'!K63</f>
        <v>23</v>
      </c>
      <c r="N64">
        <f>[5]ARF!B63</f>
        <v>18.359375</v>
      </c>
      <c r="O64">
        <f>'[5]DWM-NB'!B63</f>
        <v>15.625</v>
      </c>
      <c r="P64">
        <f>'[5]DWM-HT'!B63</f>
        <v>19.703125</v>
      </c>
      <c r="Q64">
        <f>[5]WMA!B63</f>
        <v>2.453125</v>
      </c>
      <c r="R64">
        <f>[5]Lite!B63</f>
        <v>34.890625</v>
      </c>
    </row>
    <row r="65" spans="1:18" x14ac:dyDescent="0.25">
      <c r="A65">
        <v>63000</v>
      </c>
      <c r="B65">
        <f>[5]ARF!E64</f>
        <v>85.1</v>
      </c>
      <c r="C65">
        <f>'[5]DWM-NB'!E64</f>
        <v>80.8</v>
      </c>
      <c r="D65">
        <f>'[5]DWM-HT'!E64</f>
        <v>80.900000000000006</v>
      </c>
      <c r="E65">
        <f>[5]WMA!E64</f>
        <v>82.3</v>
      </c>
      <c r="F65">
        <f>[5]Lite!E64</f>
        <v>81.3</v>
      </c>
      <c r="H65">
        <f>'[5]DWM-NB'!K64</f>
        <v>31</v>
      </c>
      <c r="I65">
        <f>[5]Lite!K64</f>
        <v>29</v>
      </c>
      <c r="J65">
        <f>'[5]DWM-HT'!K64</f>
        <v>26</v>
      </c>
      <c r="N65">
        <f>[5]ARF!B64</f>
        <v>18.578125</v>
      </c>
      <c r="O65">
        <f>'[5]DWM-NB'!B64</f>
        <v>15.84375</v>
      </c>
      <c r="P65">
        <f>'[5]DWM-HT'!B64</f>
        <v>19.984375</v>
      </c>
      <c r="Q65">
        <f>[5]WMA!B64</f>
        <v>2.5</v>
      </c>
      <c r="R65">
        <f>[5]Lite!B64</f>
        <v>35.40625</v>
      </c>
    </row>
    <row r="66" spans="1:18" x14ac:dyDescent="0.25">
      <c r="A66">
        <v>64000</v>
      </c>
      <c r="B66">
        <f>[5]ARF!E65</f>
        <v>82.6</v>
      </c>
      <c r="C66">
        <f>'[5]DWM-NB'!E65</f>
        <v>77.099999999999994</v>
      </c>
      <c r="D66">
        <f>'[5]DWM-HT'!E65</f>
        <v>77.099999999999994</v>
      </c>
      <c r="E66">
        <f>[5]WMA!E65</f>
        <v>80.599999999999994</v>
      </c>
      <c r="F66">
        <f>[5]Lite!E65</f>
        <v>77.3</v>
      </c>
      <c r="H66">
        <f>'[5]DWM-NB'!K65</f>
        <v>34</v>
      </c>
      <c r="I66">
        <f>[5]Lite!K65</f>
        <v>27</v>
      </c>
      <c r="J66">
        <f>'[5]DWM-HT'!K65</f>
        <v>24</v>
      </c>
      <c r="N66">
        <f>[5]ARF!B65</f>
        <v>18.78125</v>
      </c>
      <c r="O66">
        <f>'[5]DWM-NB'!B65</f>
        <v>16.09375</v>
      </c>
      <c r="P66">
        <f>'[5]DWM-HT'!B65</f>
        <v>20.28125</v>
      </c>
      <c r="Q66">
        <f>[5]WMA!B65</f>
        <v>2.546875</v>
      </c>
      <c r="R66">
        <f>[5]Lite!B65</f>
        <v>35.96875</v>
      </c>
    </row>
    <row r="67" spans="1:18" x14ac:dyDescent="0.25">
      <c r="A67">
        <v>65000</v>
      </c>
      <c r="B67">
        <f>[5]ARF!E66</f>
        <v>84.3</v>
      </c>
      <c r="C67">
        <f>'[5]DWM-NB'!E66</f>
        <v>79.5</v>
      </c>
      <c r="D67">
        <f>'[5]DWM-HT'!E66</f>
        <v>79.5</v>
      </c>
      <c r="E67">
        <f>[5]WMA!E66</f>
        <v>80.099999999999994</v>
      </c>
      <c r="F67">
        <f>[5]Lite!E66</f>
        <v>79.3</v>
      </c>
      <c r="H67">
        <f>'[5]DWM-NB'!K66</f>
        <v>33</v>
      </c>
      <c r="I67">
        <f>[5]Lite!K66</f>
        <v>30</v>
      </c>
      <c r="J67">
        <f>'[5]DWM-HT'!K66</f>
        <v>27</v>
      </c>
      <c r="N67">
        <f>[5]ARF!B66</f>
        <v>19</v>
      </c>
      <c r="O67">
        <f>'[5]DWM-NB'!B66</f>
        <v>16.359375</v>
      </c>
      <c r="P67">
        <f>'[5]DWM-HT'!B66</f>
        <v>20.578125</v>
      </c>
      <c r="Q67">
        <f>[5]WMA!B66</f>
        <v>2.59375</v>
      </c>
      <c r="R67">
        <f>[5]Lite!B66</f>
        <v>36.53125</v>
      </c>
    </row>
    <row r="68" spans="1:18" x14ac:dyDescent="0.25">
      <c r="A68">
        <v>66000</v>
      </c>
      <c r="B68">
        <f>[5]ARF!E67</f>
        <v>83.5</v>
      </c>
      <c r="C68">
        <f>'[5]DWM-NB'!E67</f>
        <v>81.699999999999903</v>
      </c>
      <c r="D68">
        <f>'[5]DWM-HT'!E67</f>
        <v>81.699999999999903</v>
      </c>
      <c r="E68">
        <f>[5]WMA!E67</f>
        <v>82.399999999999906</v>
      </c>
      <c r="F68">
        <f>[5]Lite!E67</f>
        <v>82.399999999999991</v>
      </c>
      <c r="H68">
        <f>'[5]DWM-NB'!K67</f>
        <v>33</v>
      </c>
      <c r="I68">
        <f>[5]Lite!K67</f>
        <v>34</v>
      </c>
      <c r="J68">
        <f>'[5]DWM-HT'!K67</f>
        <v>31</v>
      </c>
      <c r="N68">
        <f>[5]ARF!B67</f>
        <v>19.21875</v>
      </c>
      <c r="O68">
        <f>'[5]DWM-NB'!B67</f>
        <v>16.609375</v>
      </c>
      <c r="P68">
        <f>'[5]DWM-HT'!B67</f>
        <v>20.921875</v>
      </c>
      <c r="Q68">
        <f>[5]WMA!B67</f>
        <v>2.640625</v>
      </c>
      <c r="R68">
        <f>[5]Lite!B67</f>
        <v>37.15625</v>
      </c>
    </row>
    <row r="69" spans="1:18" x14ac:dyDescent="0.25">
      <c r="A69">
        <v>67000</v>
      </c>
      <c r="B69">
        <f>[5]ARF!E68</f>
        <v>82.899999999999906</v>
      </c>
      <c r="C69">
        <f>'[5]DWM-NB'!E68</f>
        <v>79.7</v>
      </c>
      <c r="D69">
        <f>'[5]DWM-HT'!E68</f>
        <v>80.900000000000006</v>
      </c>
      <c r="E69">
        <f>[5]WMA!E68</f>
        <v>82.199999999999903</v>
      </c>
      <c r="F69">
        <f>[5]Lite!E68</f>
        <v>81.399999999999991</v>
      </c>
      <c r="H69">
        <f>'[5]DWM-NB'!K68</f>
        <v>38</v>
      </c>
      <c r="I69">
        <f>[5]Lite!K68</f>
        <v>33</v>
      </c>
      <c r="J69">
        <f>'[5]DWM-HT'!K68</f>
        <v>30</v>
      </c>
      <c r="N69">
        <f>[5]ARF!B68</f>
        <v>19.46875</v>
      </c>
      <c r="O69">
        <f>'[5]DWM-NB'!B68</f>
        <v>16.875</v>
      </c>
      <c r="P69">
        <f>'[5]DWM-HT'!B68</f>
        <v>21.3125</v>
      </c>
      <c r="Q69">
        <f>[5]WMA!B68</f>
        <v>2.6875</v>
      </c>
      <c r="R69">
        <f>[5]Lite!B68</f>
        <v>37.84375</v>
      </c>
    </row>
    <row r="70" spans="1:18" x14ac:dyDescent="0.25">
      <c r="A70">
        <v>68000</v>
      </c>
      <c r="B70">
        <f>[5]ARF!E69</f>
        <v>81.899999999999906</v>
      </c>
      <c r="C70">
        <f>'[5]DWM-NB'!E69</f>
        <v>79.099999999999994</v>
      </c>
      <c r="D70">
        <f>'[5]DWM-HT'!E69</f>
        <v>79.900000000000006</v>
      </c>
      <c r="E70">
        <f>[5]WMA!E69</f>
        <v>79.7</v>
      </c>
      <c r="F70">
        <f>[5]Lite!E69</f>
        <v>80</v>
      </c>
      <c r="H70">
        <f>'[5]DWM-NB'!K69</f>
        <v>41</v>
      </c>
      <c r="I70">
        <f>[5]Lite!K69</f>
        <v>29</v>
      </c>
      <c r="J70">
        <f>'[5]DWM-HT'!K69</f>
        <v>26</v>
      </c>
      <c r="N70">
        <f>[5]ARF!B69</f>
        <v>19.71875</v>
      </c>
      <c r="O70">
        <f>'[5]DWM-NB'!B69</f>
        <v>17.171875</v>
      </c>
      <c r="P70">
        <f>'[5]DWM-HT'!B69</f>
        <v>21.65625</v>
      </c>
      <c r="Q70">
        <f>[5]WMA!B69</f>
        <v>2.75</v>
      </c>
      <c r="R70">
        <f>[5]Lite!B69</f>
        <v>38.5</v>
      </c>
    </row>
    <row r="71" spans="1:18" x14ac:dyDescent="0.25">
      <c r="A71">
        <v>69000</v>
      </c>
      <c r="B71">
        <f>[5]ARF!E70</f>
        <v>82.699999999999903</v>
      </c>
      <c r="C71">
        <f>'[5]DWM-NB'!E70</f>
        <v>81.5</v>
      </c>
      <c r="D71">
        <f>'[5]DWM-HT'!E70</f>
        <v>81.399999999999906</v>
      </c>
      <c r="E71">
        <f>[5]WMA!E70</f>
        <v>80.900000000000006</v>
      </c>
      <c r="F71">
        <f>[5]Lite!E70</f>
        <v>81.8</v>
      </c>
      <c r="H71">
        <f>'[5]DWM-NB'!K70</f>
        <v>43</v>
      </c>
      <c r="I71">
        <f>[5]Lite!K70</f>
        <v>26</v>
      </c>
      <c r="J71">
        <f>'[5]DWM-HT'!K70</f>
        <v>23</v>
      </c>
      <c r="N71">
        <f>[5]ARF!B70</f>
        <v>19.953125</v>
      </c>
      <c r="O71">
        <f>'[5]DWM-NB'!B70</f>
        <v>17.5</v>
      </c>
      <c r="P71">
        <f>'[5]DWM-HT'!B70</f>
        <v>21.921875</v>
      </c>
      <c r="Q71">
        <f>[5]WMA!B70</f>
        <v>2.796875</v>
      </c>
      <c r="R71">
        <f>[5]Lite!B70</f>
        <v>39.015625</v>
      </c>
    </row>
    <row r="72" spans="1:18" x14ac:dyDescent="0.25">
      <c r="A72">
        <v>70000</v>
      </c>
      <c r="B72">
        <f>[5]ARF!E71</f>
        <v>83.3</v>
      </c>
      <c r="C72">
        <f>'[5]DWM-NB'!E71</f>
        <v>80.900000000000006</v>
      </c>
      <c r="D72">
        <f>'[5]DWM-HT'!E71</f>
        <v>81.099999999999994</v>
      </c>
      <c r="E72">
        <f>[5]WMA!E71</f>
        <v>80.8</v>
      </c>
      <c r="F72">
        <f>[5]Lite!E71</f>
        <v>80.800000000000011</v>
      </c>
      <c r="H72">
        <f>'[5]DWM-NB'!K71</f>
        <v>47</v>
      </c>
      <c r="I72">
        <f>[5]Lite!K71</f>
        <v>29</v>
      </c>
      <c r="J72">
        <f>'[5]DWM-HT'!K71</f>
        <v>26</v>
      </c>
      <c r="N72">
        <f>[5]ARF!B71</f>
        <v>20.21875</v>
      </c>
      <c r="O72">
        <f>'[5]DWM-NB'!B71</f>
        <v>17.859375</v>
      </c>
      <c r="P72">
        <f>'[5]DWM-HT'!B71</f>
        <v>22.234375</v>
      </c>
      <c r="Q72">
        <f>[5]WMA!B71</f>
        <v>2.84375</v>
      </c>
      <c r="R72">
        <f>[5]Lite!B71</f>
        <v>39.578125</v>
      </c>
    </row>
    <row r="73" spans="1:18" x14ac:dyDescent="0.25">
      <c r="A73">
        <v>71000</v>
      </c>
      <c r="B73">
        <f>[5]ARF!E72</f>
        <v>83.3</v>
      </c>
      <c r="C73">
        <f>'[5]DWM-NB'!E72</f>
        <v>81.899999999999906</v>
      </c>
      <c r="D73">
        <f>'[5]DWM-HT'!E72</f>
        <v>81.8</v>
      </c>
      <c r="E73">
        <f>[5]WMA!E72</f>
        <v>81.2</v>
      </c>
      <c r="F73">
        <f>[5]Lite!E72</f>
        <v>81.699999999999989</v>
      </c>
      <c r="H73">
        <f>'[5]DWM-NB'!K72</f>
        <v>45</v>
      </c>
      <c r="I73">
        <f>[5]Lite!K72</f>
        <v>28</v>
      </c>
      <c r="J73">
        <f>'[5]DWM-HT'!K72</f>
        <v>25</v>
      </c>
      <c r="N73">
        <f>[5]ARF!B72</f>
        <v>20.484375</v>
      </c>
      <c r="O73">
        <f>'[5]DWM-NB'!B72</f>
        <v>18.203125</v>
      </c>
      <c r="P73">
        <f>'[5]DWM-HT'!B72</f>
        <v>22.53125</v>
      </c>
      <c r="Q73">
        <f>[5]WMA!B72</f>
        <v>2.890625</v>
      </c>
      <c r="R73">
        <f>[5]Lite!B72</f>
        <v>40.125</v>
      </c>
    </row>
    <row r="74" spans="1:18" x14ac:dyDescent="0.25">
      <c r="A74">
        <v>72000</v>
      </c>
      <c r="B74">
        <f>[5]ARF!E73</f>
        <v>82.899999999999906</v>
      </c>
      <c r="C74">
        <f>'[5]DWM-NB'!E73</f>
        <v>80.5</v>
      </c>
      <c r="D74">
        <f>'[5]DWM-HT'!E73</f>
        <v>80.7</v>
      </c>
      <c r="E74">
        <f>[5]WMA!E73</f>
        <v>81.5</v>
      </c>
      <c r="F74">
        <f>[5]Lite!E73</f>
        <v>80.7</v>
      </c>
      <c r="H74">
        <f>'[5]DWM-NB'!K73</f>
        <v>48</v>
      </c>
      <c r="I74">
        <f>[5]Lite!K73</f>
        <v>30</v>
      </c>
      <c r="J74">
        <f>'[5]DWM-HT'!K73</f>
        <v>27</v>
      </c>
      <c r="N74">
        <f>[5]ARF!B73</f>
        <v>20.75</v>
      </c>
      <c r="O74">
        <f>'[5]DWM-NB'!B73</f>
        <v>18.5625</v>
      </c>
      <c r="P74">
        <f>'[5]DWM-HT'!B73</f>
        <v>22.84375</v>
      </c>
      <c r="Q74">
        <f>[5]WMA!B73</f>
        <v>2.9375</v>
      </c>
      <c r="R74">
        <f>[5]Lite!B73</f>
        <v>40.6875</v>
      </c>
    </row>
    <row r="75" spans="1:18" x14ac:dyDescent="0.25">
      <c r="A75">
        <v>73000</v>
      </c>
      <c r="B75">
        <f>[5]ARF!E74</f>
        <v>83.6</v>
      </c>
      <c r="C75">
        <f>'[5]DWM-NB'!E74</f>
        <v>80.900000000000006</v>
      </c>
      <c r="D75">
        <f>'[5]DWM-HT'!E74</f>
        <v>80.8</v>
      </c>
      <c r="E75">
        <f>[5]WMA!E74</f>
        <v>83.1</v>
      </c>
      <c r="F75">
        <f>[5]Lite!E74</f>
        <v>81.100000000000009</v>
      </c>
      <c r="H75">
        <f>'[5]DWM-NB'!K74</f>
        <v>49</v>
      </c>
      <c r="I75">
        <f>[5]Lite!K74</f>
        <v>29</v>
      </c>
      <c r="J75">
        <f>'[5]DWM-HT'!K74</f>
        <v>26</v>
      </c>
      <c r="N75">
        <f>[5]ARF!B74</f>
        <v>21.03125</v>
      </c>
      <c r="O75">
        <f>'[5]DWM-NB'!B74</f>
        <v>18.921875</v>
      </c>
      <c r="P75">
        <f>'[5]DWM-HT'!B74</f>
        <v>23.171875</v>
      </c>
      <c r="Q75">
        <f>[5]WMA!B74</f>
        <v>2.984375</v>
      </c>
      <c r="R75">
        <f>[5]Lite!B74</f>
        <v>41.28125</v>
      </c>
    </row>
    <row r="76" spans="1:18" x14ac:dyDescent="0.25">
      <c r="A76">
        <v>74000</v>
      </c>
      <c r="B76">
        <f>[5]ARF!E75</f>
        <v>83.1</v>
      </c>
      <c r="C76">
        <f>'[5]DWM-NB'!E75</f>
        <v>79.5</v>
      </c>
      <c r="D76">
        <f>'[5]DWM-HT'!E75</f>
        <v>79.5</v>
      </c>
      <c r="E76">
        <f>[5]WMA!E75</f>
        <v>82.399999999999906</v>
      </c>
      <c r="F76">
        <f>[5]Lite!E75</f>
        <v>79.7</v>
      </c>
      <c r="H76">
        <f>'[5]DWM-NB'!K75</f>
        <v>52</v>
      </c>
      <c r="I76">
        <f>[5]Lite!K75</f>
        <v>30</v>
      </c>
      <c r="J76">
        <f>'[5]DWM-HT'!K75</f>
        <v>27</v>
      </c>
      <c r="N76">
        <f>[5]ARF!B75</f>
        <v>21.328125</v>
      </c>
      <c r="O76">
        <f>'[5]DWM-NB'!B75</f>
        <v>19.296875</v>
      </c>
      <c r="P76">
        <f>'[5]DWM-HT'!B75</f>
        <v>23.46875</v>
      </c>
      <c r="Q76">
        <f>[5]WMA!B75</f>
        <v>3.046875</v>
      </c>
      <c r="R76">
        <f>[5]Lite!B75</f>
        <v>41.875</v>
      </c>
    </row>
    <row r="77" spans="1:18" x14ac:dyDescent="0.25">
      <c r="A77">
        <v>75000</v>
      </c>
      <c r="B77">
        <f>[5]ARF!E76</f>
        <v>84.399999999999906</v>
      </c>
      <c r="C77">
        <f>'[5]DWM-NB'!E76</f>
        <v>81.699999999999903</v>
      </c>
      <c r="D77">
        <f>'[5]DWM-HT'!E76</f>
        <v>81.599999999999994</v>
      </c>
      <c r="E77">
        <f>[5]WMA!E76</f>
        <v>83.2</v>
      </c>
      <c r="F77">
        <f>[5]Lite!E76</f>
        <v>81.699999999999989</v>
      </c>
      <c r="H77">
        <f>'[5]DWM-NB'!K76</f>
        <v>54</v>
      </c>
      <c r="I77">
        <f>[5]Lite!K76</f>
        <v>29</v>
      </c>
      <c r="J77">
        <f>'[5]DWM-HT'!K76</f>
        <v>26</v>
      </c>
      <c r="N77">
        <f>[5]ARF!B76</f>
        <v>21.609375</v>
      </c>
      <c r="O77">
        <f>'[5]DWM-NB'!B76</f>
        <v>19.671875</v>
      </c>
      <c r="P77">
        <f>'[5]DWM-HT'!B76</f>
        <v>23.8125</v>
      </c>
      <c r="Q77">
        <f>[5]WMA!B76</f>
        <v>3.09375</v>
      </c>
      <c r="R77">
        <f>[5]Lite!B76</f>
        <v>42.46875</v>
      </c>
    </row>
    <row r="78" spans="1:18" x14ac:dyDescent="0.25">
      <c r="A78">
        <v>76000</v>
      </c>
      <c r="B78">
        <f>[5]ARF!E77</f>
        <v>83</v>
      </c>
      <c r="C78">
        <f>'[5]DWM-NB'!E77</f>
        <v>80.3</v>
      </c>
      <c r="D78">
        <f>'[5]DWM-HT'!E77</f>
        <v>80.099999999999994</v>
      </c>
      <c r="E78">
        <f>[5]WMA!E77</f>
        <v>81.5</v>
      </c>
      <c r="F78">
        <f>[5]Lite!E77</f>
        <v>80.600000000000009</v>
      </c>
      <c r="H78">
        <f>'[5]DWM-NB'!K77</f>
        <v>57</v>
      </c>
      <c r="I78">
        <f>[5]Lite!K77</f>
        <v>27</v>
      </c>
      <c r="J78">
        <f>'[5]DWM-HT'!K77</f>
        <v>24</v>
      </c>
      <c r="N78">
        <f>[5]ARF!B77</f>
        <v>21.90625</v>
      </c>
      <c r="O78">
        <f>'[5]DWM-NB'!B77</f>
        <v>20.078125</v>
      </c>
      <c r="P78">
        <f>'[5]DWM-HT'!B77</f>
        <v>24.109375</v>
      </c>
      <c r="Q78">
        <f>[5]WMA!B77</f>
        <v>3.140625</v>
      </c>
      <c r="R78">
        <f>[5]Lite!B77</f>
        <v>43.03125</v>
      </c>
    </row>
    <row r="79" spans="1:18" x14ac:dyDescent="0.25">
      <c r="A79">
        <v>77000</v>
      </c>
      <c r="B79">
        <f>[5]ARF!E78</f>
        <v>83</v>
      </c>
      <c r="C79">
        <f>'[5]DWM-NB'!E78</f>
        <v>79.5</v>
      </c>
      <c r="D79">
        <f>'[5]DWM-HT'!E78</f>
        <v>79.7</v>
      </c>
      <c r="E79">
        <f>[5]WMA!E78</f>
        <v>82.399999999999906</v>
      </c>
      <c r="F79">
        <f>[5]Lite!E78</f>
        <v>79.900000000000006</v>
      </c>
      <c r="H79">
        <f>'[5]DWM-NB'!K78</f>
        <v>57</v>
      </c>
      <c r="I79">
        <f>[5]Lite!K78</f>
        <v>31</v>
      </c>
      <c r="J79">
        <f>'[5]DWM-HT'!K78</f>
        <v>28</v>
      </c>
      <c r="N79">
        <f>[5]ARF!B78</f>
        <v>22.203125</v>
      </c>
      <c r="O79">
        <f>'[5]DWM-NB'!B78</f>
        <v>20.515625</v>
      </c>
      <c r="P79">
        <f>'[5]DWM-HT'!B78</f>
        <v>24.4375</v>
      </c>
      <c r="Q79">
        <f>[5]WMA!B78</f>
        <v>3.203125</v>
      </c>
      <c r="R79">
        <f>[5]Lite!B78</f>
        <v>43.671875</v>
      </c>
    </row>
    <row r="80" spans="1:18" x14ac:dyDescent="0.25">
      <c r="A80">
        <v>78000</v>
      </c>
      <c r="B80">
        <f>[5]ARF!E79</f>
        <v>83.399999999999906</v>
      </c>
      <c r="C80">
        <f>'[5]DWM-NB'!E79</f>
        <v>80.7</v>
      </c>
      <c r="D80">
        <f>'[5]DWM-HT'!E79</f>
        <v>80.7</v>
      </c>
      <c r="E80">
        <f>[5]WMA!E79</f>
        <v>82.6</v>
      </c>
      <c r="F80">
        <f>[5]Lite!E79</f>
        <v>81.2</v>
      </c>
      <c r="H80">
        <f>'[5]DWM-NB'!K79</f>
        <v>62</v>
      </c>
      <c r="I80">
        <f>[5]Lite!K79</f>
        <v>35</v>
      </c>
      <c r="J80">
        <f>'[5]DWM-HT'!K79</f>
        <v>32</v>
      </c>
      <c r="N80">
        <f>[5]ARF!B79</f>
        <v>22.5</v>
      </c>
      <c r="O80">
        <f>'[5]DWM-NB'!B79</f>
        <v>20.953125</v>
      </c>
      <c r="P80">
        <f>'[5]DWM-HT'!B79</f>
        <v>24.78125</v>
      </c>
      <c r="Q80">
        <f>[5]WMA!B79</f>
        <v>3.25</v>
      </c>
      <c r="R80">
        <f>[5]Lite!B79</f>
        <v>44.34375</v>
      </c>
    </row>
    <row r="81" spans="1:18" x14ac:dyDescent="0.25">
      <c r="A81">
        <v>79000</v>
      </c>
      <c r="B81">
        <f>[5]ARF!E80</f>
        <v>84</v>
      </c>
      <c r="C81">
        <f>'[5]DWM-NB'!E80</f>
        <v>79.599999999999994</v>
      </c>
      <c r="D81">
        <f>'[5]DWM-HT'!E80</f>
        <v>79.7</v>
      </c>
      <c r="E81">
        <f>[5]WMA!E80</f>
        <v>82.399999999999906</v>
      </c>
      <c r="F81">
        <f>[5]Lite!E80</f>
        <v>79.400000000000006</v>
      </c>
      <c r="H81">
        <f>'[5]DWM-NB'!K80</f>
        <v>59</v>
      </c>
      <c r="I81">
        <f>[5]Lite!K80</f>
        <v>33</v>
      </c>
      <c r="J81">
        <f>'[5]DWM-HT'!K80</f>
        <v>30</v>
      </c>
      <c r="N81">
        <f>[5]ARF!B80</f>
        <v>22.8125</v>
      </c>
      <c r="O81">
        <f>'[5]DWM-NB'!B80</f>
        <v>21.40625</v>
      </c>
      <c r="P81">
        <f>'[5]DWM-HT'!B80</f>
        <v>25.171875</v>
      </c>
      <c r="Q81">
        <f>[5]WMA!B80</f>
        <v>3.296875</v>
      </c>
      <c r="R81">
        <f>[5]Lite!B80</f>
        <v>45.046875</v>
      </c>
    </row>
    <row r="82" spans="1:18" x14ac:dyDescent="0.25">
      <c r="A82">
        <v>80000</v>
      </c>
      <c r="B82">
        <f>[5]ARF!E81</f>
        <v>83.1</v>
      </c>
      <c r="C82">
        <f>'[5]DWM-NB'!E81</f>
        <v>80.3</v>
      </c>
      <c r="D82">
        <f>'[5]DWM-HT'!E81</f>
        <v>80.400000000000006</v>
      </c>
      <c r="E82">
        <f>[5]WMA!E81</f>
        <v>82.6</v>
      </c>
      <c r="F82">
        <f>[5]Lite!E81</f>
        <v>80.600000000000009</v>
      </c>
      <c r="H82">
        <f>'[5]DWM-NB'!K81</f>
        <v>49</v>
      </c>
      <c r="I82">
        <f>[5]Lite!K81</f>
        <v>37</v>
      </c>
      <c r="J82">
        <f>'[5]DWM-HT'!K81</f>
        <v>34</v>
      </c>
      <c r="N82">
        <f>[5]ARF!B81</f>
        <v>23.125</v>
      </c>
      <c r="O82">
        <f>'[5]DWM-NB'!B81</f>
        <v>21.828125</v>
      </c>
      <c r="P82">
        <f>'[5]DWM-HT'!B81</f>
        <v>25.5625</v>
      </c>
      <c r="Q82">
        <f>[5]WMA!B81</f>
        <v>3.328125</v>
      </c>
      <c r="R82">
        <f>[5]Lite!B81</f>
        <v>45.765625</v>
      </c>
    </row>
    <row r="83" spans="1:18" x14ac:dyDescent="0.25">
      <c r="A83">
        <v>81000</v>
      </c>
      <c r="B83">
        <f>[5]ARF!E82</f>
        <v>83.7</v>
      </c>
      <c r="C83">
        <f>'[5]DWM-NB'!E82</f>
        <v>81.899999999999906</v>
      </c>
      <c r="D83">
        <f>'[5]DWM-HT'!E82</f>
        <v>82.6</v>
      </c>
      <c r="E83">
        <f>[5]WMA!E82</f>
        <v>81.3</v>
      </c>
      <c r="F83">
        <f>[5]Lite!E82</f>
        <v>84.2</v>
      </c>
      <c r="H83">
        <f>'[5]DWM-NB'!K82</f>
        <v>50</v>
      </c>
      <c r="I83">
        <f>[5]Lite!K82</f>
        <v>36</v>
      </c>
      <c r="J83">
        <f>'[5]DWM-HT'!K82</f>
        <v>33</v>
      </c>
      <c r="N83">
        <f>[5]ARF!B82</f>
        <v>23.4375</v>
      </c>
      <c r="O83">
        <f>'[5]DWM-NB'!B82</f>
        <v>22.1875</v>
      </c>
      <c r="P83">
        <f>'[5]DWM-HT'!B82</f>
        <v>25.96875</v>
      </c>
      <c r="Q83">
        <f>[5]WMA!B82</f>
        <v>3.375</v>
      </c>
      <c r="R83">
        <f>[5]Lite!B82</f>
        <v>46.484375</v>
      </c>
    </row>
    <row r="84" spans="1:18" x14ac:dyDescent="0.25">
      <c r="A84">
        <v>82000</v>
      </c>
      <c r="B84">
        <f>[5]ARF!E83</f>
        <v>84.8</v>
      </c>
      <c r="C84">
        <f>'[5]DWM-NB'!E83</f>
        <v>80.099999999999994</v>
      </c>
      <c r="D84">
        <f>'[5]DWM-HT'!E83</f>
        <v>80.5</v>
      </c>
      <c r="E84">
        <f>[5]WMA!E83</f>
        <v>83.399999999999906</v>
      </c>
      <c r="F84">
        <f>[5]Lite!E83</f>
        <v>81.3</v>
      </c>
      <c r="H84">
        <f>'[5]DWM-NB'!K83</f>
        <v>38</v>
      </c>
      <c r="I84">
        <f>[5]Lite!K83</f>
        <v>38</v>
      </c>
      <c r="J84">
        <f>'[5]DWM-HT'!K83</f>
        <v>35</v>
      </c>
      <c r="N84">
        <f>[5]ARF!B83</f>
        <v>23.765625</v>
      </c>
      <c r="O84">
        <f>'[5]DWM-NB'!B83</f>
        <v>22.578125</v>
      </c>
      <c r="P84">
        <f>'[5]DWM-HT'!B83</f>
        <v>26.390625</v>
      </c>
      <c r="Q84">
        <f>[5]WMA!B83</f>
        <v>3.4375</v>
      </c>
      <c r="R84">
        <f>[5]Lite!B83</f>
        <v>47.21875</v>
      </c>
    </row>
    <row r="85" spans="1:18" x14ac:dyDescent="0.25">
      <c r="A85">
        <v>83000</v>
      </c>
      <c r="B85">
        <f>[5]ARF!E84</f>
        <v>85.399999999999906</v>
      </c>
      <c r="C85">
        <f>'[5]DWM-NB'!E84</f>
        <v>80.5</v>
      </c>
      <c r="D85">
        <f>'[5]DWM-HT'!E84</f>
        <v>80.599999999999994</v>
      </c>
      <c r="E85">
        <f>[5]WMA!E84</f>
        <v>82.6</v>
      </c>
      <c r="F85">
        <f>[5]Lite!E84</f>
        <v>80.7</v>
      </c>
      <c r="H85">
        <f>'[5]DWM-NB'!K84</f>
        <v>42</v>
      </c>
      <c r="I85">
        <f>[5]Lite!K84</f>
        <v>39</v>
      </c>
      <c r="J85">
        <f>'[5]DWM-HT'!K84</f>
        <v>36</v>
      </c>
      <c r="N85">
        <f>[5]ARF!B84</f>
        <v>24.09375</v>
      </c>
      <c r="O85">
        <f>'[5]DWM-NB'!B84</f>
        <v>22.859375</v>
      </c>
      <c r="P85">
        <f>'[5]DWM-HT'!B84</f>
        <v>26.8125</v>
      </c>
      <c r="Q85">
        <f>[5]WMA!B84</f>
        <v>3.484375</v>
      </c>
      <c r="R85">
        <f>[5]Lite!B84</f>
        <v>47.953125</v>
      </c>
    </row>
    <row r="86" spans="1:18" x14ac:dyDescent="0.25">
      <c r="A86">
        <v>84000</v>
      </c>
      <c r="B86">
        <f>[5]ARF!E85</f>
        <v>82.1</v>
      </c>
      <c r="C86">
        <f>'[5]DWM-NB'!E85</f>
        <v>79.7</v>
      </c>
      <c r="D86">
        <f>'[5]DWM-HT'!E85</f>
        <v>79.599999999999994</v>
      </c>
      <c r="E86">
        <f>[5]WMA!E85</f>
        <v>80.8</v>
      </c>
      <c r="F86">
        <f>[5]Lite!E85</f>
        <v>79.800000000000011</v>
      </c>
      <c r="H86">
        <f>'[5]DWM-NB'!K85</f>
        <v>45</v>
      </c>
      <c r="I86">
        <f>[5]Lite!K85</f>
        <v>41</v>
      </c>
      <c r="J86">
        <f>'[5]DWM-HT'!K85</f>
        <v>38</v>
      </c>
      <c r="N86">
        <f>[5]ARF!B85</f>
        <v>24.4375</v>
      </c>
      <c r="O86">
        <f>'[5]DWM-NB'!B85</f>
        <v>23.1875</v>
      </c>
      <c r="P86">
        <f>'[5]DWM-HT'!B85</f>
        <v>27.265625</v>
      </c>
      <c r="Q86">
        <f>[5]WMA!B85</f>
        <v>3.53125</v>
      </c>
      <c r="R86">
        <f>[5]Lite!B85</f>
        <v>48.71875</v>
      </c>
    </row>
    <row r="87" spans="1:18" x14ac:dyDescent="0.25">
      <c r="A87">
        <v>85000</v>
      </c>
      <c r="B87">
        <f>[5]ARF!E86</f>
        <v>84.1</v>
      </c>
      <c r="C87">
        <f>'[5]DWM-NB'!E86</f>
        <v>78.7</v>
      </c>
      <c r="D87">
        <f>'[5]DWM-HT'!E86</f>
        <v>78.7</v>
      </c>
      <c r="E87">
        <f>[5]WMA!E86</f>
        <v>82.1</v>
      </c>
      <c r="F87">
        <f>[5]Lite!E86</f>
        <v>78.900000000000006</v>
      </c>
      <c r="H87">
        <f>'[5]DWM-NB'!K86</f>
        <v>49</v>
      </c>
      <c r="I87">
        <f>[5]Lite!K86</f>
        <v>45</v>
      </c>
      <c r="J87">
        <f>'[5]DWM-HT'!K86</f>
        <v>42</v>
      </c>
      <c r="N87">
        <f>[5]ARF!B86</f>
        <v>24.8125</v>
      </c>
      <c r="O87">
        <f>'[5]DWM-NB'!B86</f>
        <v>23.53125</v>
      </c>
      <c r="P87">
        <f>'[5]DWM-HT'!B86</f>
        <v>27.734375</v>
      </c>
      <c r="Q87">
        <f>[5]WMA!B86</f>
        <v>3.578125</v>
      </c>
      <c r="R87">
        <f>[5]Lite!B86</f>
        <v>49.578125</v>
      </c>
    </row>
    <row r="88" spans="1:18" x14ac:dyDescent="0.25">
      <c r="A88">
        <v>86000</v>
      </c>
      <c r="B88">
        <f>[5]ARF!E87</f>
        <v>83.7</v>
      </c>
      <c r="C88">
        <f>'[5]DWM-NB'!E87</f>
        <v>81.599999999999994</v>
      </c>
      <c r="D88">
        <f>'[5]DWM-HT'!E87</f>
        <v>81.599999999999994</v>
      </c>
      <c r="E88">
        <f>[5]WMA!E87</f>
        <v>82.1</v>
      </c>
      <c r="F88">
        <f>[5]Lite!E87</f>
        <v>81.599999999999994</v>
      </c>
      <c r="H88">
        <f>'[5]DWM-NB'!K87</f>
        <v>42</v>
      </c>
      <c r="I88">
        <f>[5]Lite!K87</f>
        <v>42</v>
      </c>
      <c r="J88">
        <f>'[5]DWM-HT'!K87</f>
        <v>39</v>
      </c>
      <c r="N88">
        <f>[5]ARF!B87</f>
        <v>25.1875</v>
      </c>
      <c r="O88">
        <f>'[5]DWM-NB'!B87</f>
        <v>23.890625</v>
      </c>
      <c r="P88">
        <f>'[5]DWM-HT'!B87</f>
        <v>28.21875</v>
      </c>
      <c r="Q88">
        <f>[5]WMA!B87</f>
        <v>3.640625</v>
      </c>
      <c r="R88">
        <f>[5]Lite!B87</f>
        <v>50.40625</v>
      </c>
    </row>
    <row r="89" spans="1:18" x14ac:dyDescent="0.25">
      <c r="A89">
        <v>87000</v>
      </c>
      <c r="B89">
        <f>[5]ARF!E88</f>
        <v>83.1</v>
      </c>
      <c r="C89">
        <f>'[5]DWM-NB'!E88</f>
        <v>79.8</v>
      </c>
      <c r="D89">
        <f>'[5]DWM-HT'!E88</f>
        <v>79.8</v>
      </c>
      <c r="E89">
        <f>[5]WMA!E88</f>
        <v>81.099999999999994</v>
      </c>
      <c r="F89">
        <f>[5]Lite!E88</f>
        <v>79.800000000000011</v>
      </c>
      <c r="H89">
        <f>'[5]DWM-NB'!K88</f>
        <v>35</v>
      </c>
      <c r="I89">
        <f>[5]Lite!K88</f>
        <v>34</v>
      </c>
      <c r="J89">
        <f>'[5]DWM-HT'!K88</f>
        <v>31</v>
      </c>
      <c r="N89">
        <f>[5]ARF!B88</f>
        <v>25.59375</v>
      </c>
      <c r="O89">
        <f>'[5]DWM-NB'!B88</f>
        <v>24.15625</v>
      </c>
      <c r="P89">
        <f>'[5]DWM-HT'!B88</f>
        <v>28.609375</v>
      </c>
      <c r="Q89">
        <f>[5]WMA!B88</f>
        <v>3.6875</v>
      </c>
      <c r="R89">
        <f>[5]Lite!B88</f>
        <v>51.09375</v>
      </c>
    </row>
    <row r="90" spans="1:18" x14ac:dyDescent="0.25">
      <c r="A90">
        <v>88000</v>
      </c>
      <c r="B90">
        <f>[5]ARF!E89</f>
        <v>82.8</v>
      </c>
      <c r="C90">
        <f>'[5]DWM-NB'!E89</f>
        <v>78.5</v>
      </c>
      <c r="D90">
        <f>'[5]DWM-HT'!E89</f>
        <v>78.5</v>
      </c>
      <c r="E90">
        <f>[5]WMA!E89</f>
        <v>80.599999999999994</v>
      </c>
      <c r="F90">
        <f>[5]Lite!E89</f>
        <v>78.3</v>
      </c>
      <c r="H90">
        <f>'[5]DWM-NB'!K89</f>
        <v>32</v>
      </c>
      <c r="I90">
        <f>[5]Lite!K89</f>
        <v>36</v>
      </c>
      <c r="J90">
        <f>'[5]DWM-HT'!K89</f>
        <v>33</v>
      </c>
      <c r="N90">
        <f>[5]ARF!B89</f>
        <v>25.96875</v>
      </c>
      <c r="O90">
        <f>'[5]DWM-NB'!B89</f>
        <v>24.421875</v>
      </c>
      <c r="P90">
        <f>'[5]DWM-HT'!B89</f>
        <v>29</v>
      </c>
      <c r="Q90">
        <f>[5]WMA!B89</f>
        <v>3.734375</v>
      </c>
      <c r="R90">
        <f>[5]Lite!B89</f>
        <v>51.84375</v>
      </c>
    </row>
    <row r="91" spans="1:18" x14ac:dyDescent="0.25">
      <c r="A91">
        <v>89000</v>
      </c>
      <c r="B91">
        <f>[5]ARF!E90</f>
        <v>84.2</v>
      </c>
      <c r="C91">
        <f>'[5]DWM-NB'!E90</f>
        <v>81.8</v>
      </c>
      <c r="D91">
        <f>'[5]DWM-HT'!E90</f>
        <v>81.8</v>
      </c>
      <c r="E91">
        <f>[5]WMA!E90</f>
        <v>84.3</v>
      </c>
      <c r="F91">
        <f>[5]Lite!E90</f>
        <v>82</v>
      </c>
      <c r="H91">
        <f>'[5]DWM-NB'!K90</f>
        <v>37</v>
      </c>
      <c r="I91">
        <f>[5]Lite!K90</f>
        <v>37</v>
      </c>
      <c r="J91">
        <f>'[5]DWM-HT'!K90</f>
        <v>34</v>
      </c>
      <c r="N91">
        <f>[5]ARF!B90</f>
        <v>26.375</v>
      </c>
      <c r="O91">
        <f>'[5]DWM-NB'!B90</f>
        <v>24.6875</v>
      </c>
      <c r="P91">
        <f>'[5]DWM-HT'!B90</f>
        <v>29.421875</v>
      </c>
      <c r="Q91">
        <f>[5]WMA!B90</f>
        <v>3.796875</v>
      </c>
      <c r="R91">
        <f>[5]Lite!B90</f>
        <v>52.578125</v>
      </c>
    </row>
    <row r="92" spans="1:18" x14ac:dyDescent="0.25">
      <c r="A92">
        <v>90000</v>
      </c>
      <c r="B92">
        <f>[5]ARF!E91</f>
        <v>84.899999999999906</v>
      </c>
      <c r="C92">
        <f>'[5]DWM-NB'!E91</f>
        <v>80</v>
      </c>
      <c r="D92">
        <f>'[5]DWM-HT'!E91</f>
        <v>80</v>
      </c>
      <c r="E92">
        <f>[5]WMA!E91</f>
        <v>83.1</v>
      </c>
      <c r="F92">
        <f>[5]Lite!E91</f>
        <v>80.100000000000009</v>
      </c>
      <c r="H92">
        <f>'[5]DWM-NB'!K91</f>
        <v>37</v>
      </c>
      <c r="I92">
        <f>[5]Lite!K91</f>
        <v>37</v>
      </c>
      <c r="J92">
        <f>'[5]DWM-HT'!K91</f>
        <v>34</v>
      </c>
      <c r="N92">
        <f>[5]ARF!B91</f>
        <v>26.796875</v>
      </c>
      <c r="O92">
        <f>'[5]DWM-NB'!B91</f>
        <v>24.953125</v>
      </c>
      <c r="P92">
        <f>'[5]DWM-HT'!B91</f>
        <v>29.828125</v>
      </c>
      <c r="Q92">
        <f>[5]WMA!B91</f>
        <v>3.84375</v>
      </c>
      <c r="R92">
        <f>[5]Lite!B91</f>
        <v>53.28125</v>
      </c>
    </row>
    <row r="93" spans="1:18" x14ac:dyDescent="0.25">
      <c r="A93">
        <v>91000</v>
      </c>
      <c r="B93">
        <f>[5]ARF!E92</f>
        <v>84.2</v>
      </c>
      <c r="C93">
        <f>'[5]DWM-NB'!E92</f>
        <v>81.399999999999906</v>
      </c>
      <c r="D93">
        <f>'[5]DWM-HT'!E92</f>
        <v>81.399999999999906</v>
      </c>
      <c r="E93">
        <f>[5]WMA!E92</f>
        <v>82.899999999999906</v>
      </c>
      <c r="F93">
        <f>[5]Lite!E92</f>
        <v>81.5</v>
      </c>
      <c r="H93">
        <f>'[5]DWM-NB'!K92</f>
        <v>42</v>
      </c>
      <c r="I93">
        <f>[5]Lite!K92</f>
        <v>38</v>
      </c>
      <c r="J93">
        <f>'[5]DWM-HT'!K92</f>
        <v>35</v>
      </c>
      <c r="N93">
        <f>[5]ARF!B92</f>
        <v>27.1875</v>
      </c>
      <c r="O93">
        <f>'[5]DWM-NB'!B92</f>
        <v>25.21875</v>
      </c>
      <c r="P93">
        <f>'[5]DWM-HT'!B92</f>
        <v>30.21875</v>
      </c>
      <c r="Q93">
        <f>[5]WMA!B92</f>
        <v>3.90625</v>
      </c>
      <c r="R93">
        <f>[5]Lite!B92</f>
        <v>54</v>
      </c>
    </row>
    <row r="94" spans="1:18" x14ac:dyDescent="0.25">
      <c r="A94">
        <v>92000</v>
      </c>
      <c r="B94">
        <f>[5]ARF!E93</f>
        <v>82.5</v>
      </c>
      <c r="C94">
        <f>'[5]DWM-NB'!E93</f>
        <v>78.5</v>
      </c>
      <c r="D94">
        <f>'[5]DWM-HT'!E93</f>
        <v>78.5</v>
      </c>
      <c r="E94">
        <f>[5]WMA!E93</f>
        <v>82.199999999999903</v>
      </c>
      <c r="F94">
        <f>[5]Lite!E93</f>
        <v>78.400000000000006</v>
      </c>
      <c r="H94">
        <f>'[5]DWM-NB'!K93</f>
        <v>46</v>
      </c>
      <c r="I94">
        <f>[5]Lite!K93</f>
        <v>43</v>
      </c>
      <c r="J94">
        <f>'[5]DWM-HT'!K93</f>
        <v>40</v>
      </c>
      <c r="N94">
        <f>[5]ARF!B93</f>
        <v>27.609375</v>
      </c>
      <c r="O94">
        <f>'[5]DWM-NB'!B93</f>
        <v>25.5625</v>
      </c>
      <c r="P94">
        <f>'[5]DWM-HT'!B93</f>
        <v>30.6875</v>
      </c>
      <c r="Q94">
        <f>[5]WMA!B93</f>
        <v>3.96875</v>
      </c>
      <c r="R94">
        <f>[5]Lite!B93</f>
        <v>54.8125</v>
      </c>
    </row>
    <row r="95" spans="1:18" x14ac:dyDescent="0.25">
      <c r="A95">
        <v>93000</v>
      </c>
      <c r="B95">
        <f>[5]ARF!E94</f>
        <v>83.399999999999906</v>
      </c>
      <c r="C95">
        <f>'[5]DWM-NB'!E94</f>
        <v>81.399999999999906</v>
      </c>
      <c r="D95">
        <f>'[5]DWM-HT'!E94</f>
        <v>81.399999999999906</v>
      </c>
      <c r="E95">
        <f>[5]WMA!E94</f>
        <v>82.699999999999903</v>
      </c>
      <c r="F95">
        <f>[5]Lite!E94</f>
        <v>81.3</v>
      </c>
      <c r="H95">
        <f>'[5]DWM-NB'!K94</f>
        <v>42</v>
      </c>
      <c r="I95">
        <f>[5]Lite!K94</f>
        <v>40</v>
      </c>
      <c r="J95">
        <f>'[5]DWM-HT'!K94</f>
        <v>37</v>
      </c>
      <c r="N95">
        <f>[5]ARF!B94</f>
        <v>28.046875</v>
      </c>
      <c r="O95">
        <f>'[5]DWM-NB'!B94</f>
        <v>25.859375</v>
      </c>
      <c r="P95">
        <f>'[5]DWM-HT'!B94</f>
        <v>31.140625</v>
      </c>
      <c r="Q95">
        <f>[5]WMA!B94</f>
        <v>4.03125</v>
      </c>
      <c r="R95">
        <f>[5]Lite!B94</f>
        <v>55.671875</v>
      </c>
    </row>
    <row r="96" spans="1:18" x14ac:dyDescent="0.25">
      <c r="A96">
        <v>94000</v>
      </c>
      <c r="B96">
        <f>[5]ARF!E95</f>
        <v>84.1</v>
      </c>
      <c r="C96">
        <f>'[5]DWM-NB'!E95</f>
        <v>80.599999999999994</v>
      </c>
      <c r="D96">
        <f>'[5]DWM-HT'!E95</f>
        <v>80.5</v>
      </c>
      <c r="E96">
        <f>[5]WMA!E95</f>
        <v>82.699999999999903</v>
      </c>
      <c r="F96">
        <f>[5]Lite!E95</f>
        <v>80.600000000000009</v>
      </c>
      <c r="H96">
        <f>'[5]DWM-NB'!K95</f>
        <v>49</v>
      </c>
      <c r="I96">
        <f>[5]Lite!K95</f>
        <v>45</v>
      </c>
      <c r="J96">
        <f>'[5]DWM-HT'!K95</f>
        <v>42</v>
      </c>
      <c r="N96">
        <f>[5]ARF!B95</f>
        <v>28.5</v>
      </c>
      <c r="O96">
        <f>'[5]DWM-NB'!B95</f>
        <v>26.1875</v>
      </c>
      <c r="P96">
        <f>'[5]DWM-HT'!B95</f>
        <v>31.609375</v>
      </c>
      <c r="Q96">
        <f>[5]WMA!B95</f>
        <v>4.078125</v>
      </c>
      <c r="R96">
        <f>[5]Lite!B95</f>
        <v>56.46875</v>
      </c>
    </row>
    <row r="97" spans="1:18" x14ac:dyDescent="0.25">
      <c r="A97">
        <v>95000</v>
      </c>
      <c r="B97">
        <f>[5]ARF!E96</f>
        <v>82.6</v>
      </c>
      <c r="C97">
        <f>'[5]DWM-NB'!E96</f>
        <v>78.3</v>
      </c>
      <c r="D97">
        <f>'[5]DWM-HT'!E96</f>
        <v>78.400000000000006</v>
      </c>
      <c r="E97">
        <f>[5]WMA!E96</f>
        <v>82.399999999999906</v>
      </c>
      <c r="F97">
        <f>[5]Lite!E96</f>
        <v>78.7</v>
      </c>
      <c r="H97">
        <f>'[5]DWM-NB'!K96</f>
        <v>51</v>
      </c>
      <c r="I97">
        <f>[5]Lite!K96</f>
        <v>44</v>
      </c>
      <c r="J97">
        <f>'[5]DWM-HT'!K96</f>
        <v>41</v>
      </c>
      <c r="N97">
        <f>[5]ARF!B96</f>
        <v>28.953125</v>
      </c>
      <c r="O97">
        <f>'[5]DWM-NB'!B96</f>
        <v>26.5625</v>
      </c>
      <c r="P97">
        <f>'[5]DWM-HT'!B96</f>
        <v>32.09375</v>
      </c>
      <c r="Q97">
        <f>[5]WMA!B96</f>
        <v>4.140625</v>
      </c>
      <c r="R97">
        <f>[5]Lite!B96</f>
        <v>57.359375</v>
      </c>
    </row>
    <row r="98" spans="1:18" x14ac:dyDescent="0.25">
      <c r="A98">
        <v>96000</v>
      </c>
      <c r="B98">
        <f>[5]ARF!E97</f>
        <v>85.6</v>
      </c>
      <c r="C98">
        <f>'[5]DWM-NB'!E97</f>
        <v>81.699999999999903</v>
      </c>
      <c r="D98">
        <f>'[5]DWM-HT'!E97</f>
        <v>81.8</v>
      </c>
      <c r="E98">
        <f>[5]WMA!E97</f>
        <v>84.8</v>
      </c>
      <c r="F98">
        <f>[5]Lite!E97</f>
        <v>81.699999999999989</v>
      </c>
      <c r="H98">
        <f>'[5]DWM-NB'!K97</f>
        <v>52</v>
      </c>
      <c r="I98">
        <f>[5]Lite!K97</f>
        <v>48</v>
      </c>
      <c r="J98">
        <f>'[5]DWM-HT'!K97</f>
        <v>45</v>
      </c>
      <c r="N98">
        <f>[5]ARF!B97</f>
        <v>29.390625</v>
      </c>
      <c r="O98">
        <f>'[5]DWM-NB'!B97</f>
        <v>26.9375</v>
      </c>
      <c r="P98">
        <f>'[5]DWM-HT'!B97</f>
        <v>32.640625</v>
      </c>
      <c r="Q98">
        <f>[5]WMA!B97</f>
        <v>4.171875</v>
      </c>
      <c r="R98">
        <f>[5]Lite!B97</f>
        <v>58.28125</v>
      </c>
    </row>
    <row r="99" spans="1:18" x14ac:dyDescent="0.25">
      <c r="A99">
        <v>97000</v>
      </c>
      <c r="B99">
        <f>[5]ARF!E98</f>
        <v>83.3</v>
      </c>
      <c r="C99">
        <f>'[5]DWM-NB'!E98</f>
        <v>80.7</v>
      </c>
      <c r="D99">
        <f>'[5]DWM-HT'!E98</f>
        <v>80.7</v>
      </c>
      <c r="E99">
        <f>[5]WMA!E98</f>
        <v>81.899999999999906</v>
      </c>
      <c r="F99">
        <f>[5]Lite!E98</f>
        <v>80.800000000000011</v>
      </c>
      <c r="H99">
        <f>'[5]DWM-NB'!K98</f>
        <v>54</v>
      </c>
      <c r="I99">
        <f>[5]Lite!K98</f>
        <v>44</v>
      </c>
      <c r="J99">
        <f>'[5]DWM-HT'!K98</f>
        <v>41</v>
      </c>
      <c r="N99">
        <f>[5]ARF!B98</f>
        <v>29.828125</v>
      </c>
      <c r="O99">
        <f>'[5]DWM-NB'!B98</f>
        <v>27.34375</v>
      </c>
      <c r="P99">
        <f>'[5]DWM-HT'!B98</f>
        <v>33.1875</v>
      </c>
      <c r="Q99">
        <f>[5]WMA!B98</f>
        <v>4.234375</v>
      </c>
      <c r="R99">
        <f>[5]Lite!B98</f>
        <v>59.234375</v>
      </c>
    </row>
    <row r="100" spans="1:18" x14ac:dyDescent="0.25">
      <c r="A100">
        <v>98000</v>
      </c>
      <c r="B100">
        <f>[5]ARF!E99</f>
        <v>81</v>
      </c>
      <c r="C100">
        <f>'[5]DWM-NB'!E99</f>
        <v>79.3</v>
      </c>
      <c r="D100">
        <f>'[5]DWM-HT'!E99</f>
        <v>79.400000000000006</v>
      </c>
      <c r="E100">
        <f>[5]WMA!E99</f>
        <v>82.1</v>
      </c>
      <c r="F100">
        <f>[5]Lite!E99</f>
        <v>79.400000000000006</v>
      </c>
      <c r="H100">
        <f>'[5]DWM-NB'!K99</f>
        <v>58</v>
      </c>
      <c r="I100">
        <f>[5]Lite!K99</f>
        <v>48</v>
      </c>
      <c r="J100">
        <f>'[5]DWM-HT'!K99</f>
        <v>45</v>
      </c>
      <c r="N100">
        <f>[5]ARF!B99</f>
        <v>30.296875</v>
      </c>
      <c r="O100">
        <f>'[5]DWM-NB'!B99</f>
        <v>27.75</v>
      </c>
      <c r="P100">
        <f>'[5]DWM-HT'!B99</f>
        <v>33.703125</v>
      </c>
      <c r="Q100">
        <f>[5]WMA!B99</f>
        <v>4.28125</v>
      </c>
      <c r="R100">
        <f>[5]Lite!B99</f>
        <v>60.140625</v>
      </c>
    </row>
    <row r="101" spans="1:18" x14ac:dyDescent="0.25">
      <c r="A101">
        <v>99000</v>
      </c>
      <c r="B101">
        <f>[5]ARF!E100</f>
        <v>82.3</v>
      </c>
      <c r="C101">
        <f>'[5]DWM-NB'!E100</f>
        <v>79.599999999999994</v>
      </c>
      <c r="D101">
        <f>'[5]DWM-HT'!E100</f>
        <v>79.7</v>
      </c>
      <c r="E101">
        <f>[5]WMA!E100</f>
        <v>82.8</v>
      </c>
      <c r="F101">
        <f>[5]Lite!E100</f>
        <v>79.600000000000009</v>
      </c>
      <c r="H101">
        <f>'[5]DWM-NB'!K100</f>
        <v>61</v>
      </c>
      <c r="I101">
        <f>[5]Lite!K100</f>
        <v>46</v>
      </c>
      <c r="J101">
        <f>'[5]DWM-HT'!K100</f>
        <v>43</v>
      </c>
      <c r="N101">
        <f>[5]ARF!B100</f>
        <v>30.75</v>
      </c>
      <c r="O101">
        <f>'[5]DWM-NB'!B100</f>
        <v>28.1875</v>
      </c>
      <c r="P101">
        <f>'[5]DWM-HT'!B100</f>
        <v>34.203125</v>
      </c>
      <c r="Q101">
        <f>[5]WMA!B100</f>
        <v>4.34375</v>
      </c>
      <c r="R101">
        <f>[5]Lite!B100</f>
        <v>61.0625</v>
      </c>
    </row>
    <row r="102" spans="1:18" x14ac:dyDescent="0.25">
      <c r="A102">
        <v>100000</v>
      </c>
      <c r="B102">
        <f>[5]ARF!E101</f>
        <v>83.7</v>
      </c>
      <c r="C102">
        <f>'[5]DWM-NB'!E101</f>
        <v>79.400000000000006</v>
      </c>
      <c r="D102">
        <f>'[5]DWM-HT'!E101</f>
        <v>79.3</v>
      </c>
      <c r="E102">
        <f>[5]WMA!E101</f>
        <v>82.8</v>
      </c>
      <c r="F102">
        <f>[5]Lite!E101</f>
        <v>79.400000000000006</v>
      </c>
      <c r="H102">
        <f>'[5]DWM-NB'!K101</f>
        <v>58</v>
      </c>
      <c r="I102">
        <f>[5]Lite!K101</f>
        <v>49</v>
      </c>
      <c r="J102">
        <f>'[5]DWM-HT'!K101</f>
        <v>46</v>
      </c>
      <c r="N102">
        <f>[5]ARF!B101</f>
        <v>31.234375</v>
      </c>
      <c r="O102">
        <f>'[5]DWM-NB'!B101</f>
        <v>28.640625</v>
      </c>
      <c r="P102">
        <f>'[5]DWM-HT'!B101</f>
        <v>34.765625</v>
      </c>
      <c r="Q102">
        <f>[5]WMA!B101</f>
        <v>4.390625</v>
      </c>
      <c r="R102">
        <f>[5]Lite!B101</f>
        <v>62.015625</v>
      </c>
    </row>
    <row r="103" spans="1:18" x14ac:dyDescent="0.25">
      <c r="B103" s="15">
        <f>AVERAGE(B3:B102)</f>
        <v>82.711999999999989</v>
      </c>
      <c r="C103" s="15">
        <f>AVERAGE(C3:C102)</f>
        <v>80.307999999999979</v>
      </c>
      <c r="D103" s="15">
        <f t="shared" ref="D103:J103" si="0">AVERAGE(D3:D102)</f>
        <v>80.34199999999997</v>
      </c>
      <c r="E103" s="15">
        <f t="shared" si="0"/>
        <v>80.650999999999996</v>
      </c>
      <c r="F103" s="15">
        <f t="shared" si="0"/>
        <v>80.408000000000001</v>
      </c>
      <c r="G103" s="15"/>
      <c r="H103" s="15">
        <f t="shared" si="0"/>
        <v>37.83</v>
      </c>
      <c r="I103" s="15">
        <f>AVERAGE(I3:I102)</f>
        <v>35.340000000000003</v>
      </c>
      <c r="J103" s="15">
        <f t="shared" si="0"/>
        <v>29.09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507D-E35B-4D69-8CFB-5FE0BFD10B71}">
  <dimension ref="A1:AE103"/>
  <sheetViews>
    <sheetView topLeftCell="B16" zoomScale="60" zoomScaleNormal="60" workbookViewId="0">
      <selection activeCell="D63" sqref="D63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1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1" x14ac:dyDescent="0.25">
      <c r="A2" t="s">
        <v>13</v>
      </c>
      <c r="B2" s="7" t="str">
        <f>CONCATENATE("ARF","(",ROUND(B103,2),"%",")")</f>
        <v>ARF(80.26%)</v>
      </c>
      <c r="C2" s="7" t="str">
        <f>CONCATENATE("DWM-NB","(",ROUND(C103,2),"%",")")</f>
        <v>DWM-NB(88.08%)</v>
      </c>
      <c r="D2" s="7" t="str">
        <f>CONCATENATE("DWM-HT","(",ROUND(D103,2),"%",")")</f>
        <v>DWM-HT(88.19%)</v>
      </c>
      <c r="E2" s="7" t="str">
        <f>CONCATENATE("WMA","(",ROUND(E103,2),"%",")")</f>
        <v>WMA(80.54%)</v>
      </c>
      <c r="F2" s="7" t="str">
        <f>CONCATENATE("HDWM","(",ROUND(F103,2),"%",")")</f>
        <v>HDWM(87.95%)</v>
      </c>
      <c r="H2" s="7" t="str">
        <f>CONCATENATE("DWM-NB","(",ROUND(H103,2),"",")")</f>
        <v>DWM-NB(14.28)</v>
      </c>
      <c r="I2" s="7" t="str">
        <f>CONCATENATE("HDWM","(",ROUND(I103,2),"",")")</f>
        <v>HDWM(16.55)</v>
      </c>
      <c r="J2" s="7" t="str">
        <f>CONCATENATE("DWM-HT","(",ROUND(J103,2),"",")")</f>
        <v>DWM-HT(13.52)</v>
      </c>
      <c r="N2" t="str">
        <f>CONCATENATE("ARF","(",ROUND(N102,2),"",")")</f>
        <v>ARF(37.7)</v>
      </c>
      <c r="O2" t="str">
        <f>CONCATENATE("DWM-NB","(",ROUND(O102,2),"",")")</f>
        <v>DWM-NB(3.98)</v>
      </c>
      <c r="P2" t="str">
        <f>CONCATENATE("DWM-HT","(",ROUND(P102,2),"",")")</f>
        <v>DWM-HT(7.06)</v>
      </c>
      <c r="Q2" t="str">
        <f>CONCATENATE("WMA","(",ROUND(Q102,2),"",")")</f>
        <v>WMA(2.88)</v>
      </c>
      <c r="R2" t="str">
        <f>CONCATENATE("HDWM","(",ROUND(R102,2),"",")")</f>
        <v>HDWM(13.52)</v>
      </c>
    </row>
    <row r="3" spans="1:31" x14ac:dyDescent="0.25">
      <c r="A3">
        <v>1000</v>
      </c>
      <c r="B3">
        <f>[6]ARF!E2</f>
        <v>71.8</v>
      </c>
      <c r="C3">
        <f>'[6]DWM-NB'!E2</f>
        <v>79.3</v>
      </c>
      <c r="D3">
        <f>'[6]DWM-HT'!E2</f>
        <v>79.400000000000006</v>
      </c>
      <c r="E3">
        <f>[6]WMA!E2</f>
        <v>78.900000000000006</v>
      </c>
      <c r="F3">
        <f>[6]Lite!E2</f>
        <v>79.7</v>
      </c>
      <c r="H3">
        <f>'[6]DWM-NB'!K2</f>
        <v>3</v>
      </c>
      <c r="I3">
        <f>[6]Lite!K2</f>
        <v>5</v>
      </c>
      <c r="J3">
        <f>'[6]DWM-HT'!K2</f>
        <v>3</v>
      </c>
      <c r="N3">
        <f>[6]ARF!B2</f>
        <v>0.15625</v>
      </c>
      <c r="O3">
        <f>'[6]DWM-NB'!B2</f>
        <v>1.5625E-2</v>
      </c>
      <c r="P3">
        <f>'[6]DWM-HT'!B2</f>
        <v>1.5625E-2</v>
      </c>
      <c r="Q3">
        <f>[6]WMA!B2</f>
        <v>1.5625E-2</v>
      </c>
      <c r="R3">
        <f>[6]Lite!B2</f>
        <v>0.125</v>
      </c>
    </row>
    <row r="4" spans="1:31" x14ac:dyDescent="0.25">
      <c r="A4">
        <v>2000</v>
      </c>
      <c r="B4">
        <f>[6]ARF!E3</f>
        <v>77.7</v>
      </c>
      <c r="C4">
        <f>'[6]DWM-NB'!E3</f>
        <v>86.5</v>
      </c>
      <c r="D4">
        <f>'[6]DWM-HT'!E3</f>
        <v>86.4</v>
      </c>
      <c r="E4">
        <f>[6]WMA!E3</f>
        <v>80</v>
      </c>
      <c r="F4">
        <f>[6]Lite!E3</f>
        <v>85.6</v>
      </c>
      <c r="H4">
        <f>'[6]DWM-NB'!K3</f>
        <v>6</v>
      </c>
      <c r="I4">
        <f>[6]Lite!K3</f>
        <v>8</v>
      </c>
      <c r="J4">
        <f>'[6]DWM-HT'!K3</f>
        <v>6</v>
      </c>
      <c r="N4">
        <f>[6]ARF!B3</f>
        <v>0.28125</v>
      </c>
      <c r="O4">
        <f>'[6]DWM-NB'!B3</f>
        <v>3.125E-2</v>
      </c>
      <c r="P4">
        <f>'[6]DWM-HT'!B3</f>
        <v>4.6875E-2</v>
      </c>
      <c r="Q4">
        <f>[6]WMA!B3</f>
        <v>3.125E-2</v>
      </c>
      <c r="R4">
        <f>[6]Lite!B3</f>
        <v>0.21875</v>
      </c>
    </row>
    <row r="5" spans="1:31" x14ac:dyDescent="0.25">
      <c r="A5">
        <v>3000</v>
      </c>
      <c r="B5">
        <f>[6]ARF!E4</f>
        <v>79.2</v>
      </c>
      <c r="C5">
        <f>'[6]DWM-NB'!E4</f>
        <v>84.399999999999906</v>
      </c>
      <c r="D5">
        <f>'[6]DWM-HT'!E4</f>
        <v>84.399999999999906</v>
      </c>
      <c r="E5">
        <f>[6]WMA!E4</f>
        <v>79.7</v>
      </c>
      <c r="F5">
        <f>[6]Lite!E4</f>
        <v>83.8</v>
      </c>
      <c r="H5">
        <f>'[6]DWM-NB'!K4</f>
        <v>6</v>
      </c>
      <c r="I5">
        <f>[6]Lite!K4</f>
        <v>9</v>
      </c>
      <c r="J5">
        <f>'[6]DWM-HT'!K4</f>
        <v>6</v>
      </c>
      <c r="N5">
        <f>[6]ARF!B4</f>
        <v>0.421875</v>
      </c>
      <c r="O5">
        <f>'[6]DWM-NB'!B4</f>
        <v>4.6875E-2</v>
      </c>
      <c r="P5">
        <f>'[6]DWM-HT'!B4</f>
        <v>7.8125E-2</v>
      </c>
      <c r="Q5">
        <f>[6]WMA!B4</f>
        <v>4.6875E-2</v>
      </c>
      <c r="R5">
        <f>[6]Lite!B4</f>
        <v>0.296875</v>
      </c>
    </row>
    <row r="6" spans="1:31" x14ac:dyDescent="0.25">
      <c r="A6">
        <v>4000</v>
      </c>
      <c r="B6">
        <f>[6]ARF!E5</f>
        <v>76.400000000000006</v>
      </c>
      <c r="C6">
        <f>'[6]DWM-NB'!E5</f>
        <v>83.8</v>
      </c>
      <c r="D6">
        <f>'[6]DWM-HT'!E5</f>
        <v>84</v>
      </c>
      <c r="E6">
        <f>[6]WMA!E5</f>
        <v>83.1</v>
      </c>
      <c r="F6">
        <f>[6]Lite!E5</f>
        <v>85.7</v>
      </c>
      <c r="H6">
        <f>'[6]DWM-NB'!K5</f>
        <v>10</v>
      </c>
      <c r="I6">
        <f>[6]Lite!K5</f>
        <v>13</v>
      </c>
      <c r="J6">
        <f>'[6]DWM-HT'!K5</f>
        <v>10</v>
      </c>
      <c r="N6">
        <f>[6]ARF!B5</f>
        <v>0.5625</v>
      </c>
      <c r="O6">
        <f>'[6]DWM-NB'!B5</f>
        <v>7.8125E-2</v>
      </c>
      <c r="P6">
        <f>'[6]DWM-HT'!B5</f>
        <v>0.140625</v>
      </c>
      <c r="Q6">
        <f>[6]WMA!B5</f>
        <v>6.25E-2</v>
      </c>
      <c r="R6">
        <f>[6]Lite!B5</f>
        <v>0.421875</v>
      </c>
    </row>
    <row r="7" spans="1:31" x14ac:dyDescent="0.25">
      <c r="A7">
        <v>5000</v>
      </c>
      <c r="B7">
        <f>[6]ARF!E6</f>
        <v>74.7</v>
      </c>
      <c r="C7">
        <f>'[6]DWM-NB'!E6</f>
        <v>87.1</v>
      </c>
      <c r="D7">
        <f>'[6]DWM-HT'!E6</f>
        <v>87.1</v>
      </c>
      <c r="E7">
        <f>[6]WMA!E6</f>
        <v>82.8</v>
      </c>
      <c r="F7">
        <f>[6]Lite!E6</f>
        <v>86.8</v>
      </c>
      <c r="H7">
        <f>'[6]DWM-NB'!K6</f>
        <v>13</v>
      </c>
      <c r="I7">
        <f>[6]Lite!K6</f>
        <v>16</v>
      </c>
      <c r="J7">
        <f>'[6]DWM-HT'!K6</f>
        <v>12</v>
      </c>
      <c r="N7">
        <f>[6]ARF!B6</f>
        <v>0.703125</v>
      </c>
      <c r="O7">
        <f>'[6]DWM-NB'!B6</f>
        <v>0.109375</v>
      </c>
      <c r="P7">
        <f>'[6]DWM-HT'!B6</f>
        <v>0.203125</v>
      </c>
      <c r="Q7">
        <f>[6]WMA!B6</f>
        <v>7.8125E-2</v>
      </c>
      <c r="R7">
        <f>[6]Lite!B6</f>
        <v>0.578125</v>
      </c>
    </row>
    <row r="8" spans="1:31" x14ac:dyDescent="0.25">
      <c r="A8">
        <v>6000</v>
      </c>
      <c r="B8">
        <f>[6]ARF!E7</f>
        <v>78.8</v>
      </c>
      <c r="C8">
        <f>'[6]DWM-NB'!E7</f>
        <v>86.1</v>
      </c>
      <c r="D8">
        <f>'[6]DWM-HT'!E7</f>
        <v>86.2</v>
      </c>
      <c r="E8">
        <f>[6]WMA!E7</f>
        <v>84.2</v>
      </c>
      <c r="F8">
        <f>[6]Lite!E7</f>
        <v>86.8</v>
      </c>
      <c r="H8">
        <f>'[6]DWM-NB'!K7</f>
        <v>13</v>
      </c>
      <c r="I8">
        <f>[6]Lite!K7</f>
        <v>16</v>
      </c>
      <c r="J8">
        <f>'[6]DWM-HT'!K7</f>
        <v>12</v>
      </c>
      <c r="N8">
        <f>[6]ARF!B7</f>
        <v>0.875</v>
      </c>
      <c r="O8">
        <f>'[6]DWM-NB'!B7</f>
        <v>0.140625</v>
      </c>
      <c r="P8">
        <f>'[6]DWM-HT'!B7</f>
        <v>0.265625</v>
      </c>
      <c r="Q8">
        <f>[6]WMA!B7</f>
        <v>9.375E-2</v>
      </c>
      <c r="R8">
        <f>[6]Lite!B7</f>
        <v>0.734375</v>
      </c>
      <c r="AD8" s="33" t="s">
        <v>17</v>
      </c>
    </row>
    <row r="9" spans="1:31" x14ac:dyDescent="0.25">
      <c r="A9">
        <v>7000</v>
      </c>
      <c r="B9">
        <f>[6]ARF!E8</f>
        <v>78.400000000000006</v>
      </c>
      <c r="C9">
        <f>'[6]DWM-NB'!E8</f>
        <v>85.7</v>
      </c>
      <c r="D9">
        <f>'[6]DWM-HT'!E8</f>
        <v>86</v>
      </c>
      <c r="E9">
        <f>[6]WMA!E8</f>
        <v>81.699999999999903</v>
      </c>
      <c r="F9">
        <f>[6]Lite!E8</f>
        <v>85.5</v>
      </c>
      <c r="H9">
        <f>'[6]DWM-NB'!K8</f>
        <v>14</v>
      </c>
      <c r="I9">
        <f>[6]Lite!K8</f>
        <v>18</v>
      </c>
      <c r="J9">
        <f>'[6]DWM-HT'!K8</f>
        <v>14</v>
      </c>
      <c r="N9">
        <f>[6]ARF!B8</f>
        <v>1.046875</v>
      </c>
      <c r="O9">
        <f>'[6]DWM-NB'!B8</f>
        <v>0.171875</v>
      </c>
      <c r="P9">
        <f>'[6]DWM-HT'!B8</f>
        <v>0.328125</v>
      </c>
      <c r="Q9">
        <f>[6]WMA!B8</f>
        <v>0.109375</v>
      </c>
      <c r="R9">
        <f>[6]Lite!B8</f>
        <v>0.90625</v>
      </c>
      <c r="AE9">
        <v>1</v>
      </c>
    </row>
    <row r="10" spans="1:31" x14ac:dyDescent="0.25">
      <c r="A10">
        <v>8000</v>
      </c>
      <c r="B10">
        <f>[6]ARF!E9</f>
        <v>80.099999999999994</v>
      </c>
      <c r="C10">
        <f>'[6]DWM-NB'!E9</f>
        <v>85.399999999999906</v>
      </c>
      <c r="D10">
        <f>'[6]DWM-HT'!E9</f>
        <v>86.5</v>
      </c>
      <c r="E10">
        <f>[6]WMA!E9</f>
        <v>85.6</v>
      </c>
      <c r="F10">
        <f>[6]Lite!E9</f>
        <v>87.3</v>
      </c>
      <c r="H10">
        <f>'[6]DWM-NB'!K9</f>
        <v>18</v>
      </c>
      <c r="I10">
        <f>[6]Lite!K9</f>
        <v>22</v>
      </c>
      <c r="J10">
        <f>'[6]DWM-HT'!K9</f>
        <v>18</v>
      </c>
      <c r="N10">
        <f>[6]ARF!B9</f>
        <v>1.234375</v>
      </c>
      <c r="O10">
        <f>'[6]DWM-NB'!B9</f>
        <v>0.21875</v>
      </c>
      <c r="P10">
        <f>'[6]DWM-HT'!B9</f>
        <v>0.40625</v>
      </c>
      <c r="Q10">
        <f>[6]WMA!B9</f>
        <v>0.125</v>
      </c>
      <c r="R10">
        <f>[6]Lite!B9</f>
        <v>1.109375</v>
      </c>
      <c r="AE10">
        <v>110</v>
      </c>
    </row>
    <row r="11" spans="1:31" x14ac:dyDescent="0.25">
      <c r="A11">
        <v>9000</v>
      </c>
      <c r="B11">
        <f>[6]ARF!E10</f>
        <v>79.7</v>
      </c>
      <c r="C11">
        <f>'[6]DWM-NB'!E10</f>
        <v>85.6</v>
      </c>
      <c r="D11">
        <f>'[6]DWM-HT'!E10</f>
        <v>86.7</v>
      </c>
      <c r="E11">
        <f>[6]WMA!E10</f>
        <v>83.899999999999906</v>
      </c>
      <c r="F11">
        <f>[6]Lite!E10</f>
        <v>86.2</v>
      </c>
      <c r="H11">
        <f>'[6]DWM-NB'!K10</f>
        <v>22</v>
      </c>
      <c r="I11">
        <f>[6]Lite!K10</f>
        <v>26</v>
      </c>
      <c r="J11">
        <f>'[6]DWM-HT'!K10</f>
        <v>22</v>
      </c>
      <c r="N11">
        <f>[6]ARF!B10</f>
        <v>1.421875</v>
      </c>
      <c r="O11">
        <f>'[6]DWM-NB'!B10</f>
        <v>0.28125</v>
      </c>
      <c r="P11">
        <f>'[6]DWM-HT'!B10</f>
        <v>0.515625</v>
      </c>
      <c r="Q11">
        <f>[6]WMA!B10</f>
        <v>0.140625</v>
      </c>
      <c r="R11">
        <f>[6]Lite!B10</f>
        <v>1.328125</v>
      </c>
    </row>
    <row r="12" spans="1:31" x14ac:dyDescent="0.25">
      <c r="A12">
        <v>10000</v>
      </c>
      <c r="B12">
        <f>[6]ARF!E11</f>
        <v>79.2</v>
      </c>
      <c r="C12">
        <f>'[6]DWM-NB'!E11</f>
        <v>84.899999999999906</v>
      </c>
      <c r="D12">
        <f>'[6]DWM-HT'!E11</f>
        <v>86.5</v>
      </c>
      <c r="E12">
        <f>[6]WMA!E11</f>
        <v>83.399999999999906</v>
      </c>
      <c r="F12">
        <f>[6]Lite!E11</f>
        <v>86</v>
      </c>
      <c r="H12">
        <f>'[6]DWM-NB'!K11</f>
        <v>24</v>
      </c>
      <c r="I12">
        <f>[6]Lite!K11</f>
        <v>25</v>
      </c>
      <c r="J12">
        <f>'[6]DWM-HT'!K11</f>
        <v>22</v>
      </c>
      <c r="N12">
        <f>[6]ARF!B11</f>
        <v>1.609375</v>
      </c>
      <c r="O12">
        <f>'[6]DWM-NB'!B11</f>
        <v>0.328125</v>
      </c>
      <c r="P12">
        <f>'[6]DWM-HT'!B11</f>
        <v>0.625</v>
      </c>
      <c r="Q12">
        <f>[6]WMA!B11</f>
        <v>0.15625</v>
      </c>
      <c r="R12">
        <f>[6]Lite!B11</f>
        <v>1.515625</v>
      </c>
    </row>
    <row r="13" spans="1:31" x14ac:dyDescent="0.25">
      <c r="A13">
        <v>11000</v>
      </c>
      <c r="B13">
        <f>[6]ARF!E12</f>
        <v>78.8</v>
      </c>
      <c r="C13">
        <f>'[6]DWM-NB'!E12</f>
        <v>82</v>
      </c>
      <c r="D13">
        <f>'[6]DWM-HT'!E12</f>
        <v>84.5</v>
      </c>
      <c r="E13">
        <f>[6]WMA!E12</f>
        <v>81.2</v>
      </c>
      <c r="F13">
        <f>[6]Lite!E12</f>
        <v>84.8</v>
      </c>
      <c r="H13">
        <f>'[6]DWM-NB'!K12</f>
        <v>24</v>
      </c>
      <c r="I13">
        <f>[6]Lite!K12</f>
        <v>22</v>
      </c>
      <c r="J13">
        <f>'[6]DWM-HT'!K12</f>
        <v>19</v>
      </c>
      <c r="N13">
        <f>[6]ARF!B12</f>
        <v>1.796875</v>
      </c>
      <c r="O13">
        <f>'[6]DWM-NB'!B12</f>
        <v>0.390625</v>
      </c>
      <c r="P13">
        <f>'[6]DWM-HT'!B12</f>
        <v>0.734375</v>
      </c>
      <c r="Q13">
        <f>[6]WMA!B12</f>
        <v>0.15625</v>
      </c>
      <c r="R13">
        <f>[6]Lite!B12</f>
        <v>1.703125</v>
      </c>
      <c r="AD13">
        <v>50000</v>
      </c>
    </row>
    <row r="14" spans="1:31" x14ac:dyDescent="0.25">
      <c r="A14">
        <v>12000</v>
      </c>
      <c r="B14">
        <f>[6]ARF!E13</f>
        <v>78.8</v>
      </c>
      <c r="C14">
        <f>'[6]DWM-NB'!E13</f>
        <v>87.4</v>
      </c>
      <c r="D14">
        <f>'[6]DWM-HT'!E13</f>
        <v>87.3</v>
      </c>
      <c r="E14">
        <f>[6]WMA!E13</f>
        <v>80.8</v>
      </c>
      <c r="F14">
        <f>[6]Lite!E13</f>
        <v>86.9</v>
      </c>
      <c r="H14">
        <f>'[6]DWM-NB'!K13</f>
        <v>21</v>
      </c>
      <c r="I14">
        <f>[6]Lite!K13</f>
        <v>21</v>
      </c>
      <c r="J14">
        <f>'[6]DWM-HT'!K13</f>
        <v>18</v>
      </c>
      <c r="N14">
        <f>[6]ARF!B13</f>
        <v>2</v>
      </c>
      <c r="O14">
        <f>'[6]DWM-NB'!B13</f>
        <v>0.453125</v>
      </c>
      <c r="P14">
        <f>'[6]DWM-HT'!B13</f>
        <v>0.828125</v>
      </c>
      <c r="Q14">
        <f>[6]WMA!B13</f>
        <v>0.171875</v>
      </c>
      <c r="R14">
        <f>[6]Lite!B13</f>
        <v>1.890625</v>
      </c>
      <c r="AD14">
        <v>50000</v>
      </c>
    </row>
    <row r="15" spans="1:31" x14ac:dyDescent="0.25">
      <c r="A15">
        <v>13000</v>
      </c>
      <c r="B15">
        <f>[6]ARF!E14</f>
        <v>81.599999999999994</v>
      </c>
      <c r="C15">
        <f>'[6]DWM-NB'!E14</f>
        <v>87.8</v>
      </c>
      <c r="D15">
        <f>'[6]DWM-HT'!E14</f>
        <v>89</v>
      </c>
      <c r="E15">
        <f>[6]WMA!E14</f>
        <v>82.1</v>
      </c>
      <c r="F15">
        <f>[6]Lite!E14</f>
        <v>88.2</v>
      </c>
      <c r="H15">
        <f>'[6]DWM-NB'!K14</f>
        <v>18</v>
      </c>
      <c r="I15">
        <f>[6]Lite!K14</f>
        <v>19</v>
      </c>
      <c r="J15">
        <f>'[6]DWM-HT'!K14</f>
        <v>16</v>
      </c>
      <c r="N15">
        <f>[6]ARF!B14</f>
        <v>2.21875</v>
      </c>
      <c r="O15">
        <f>'[6]DWM-NB'!B14</f>
        <v>0.5</v>
      </c>
      <c r="P15">
        <f>'[6]DWM-HT'!B14</f>
        <v>0.90625</v>
      </c>
      <c r="Q15">
        <f>[6]WMA!B14</f>
        <v>0.1875</v>
      </c>
      <c r="R15">
        <f>[6]Lite!B14</f>
        <v>2.078125</v>
      </c>
    </row>
    <row r="16" spans="1:31" x14ac:dyDescent="0.25">
      <c r="A16">
        <v>14000</v>
      </c>
      <c r="B16">
        <f>[6]ARF!E15</f>
        <v>81</v>
      </c>
      <c r="C16">
        <f>'[6]DWM-NB'!E15</f>
        <v>86.9</v>
      </c>
      <c r="D16">
        <f>'[6]DWM-HT'!E15</f>
        <v>86.8</v>
      </c>
      <c r="E16">
        <f>[6]WMA!E15</f>
        <v>82</v>
      </c>
      <c r="F16">
        <f>[6]Lite!E15</f>
        <v>86.9</v>
      </c>
      <c r="H16">
        <f>'[6]DWM-NB'!K15</f>
        <v>16</v>
      </c>
      <c r="I16">
        <f>[6]Lite!K15</f>
        <v>20</v>
      </c>
      <c r="J16">
        <f>'[6]DWM-HT'!K15</f>
        <v>17</v>
      </c>
      <c r="N16">
        <f>[6]ARF!B15</f>
        <v>2.46875</v>
      </c>
      <c r="O16">
        <f>'[6]DWM-NB'!B15</f>
        <v>0.546875</v>
      </c>
      <c r="P16">
        <f>'[6]DWM-HT'!B15</f>
        <v>0.984375</v>
      </c>
      <c r="Q16">
        <f>[6]WMA!B15</f>
        <v>0.203125</v>
      </c>
      <c r="R16">
        <f>[6]Lite!B15</f>
        <v>2.234375</v>
      </c>
    </row>
    <row r="17" spans="1:18" x14ac:dyDescent="0.25">
      <c r="A17">
        <v>15000</v>
      </c>
      <c r="B17">
        <f>[6]ARF!E16</f>
        <v>79.8</v>
      </c>
      <c r="C17">
        <f>'[6]DWM-NB'!E16</f>
        <v>86.2</v>
      </c>
      <c r="D17">
        <f>'[6]DWM-HT'!E16</f>
        <v>85.7</v>
      </c>
      <c r="E17">
        <f>[6]WMA!E16</f>
        <v>80.8</v>
      </c>
      <c r="F17">
        <f>[6]Lite!E16</f>
        <v>85.9</v>
      </c>
      <c r="H17">
        <f>'[6]DWM-NB'!K16</f>
        <v>17</v>
      </c>
      <c r="I17">
        <f>[6]Lite!K16</f>
        <v>18</v>
      </c>
      <c r="J17">
        <f>'[6]DWM-HT'!K16</f>
        <v>15</v>
      </c>
      <c r="N17">
        <f>[6]ARF!B16</f>
        <v>2.734375</v>
      </c>
      <c r="O17">
        <f>'[6]DWM-NB'!B16</f>
        <v>0.59375</v>
      </c>
      <c r="P17">
        <f>'[6]DWM-HT'!B16</f>
        <v>1.09375</v>
      </c>
      <c r="Q17">
        <f>[6]WMA!B16</f>
        <v>0.21875</v>
      </c>
      <c r="R17">
        <f>[6]Lite!B16</f>
        <v>2.375</v>
      </c>
    </row>
    <row r="18" spans="1:18" x14ac:dyDescent="0.25">
      <c r="A18">
        <v>16000</v>
      </c>
      <c r="B18">
        <f>[6]ARF!E17</f>
        <v>80.8</v>
      </c>
      <c r="C18">
        <f>'[6]DWM-NB'!E17</f>
        <v>87.3</v>
      </c>
      <c r="D18">
        <f>'[6]DWM-HT'!E17</f>
        <v>87.1</v>
      </c>
      <c r="E18">
        <f>[6]WMA!E17</f>
        <v>79.2</v>
      </c>
      <c r="F18">
        <f>[6]Lite!E17</f>
        <v>87.7</v>
      </c>
      <c r="H18">
        <f>'[6]DWM-NB'!K17</f>
        <v>13</v>
      </c>
      <c r="I18">
        <f>[6]Lite!K17</f>
        <v>15</v>
      </c>
      <c r="J18">
        <f>'[6]DWM-HT'!K17</f>
        <v>12</v>
      </c>
      <c r="N18">
        <f>[6]ARF!B17</f>
        <v>2.96875</v>
      </c>
      <c r="O18">
        <f>'[6]DWM-NB'!B17</f>
        <v>0.640625</v>
      </c>
      <c r="P18">
        <f>'[6]DWM-HT'!B17</f>
        <v>1.171875</v>
      </c>
      <c r="Q18">
        <f>[6]WMA!B17</f>
        <v>0.234375</v>
      </c>
      <c r="R18">
        <f>[6]Lite!B17</f>
        <v>2.515625</v>
      </c>
    </row>
    <row r="19" spans="1:18" x14ac:dyDescent="0.25">
      <c r="A19">
        <v>17000</v>
      </c>
      <c r="B19">
        <f>[6]ARF!E18</f>
        <v>80.599999999999994</v>
      </c>
      <c r="C19">
        <f>'[6]DWM-NB'!E18</f>
        <v>85.1</v>
      </c>
      <c r="D19">
        <f>'[6]DWM-HT'!E18</f>
        <v>85.2</v>
      </c>
      <c r="E19">
        <f>[6]WMA!E18</f>
        <v>81</v>
      </c>
      <c r="F19">
        <f>[6]Lite!E18</f>
        <v>84.1</v>
      </c>
      <c r="H19">
        <f>'[6]DWM-NB'!K18</f>
        <v>10</v>
      </c>
      <c r="I19">
        <f>[6]Lite!K18</f>
        <v>10</v>
      </c>
      <c r="J19">
        <f>'[6]DWM-HT'!K18</f>
        <v>7</v>
      </c>
      <c r="N19">
        <f>[6]ARF!B18</f>
        <v>3.234375</v>
      </c>
      <c r="O19">
        <f>'[6]DWM-NB'!B18</f>
        <v>0.671875</v>
      </c>
      <c r="P19">
        <f>'[6]DWM-HT'!B18</f>
        <v>1.234375</v>
      </c>
      <c r="Q19">
        <f>[6]WMA!B18</f>
        <v>0.25</v>
      </c>
      <c r="R19">
        <f>[6]Lite!B18</f>
        <v>2.609375</v>
      </c>
    </row>
    <row r="20" spans="1:18" x14ac:dyDescent="0.25">
      <c r="A20">
        <v>18000</v>
      </c>
      <c r="B20">
        <f>[6]ARF!E19</f>
        <v>75.5</v>
      </c>
      <c r="C20">
        <f>'[6]DWM-NB'!E19</f>
        <v>86.4</v>
      </c>
      <c r="D20">
        <f>'[6]DWM-HT'!E19</f>
        <v>86.3</v>
      </c>
      <c r="E20">
        <f>[6]WMA!E19</f>
        <v>78.3</v>
      </c>
      <c r="F20">
        <f>[6]Lite!E19</f>
        <v>86.1</v>
      </c>
      <c r="H20">
        <f>'[6]DWM-NB'!K19</f>
        <v>8</v>
      </c>
      <c r="I20">
        <f>[6]Lite!K19</f>
        <v>12</v>
      </c>
      <c r="J20">
        <f>'[6]DWM-HT'!K19</f>
        <v>9</v>
      </c>
      <c r="N20">
        <f>[6]ARF!B19</f>
        <v>3.484375</v>
      </c>
      <c r="O20">
        <f>'[6]DWM-NB'!B19</f>
        <v>0.6875</v>
      </c>
      <c r="P20">
        <f>'[6]DWM-HT'!B19</f>
        <v>1.28125</v>
      </c>
      <c r="Q20">
        <f>[6]WMA!B19</f>
        <v>0.265625</v>
      </c>
      <c r="R20">
        <f>[6]Lite!B19</f>
        <v>2.71875</v>
      </c>
    </row>
    <row r="21" spans="1:18" x14ac:dyDescent="0.25">
      <c r="A21">
        <v>19000</v>
      </c>
      <c r="B21">
        <f>[6]ARF!E20</f>
        <v>78.400000000000006</v>
      </c>
      <c r="C21">
        <f>'[6]DWM-NB'!E20</f>
        <v>90.2</v>
      </c>
      <c r="D21">
        <f>'[6]DWM-HT'!E20</f>
        <v>90.1</v>
      </c>
      <c r="E21">
        <f>[6]WMA!E20</f>
        <v>82.699999999999903</v>
      </c>
      <c r="F21">
        <f>[6]Lite!E20</f>
        <v>90.600000000000009</v>
      </c>
      <c r="H21">
        <f>'[6]DWM-NB'!K20</f>
        <v>8</v>
      </c>
      <c r="I21">
        <f>[6]Lite!K20</f>
        <v>13</v>
      </c>
      <c r="J21">
        <f>'[6]DWM-HT'!K20</f>
        <v>10</v>
      </c>
      <c r="N21">
        <f>[6]ARF!B20</f>
        <v>3.734375</v>
      </c>
      <c r="O21">
        <f>'[6]DWM-NB'!B20</f>
        <v>0.703125</v>
      </c>
      <c r="P21">
        <f>'[6]DWM-HT'!B20</f>
        <v>1.328125</v>
      </c>
      <c r="Q21">
        <f>[6]WMA!B20</f>
        <v>0.296875</v>
      </c>
      <c r="R21">
        <f>[6]Lite!B20</f>
        <v>2.8125</v>
      </c>
    </row>
    <row r="22" spans="1:18" x14ac:dyDescent="0.25">
      <c r="A22">
        <v>20000</v>
      </c>
      <c r="B22">
        <f>[6]ARF!E21</f>
        <v>78.3</v>
      </c>
      <c r="C22">
        <f>'[6]DWM-NB'!E21</f>
        <v>86.9</v>
      </c>
      <c r="D22">
        <f>'[6]DWM-HT'!E21</f>
        <v>86.9</v>
      </c>
      <c r="E22">
        <f>[6]WMA!E21</f>
        <v>83.3</v>
      </c>
      <c r="F22">
        <f>[6]Lite!E21</f>
        <v>88</v>
      </c>
      <c r="H22">
        <f>'[6]DWM-NB'!K21</f>
        <v>10</v>
      </c>
      <c r="I22">
        <f>[6]Lite!K21</f>
        <v>14</v>
      </c>
      <c r="J22">
        <f>'[6]DWM-HT'!K21</f>
        <v>11</v>
      </c>
      <c r="N22">
        <f>[6]ARF!B21</f>
        <v>3.984375</v>
      </c>
      <c r="O22">
        <f>'[6]DWM-NB'!B21</f>
        <v>0.734375</v>
      </c>
      <c r="P22">
        <f>'[6]DWM-HT'!B21</f>
        <v>1.375</v>
      </c>
      <c r="Q22">
        <f>[6]WMA!B21</f>
        <v>0.3125</v>
      </c>
      <c r="R22">
        <f>[6]Lite!B21</f>
        <v>2.9375</v>
      </c>
    </row>
    <row r="23" spans="1:18" x14ac:dyDescent="0.25">
      <c r="A23">
        <v>21000</v>
      </c>
      <c r="B23">
        <f>[6]ARF!E22</f>
        <v>81.599999999999994</v>
      </c>
      <c r="C23">
        <f>'[6]DWM-NB'!E22</f>
        <v>90.6</v>
      </c>
      <c r="D23">
        <f>'[6]DWM-HT'!E22</f>
        <v>90.7</v>
      </c>
      <c r="E23">
        <f>[6]WMA!E22</f>
        <v>85.1</v>
      </c>
      <c r="F23">
        <f>[6]Lite!E22</f>
        <v>90.8</v>
      </c>
      <c r="H23">
        <f>'[6]DWM-NB'!K22</f>
        <v>11</v>
      </c>
      <c r="I23">
        <f>[6]Lite!K22</f>
        <v>16</v>
      </c>
      <c r="J23">
        <f>'[6]DWM-HT'!K22</f>
        <v>13</v>
      </c>
      <c r="N23">
        <f>[6]ARF!B22</f>
        <v>4.265625</v>
      </c>
      <c r="O23">
        <f>'[6]DWM-NB'!B22</f>
        <v>0.765625</v>
      </c>
      <c r="P23">
        <f>'[6]DWM-HT'!B22</f>
        <v>1.4375</v>
      </c>
      <c r="Q23">
        <f>[6]WMA!B22</f>
        <v>0.328125</v>
      </c>
      <c r="R23">
        <f>[6]Lite!B22</f>
        <v>3.078125</v>
      </c>
    </row>
    <row r="24" spans="1:18" x14ac:dyDescent="0.25">
      <c r="A24">
        <v>22000</v>
      </c>
      <c r="B24">
        <f>[6]ARF!E23</f>
        <v>84</v>
      </c>
      <c r="C24">
        <f>'[6]DWM-NB'!E23</f>
        <v>89.8</v>
      </c>
      <c r="D24">
        <f>'[6]DWM-HT'!E23</f>
        <v>90.1</v>
      </c>
      <c r="E24">
        <f>[6]WMA!E23</f>
        <v>86.1</v>
      </c>
      <c r="F24">
        <f>[6]Lite!E23</f>
        <v>89.5</v>
      </c>
      <c r="H24">
        <f>'[6]DWM-NB'!K23</f>
        <v>11</v>
      </c>
      <c r="I24">
        <f>[6]Lite!K23</f>
        <v>16</v>
      </c>
      <c r="J24">
        <f>'[6]DWM-HT'!K23</f>
        <v>13</v>
      </c>
      <c r="N24">
        <f>[6]ARF!B23</f>
        <v>4.546875</v>
      </c>
      <c r="O24">
        <f>'[6]DWM-NB'!B23</f>
        <v>0.78125</v>
      </c>
      <c r="P24">
        <f>'[6]DWM-HT'!B23</f>
        <v>1.515625</v>
      </c>
      <c r="Q24">
        <f>[6]WMA!B23</f>
        <v>0.34375</v>
      </c>
      <c r="R24">
        <f>[6]Lite!B23</f>
        <v>3.1875</v>
      </c>
    </row>
    <row r="25" spans="1:18" x14ac:dyDescent="0.25">
      <c r="A25">
        <v>23000</v>
      </c>
      <c r="B25">
        <f>[6]ARF!E24</f>
        <v>80.400000000000006</v>
      </c>
      <c r="C25">
        <f>'[6]DWM-NB'!E24</f>
        <v>88.9</v>
      </c>
      <c r="D25">
        <f>'[6]DWM-HT'!E24</f>
        <v>88.8</v>
      </c>
      <c r="E25">
        <f>[6]WMA!E24</f>
        <v>84.1</v>
      </c>
      <c r="F25">
        <f>[6]Lite!E24</f>
        <v>87.9</v>
      </c>
      <c r="H25">
        <f>'[6]DWM-NB'!K24</f>
        <v>15</v>
      </c>
      <c r="I25">
        <f>[6]Lite!K24</f>
        <v>19</v>
      </c>
      <c r="J25">
        <f>'[6]DWM-HT'!K24</f>
        <v>16</v>
      </c>
      <c r="N25">
        <f>[6]ARF!B24</f>
        <v>4.84375</v>
      </c>
      <c r="O25">
        <f>'[6]DWM-NB'!B24</f>
        <v>0.828125</v>
      </c>
      <c r="P25">
        <f>'[6]DWM-HT'!B24</f>
        <v>1.59375</v>
      </c>
      <c r="Q25">
        <f>[6]WMA!B24</f>
        <v>0.359375</v>
      </c>
      <c r="R25">
        <f>[6]Lite!B24</f>
        <v>3.328125</v>
      </c>
    </row>
    <row r="26" spans="1:18" x14ac:dyDescent="0.25">
      <c r="A26">
        <v>24000</v>
      </c>
      <c r="B26">
        <f>[6]ARF!E25</f>
        <v>83.2</v>
      </c>
      <c r="C26">
        <f>'[6]DWM-NB'!E25</f>
        <v>88.7</v>
      </c>
      <c r="D26">
        <f>'[6]DWM-HT'!E25</f>
        <v>89.6</v>
      </c>
      <c r="E26">
        <f>[6]WMA!E25</f>
        <v>84.1</v>
      </c>
      <c r="F26">
        <f>[6]Lite!E25</f>
        <v>89.600000000000009</v>
      </c>
      <c r="H26">
        <f>'[6]DWM-NB'!K25</f>
        <v>16</v>
      </c>
      <c r="I26">
        <f>[6]Lite!K25</f>
        <v>19</v>
      </c>
      <c r="J26">
        <f>'[6]DWM-HT'!K25</f>
        <v>16</v>
      </c>
      <c r="N26">
        <f>[6]ARF!B25</f>
        <v>5.125</v>
      </c>
      <c r="O26">
        <f>'[6]DWM-NB'!B25</f>
        <v>0.859375</v>
      </c>
      <c r="P26">
        <f>'[6]DWM-HT'!B25</f>
        <v>1.671875</v>
      </c>
      <c r="Q26">
        <f>[6]WMA!B25</f>
        <v>0.375</v>
      </c>
      <c r="R26">
        <f>[6]Lite!B25</f>
        <v>3.484375</v>
      </c>
    </row>
    <row r="27" spans="1:18" x14ac:dyDescent="0.25">
      <c r="A27">
        <v>25000</v>
      </c>
      <c r="B27">
        <f>[6]ARF!E26</f>
        <v>80.8</v>
      </c>
      <c r="C27">
        <f>'[6]DWM-NB'!E26</f>
        <v>89.7</v>
      </c>
      <c r="D27">
        <f>'[6]DWM-HT'!E26</f>
        <v>92.6</v>
      </c>
      <c r="E27">
        <f>[6]WMA!E26</f>
        <v>86</v>
      </c>
      <c r="F27">
        <f>[6]Lite!E26</f>
        <v>92.300000000000011</v>
      </c>
      <c r="H27">
        <f>'[6]DWM-NB'!K26</f>
        <v>18</v>
      </c>
      <c r="I27">
        <f>[6]Lite!K26</f>
        <v>18</v>
      </c>
      <c r="J27">
        <f>'[6]DWM-HT'!K26</f>
        <v>15</v>
      </c>
      <c r="N27">
        <f>[6]ARF!B26</f>
        <v>5.4375</v>
      </c>
      <c r="O27">
        <f>'[6]DWM-NB'!B26</f>
        <v>0.90625</v>
      </c>
      <c r="P27">
        <f>'[6]DWM-HT'!B26</f>
        <v>1.75</v>
      </c>
      <c r="Q27">
        <f>[6]WMA!B26</f>
        <v>0.390625</v>
      </c>
      <c r="R27">
        <f>[6]Lite!B26</f>
        <v>3.625</v>
      </c>
    </row>
    <row r="28" spans="1:18" x14ac:dyDescent="0.25">
      <c r="A28">
        <v>26000</v>
      </c>
      <c r="B28">
        <f>[6]ARF!E27</f>
        <v>82</v>
      </c>
      <c r="C28">
        <f>'[6]DWM-NB'!E27</f>
        <v>89.1</v>
      </c>
      <c r="D28">
        <f>'[6]DWM-HT'!E27</f>
        <v>90.2</v>
      </c>
      <c r="E28">
        <f>[6]WMA!E27</f>
        <v>84</v>
      </c>
      <c r="F28">
        <f>[6]Lite!E27</f>
        <v>89.9</v>
      </c>
      <c r="H28">
        <f>'[6]DWM-NB'!K27</f>
        <v>19</v>
      </c>
      <c r="I28">
        <f>[6]Lite!K27</f>
        <v>12</v>
      </c>
      <c r="J28">
        <f>'[6]DWM-HT'!K27</f>
        <v>9</v>
      </c>
      <c r="N28">
        <f>[6]ARF!B27</f>
        <v>5.75</v>
      </c>
      <c r="O28">
        <f>'[6]DWM-NB'!B27</f>
        <v>0.953125</v>
      </c>
      <c r="P28">
        <f>'[6]DWM-HT'!B27</f>
        <v>1.8125</v>
      </c>
      <c r="Q28">
        <f>[6]WMA!B27</f>
        <v>0.40625</v>
      </c>
      <c r="R28">
        <f>[6]Lite!B27</f>
        <v>3.75</v>
      </c>
    </row>
    <row r="29" spans="1:18" x14ac:dyDescent="0.25">
      <c r="A29">
        <v>27000</v>
      </c>
      <c r="B29">
        <f>[6]ARF!E28</f>
        <v>82.1</v>
      </c>
      <c r="C29">
        <f>'[6]DWM-NB'!E28</f>
        <v>87.6</v>
      </c>
      <c r="D29">
        <f>'[6]DWM-HT'!E28</f>
        <v>87.9</v>
      </c>
      <c r="E29">
        <f>[6]WMA!E28</f>
        <v>83.5</v>
      </c>
      <c r="F29">
        <f>[6]Lite!E28</f>
        <v>86.8</v>
      </c>
      <c r="H29">
        <f>'[6]DWM-NB'!K28</f>
        <v>20</v>
      </c>
      <c r="I29">
        <f>[6]Lite!K28</f>
        <v>12</v>
      </c>
      <c r="J29">
        <f>'[6]DWM-HT'!K28</f>
        <v>9</v>
      </c>
      <c r="N29">
        <f>[6]ARF!B28</f>
        <v>6.046875</v>
      </c>
      <c r="O29">
        <f>'[6]DWM-NB'!B28</f>
        <v>1</v>
      </c>
      <c r="P29">
        <f>'[6]DWM-HT'!B28</f>
        <v>1.84375</v>
      </c>
      <c r="Q29">
        <f>[6]WMA!B28</f>
        <v>0.421875</v>
      </c>
      <c r="R29">
        <f>[6]Lite!B28</f>
        <v>3.84375</v>
      </c>
    </row>
    <row r="30" spans="1:18" x14ac:dyDescent="0.25">
      <c r="A30">
        <v>28000</v>
      </c>
      <c r="B30">
        <f>[6]ARF!E29</f>
        <v>80.400000000000006</v>
      </c>
      <c r="C30">
        <f>'[6]DWM-NB'!E29</f>
        <v>88.6</v>
      </c>
      <c r="D30">
        <f>'[6]DWM-HT'!E29</f>
        <v>89</v>
      </c>
      <c r="E30">
        <f>[6]WMA!E29</f>
        <v>83.2</v>
      </c>
      <c r="F30">
        <f>[6]Lite!E29</f>
        <v>87.8</v>
      </c>
      <c r="H30">
        <f>'[6]DWM-NB'!K29</f>
        <v>22</v>
      </c>
      <c r="I30">
        <f>[6]Lite!K29</f>
        <v>15</v>
      </c>
      <c r="J30">
        <f>'[6]DWM-HT'!K29</f>
        <v>12</v>
      </c>
      <c r="N30">
        <f>[6]ARF!B29</f>
        <v>6.375</v>
      </c>
      <c r="O30">
        <f>'[6]DWM-NB'!B29</f>
        <v>1.0625</v>
      </c>
      <c r="P30">
        <f>'[6]DWM-HT'!B29</f>
        <v>1.890625</v>
      </c>
      <c r="Q30">
        <f>[6]WMA!B29</f>
        <v>0.453125</v>
      </c>
      <c r="R30">
        <f>[6]Lite!B29</f>
        <v>3.953125</v>
      </c>
    </row>
    <row r="31" spans="1:18" x14ac:dyDescent="0.25">
      <c r="A31">
        <v>29000</v>
      </c>
      <c r="B31">
        <f>[6]ARF!E30</f>
        <v>79.400000000000006</v>
      </c>
      <c r="C31">
        <f>'[6]DWM-NB'!E30</f>
        <v>86.6</v>
      </c>
      <c r="D31">
        <f>'[6]DWM-HT'!E30</f>
        <v>88.2</v>
      </c>
      <c r="E31">
        <f>[6]WMA!E30</f>
        <v>80.3</v>
      </c>
      <c r="F31">
        <f>[6]Lite!E30</f>
        <v>88.1</v>
      </c>
      <c r="H31">
        <f>'[6]DWM-NB'!K30</f>
        <v>21</v>
      </c>
      <c r="I31">
        <f>[6]Lite!K30</f>
        <v>15</v>
      </c>
      <c r="J31">
        <f>'[6]DWM-HT'!K30</f>
        <v>12</v>
      </c>
      <c r="N31">
        <f>[6]ARF!B30</f>
        <v>6.71875</v>
      </c>
      <c r="O31">
        <f>'[6]DWM-NB'!B30</f>
        <v>1.125</v>
      </c>
      <c r="P31">
        <f>'[6]DWM-HT'!B30</f>
        <v>1.953125</v>
      </c>
      <c r="Q31">
        <f>[6]WMA!B30</f>
        <v>0.46875</v>
      </c>
      <c r="R31">
        <f>[6]Lite!B30</f>
        <v>4.0625</v>
      </c>
    </row>
    <row r="32" spans="1:18" x14ac:dyDescent="0.25">
      <c r="A32">
        <v>30000</v>
      </c>
      <c r="B32">
        <f>[6]ARF!E31</f>
        <v>79.8</v>
      </c>
      <c r="C32">
        <f>'[6]DWM-NB'!E31</f>
        <v>88.9</v>
      </c>
      <c r="D32">
        <f>'[6]DWM-HT'!E31</f>
        <v>90</v>
      </c>
      <c r="E32">
        <f>[6]WMA!E31</f>
        <v>80.8</v>
      </c>
      <c r="F32">
        <f>[6]Lite!E31</f>
        <v>88.6</v>
      </c>
      <c r="H32">
        <f>'[6]DWM-NB'!K31</f>
        <v>13</v>
      </c>
      <c r="I32">
        <f>[6]Lite!K31</f>
        <v>16</v>
      </c>
      <c r="J32">
        <f>'[6]DWM-HT'!K31</f>
        <v>13</v>
      </c>
      <c r="N32">
        <f>[6]ARF!B31</f>
        <v>7.09375</v>
      </c>
      <c r="O32">
        <f>'[6]DWM-NB'!B31</f>
        <v>1.171875</v>
      </c>
      <c r="P32">
        <f>'[6]DWM-HT'!B31</f>
        <v>2.015625</v>
      </c>
      <c r="Q32">
        <f>[6]WMA!B31</f>
        <v>0.484375</v>
      </c>
      <c r="R32">
        <f>[6]Lite!B31</f>
        <v>4.171875</v>
      </c>
    </row>
    <row r="33" spans="1:18" x14ac:dyDescent="0.25">
      <c r="A33">
        <v>31000</v>
      </c>
      <c r="B33">
        <f>[6]ARF!E32</f>
        <v>78.5</v>
      </c>
      <c r="C33">
        <f>'[6]DWM-NB'!E32</f>
        <v>86.3</v>
      </c>
      <c r="D33">
        <f>'[6]DWM-HT'!E32</f>
        <v>87.5</v>
      </c>
      <c r="E33">
        <f>[6]WMA!E32</f>
        <v>83.1</v>
      </c>
      <c r="F33">
        <f>[6]Lite!E32</f>
        <v>87.3</v>
      </c>
      <c r="H33">
        <f>'[6]DWM-NB'!K32</f>
        <v>13</v>
      </c>
      <c r="I33">
        <f>[6]Lite!K32</f>
        <v>15</v>
      </c>
      <c r="J33">
        <f>'[6]DWM-HT'!K32</f>
        <v>12</v>
      </c>
      <c r="N33">
        <f>[6]ARF!B32</f>
        <v>7.453125</v>
      </c>
      <c r="O33">
        <f>'[6]DWM-NB'!B32</f>
        <v>1.203125</v>
      </c>
      <c r="P33">
        <f>'[6]DWM-HT'!B32</f>
        <v>2.09375</v>
      </c>
      <c r="Q33">
        <f>[6]WMA!B32</f>
        <v>0.515625</v>
      </c>
      <c r="R33">
        <f>[6]Lite!B32</f>
        <v>4.28125</v>
      </c>
    </row>
    <row r="34" spans="1:18" x14ac:dyDescent="0.25">
      <c r="A34">
        <v>32000</v>
      </c>
      <c r="B34">
        <f>[6]ARF!E33</f>
        <v>77.8</v>
      </c>
      <c r="C34">
        <f>'[6]DWM-NB'!E33</f>
        <v>87.1</v>
      </c>
      <c r="D34">
        <f>'[6]DWM-HT'!E33</f>
        <v>88.9</v>
      </c>
      <c r="E34">
        <f>[6]WMA!E33</f>
        <v>82.399999999999906</v>
      </c>
      <c r="F34">
        <f>[6]Lite!E33</f>
        <v>88.4</v>
      </c>
      <c r="H34">
        <f>'[6]DWM-NB'!K33</f>
        <v>13</v>
      </c>
      <c r="I34">
        <f>[6]Lite!K33</f>
        <v>14</v>
      </c>
      <c r="J34">
        <f>'[6]DWM-HT'!K33</f>
        <v>11</v>
      </c>
      <c r="N34">
        <f>[6]ARF!B33</f>
        <v>7.828125</v>
      </c>
      <c r="O34">
        <f>'[6]DWM-NB'!B33</f>
        <v>1.25</v>
      </c>
      <c r="P34">
        <f>'[6]DWM-HT'!B33</f>
        <v>2.15625</v>
      </c>
      <c r="Q34">
        <f>[6]WMA!B33</f>
        <v>0.53125</v>
      </c>
      <c r="R34">
        <f>[6]Lite!B33</f>
        <v>4.390625</v>
      </c>
    </row>
    <row r="35" spans="1:18" x14ac:dyDescent="0.25">
      <c r="A35">
        <v>33000</v>
      </c>
      <c r="B35">
        <f>[6]ARF!E34</f>
        <v>77.099999999999994</v>
      </c>
      <c r="C35">
        <f>'[6]DWM-NB'!E34</f>
        <v>87.5</v>
      </c>
      <c r="D35">
        <f>'[6]DWM-HT'!E34</f>
        <v>88.2</v>
      </c>
      <c r="E35">
        <f>[6]WMA!E34</f>
        <v>82.3</v>
      </c>
      <c r="F35">
        <f>[6]Lite!E34</f>
        <v>87.4</v>
      </c>
      <c r="H35">
        <f>'[6]DWM-NB'!K34</f>
        <v>9</v>
      </c>
      <c r="I35">
        <f>[6]Lite!K34</f>
        <v>14</v>
      </c>
      <c r="J35">
        <f>'[6]DWM-HT'!K34</f>
        <v>11</v>
      </c>
      <c r="N35">
        <f>[6]ARF!B34</f>
        <v>8.21875</v>
      </c>
      <c r="O35">
        <f>'[6]DWM-NB'!B34</f>
        <v>1.28125</v>
      </c>
      <c r="P35">
        <f>'[6]DWM-HT'!B34</f>
        <v>2.21875</v>
      </c>
      <c r="Q35">
        <f>[6]WMA!B34</f>
        <v>0.546875</v>
      </c>
      <c r="R35">
        <f>[6]Lite!B34</f>
        <v>4.5</v>
      </c>
    </row>
    <row r="36" spans="1:18" x14ac:dyDescent="0.25">
      <c r="A36">
        <v>34000</v>
      </c>
      <c r="B36">
        <f>[6]ARF!E35</f>
        <v>78.7</v>
      </c>
      <c r="C36">
        <f>'[6]DWM-NB'!E35</f>
        <v>85.3</v>
      </c>
      <c r="D36">
        <f>'[6]DWM-HT'!E35</f>
        <v>86.9</v>
      </c>
      <c r="E36">
        <f>[6]WMA!E35</f>
        <v>82.199999999999903</v>
      </c>
      <c r="F36">
        <f>[6]Lite!E35</f>
        <v>86.8</v>
      </c>
      <c r="H36">
        <f>'[6]DWM-NB'!K35</f>
        <v>9</v>
      </c>
      <c r="I36">
        <f>[6]Lite!K35</f>
        <v>13</v>
      </c>
      <c r="J36">
        <f>'[6]DWM-HT'!K35</f>
        <v>10</v>
      </c>
      <c r="N36">
        <f>[6]ARF!B35</f>
        <v>8.625</v>
      </c>
      <c r="O36">
        <f>'[6]DWM-NB'!B35</f>
        <v>1.296875</v>
      </c>
      <c r="P36">
        <f>'[6]DWM-HT'!B35</f>
        <v>2.265625</v>
      </c>
      <c r="Q36">
        <f>[6]WMA!B35</f>
        <v>0.5625</v>
      </c>
      <c r="R36">
        <f>[6]Lite!B35</f>
        <v>4.609375</v>
      </c>
    </row>
    <row r="37" spans="1:18" x14ac:dyDescent="0.25">
      <c r="A37">
        <v>35000</v>
      </c>
      <c r="B37">
        <f>[6]ARF!E36</f>
        <v>77.3</v>
      </c>
      <c r="C37">
        <f>'[6]DWM-NB'!E36</f>
        <v>87</v>
      </c>
      <c r="D37">
        <f>'[6]DWM-HT'!E36</f>
        <v>89.9</v>
      </c>
      <c r="E37">
        <f>[6]WMA!E36</f>
        <v>83.1</v>
      </c>
      <c r="F37">
        <f>[6]Lite!E36</f>
        <v>88.4</v>
      </c>
      <c r="H37">
        <f>'[6]DWM-NB'!K36</f>
        <v>11</v>
      </c>
      <c r="I37">
        <f>[6]Lite!K36</f>
        <v>15</v>
      </c>
      <c r="J37">
        <f>'[6]DWM-HT'!K36</f>
        <v>12</v>
      </c>
      <c r="N37">
        <f>[6]ARF!B36</f>
        <v>9.046875</v>
      </c>
      <c r="O37">
        <f>'[6]DWM-NB'!B36</f>
        <v>1.328125</v>
      </c>
      <c r="P37">
        <f>'[6]DWM-HT'!B36</f>
        <v>2.328125</v>
      </c>
      <c r="Q37">
        <f>[6]WMA!B36</f>
        <v>0.59375</v>
      </c>
      <c r="R37">
        <f>[6]Lite!B36</f>
        <v>4.734375</v>
      </c>
    </row>
    <row r="38" spans="1:18" x14ac:dyDescent="0.25">
      <c r="A38">
        <v>36000</v>
      </c>
      <c r="B38">
        <f>[6]ARF!E37</f>
        <v>79.599999999999994</v>
      </c>
      <c r="C38">
        <f>'[6]DWM-NB'!E37</f>
        <v>90</v>
      </c>
      <c r="D38">
        <f>'[6]DWM-HT'!E37</f>
        <v>90.8</v>
      </c>
      <c r="E38">
        <f>[6]WMA!E37</f>
        <v>82.399999999999906</v>
      </c>
      <c r="F38">
        <f>[6]Lite!E37</f>
        <v>90.4</v>
      </c>
      <c r="H38">
        <f>'[6]DWM-NB'!K37</f>
        <v>9</v>
      </c>
      <c r="I38">
        <f>[6]Lite!K37</f>
        <v>14</v>
      </c>
      <c r="J38">
        <f>'[6]DWM-HT'!K37</f>
        <v>11</v>
      </c>
      <c r="N38">
        <f>[6]ARF!B37</f>
        <v>9.46875</v>
      </c>
      <c r="O38">
        <f>'[6]DWM-NB'!B37</f>
        <v>1.359375</v>
      </c>
      <c r="P38">
        <f>'[6]DWM-HT'!B37</f>
        <v>2.390625</v>
      </c>
      <c r="Q38">
        <f>[6]WMA!B37</f>
        <v>0.609375</v>
      </c>
      <c r="R38">
        <f>[6]Lite!B37</f>
        <v>4.875</v>
      </c>
    </row>
    <row r="39" spans="1:18" x14ac:dyDescent="0.25">
      <c r="A39">
        <v>37000</v>
      </c>
      <c r="B39">
        <f>[6]ARF!E38</f>
        <v>76.900000000000006</v>
      </c>
      <c r="C39">
        <f>'[6]DWM-NB'!E38</f>
        <v>87.7</v>
      </c>
      <c r="D39">
        <f>'[6]DWM-HT'!E38</f>
        <v>88.6</v>
      </c>
      <c r="E39">
        <f>[6]WMA!E38</f>
        <v>81.3</v>
      </c>
      <c r="F39">
        <f>[6]Lite!E38</f>
        <v>87.7</v>
      </c>
      <c r="H39">
        <f>'[6]DWM-NB'!K38</f>
        <v>7</v>
      </c>
      <c r="I39">
        <f>[6]Lite!K38</f>
        <v>14</v>
      </c>
      <c r="J39">
        <f>'[6]DWM-HT'!K38</f>
        <v>11</v>
      </c>
      <c r="N39">
        <f>[6]ARF!B38</f>
        <v>9.890625</v>
      </c>
      <c r="O39">
        <f>'[6]DWM-NB'!B38</f>
        <v>1.390625</v>
      </c>
      <c r="P39">
        <f>'[6]DWM-HT'!B38</f>
        <v>2.4375</v>
      </c>
      <c r="Q39">
        <f>[6]WMA!B38</f>
        <v>0.640625</v>
      </c>
      <c r="R39">
        <f>[6]Lite!B38</f>
        <v>5</v>
      </c>
    </row>
    <row r="40" spans="1:18" x14ac:dyDescent="0.25">
      <c r="A40">
        <v>38000</v>
      </c>
      <c r="B40">
        <f>[6]ARF!E39</f>
        <v>74.5</v>
      </c>
      <c r="C40">
        <f>'[6]DWM-NB'!E39</f>
        <v>90.7</v>
      </c>
      <c r="D40">
        <f>'[6]DWM-HT'!E39</f>
        <v>90.4</v>
      </c>
      <c r="E40">
        <f>[6]WMA!E39</f>
        <v>79.900000000000006</v>
      </c>
      <c r="F40">
        <f>[6]Lite!E39</f>
        <v>89.4</v>
      </c>
      <c r="H40">
        <f>'[6]DWM-NB'!K39</f>
        <v>8</v>
      </c>
      <c r="I40">
        <f>[6]Lite!K39</f>
        <v>16</v>
      </c>
      <c r="J40">
        <f>'[6]DWM-HT'!K39</f>
        <v>13</v>
      </c>
      <c r="N40">
        <f>[6]ARF!B39</f>
        <v>10.328125</v>
      </c>
      <c r="O40">
        <f>'[6]DWM-NB'!B39</f>
        <v>1.40625</v>
      </c>
      <c r="P40">
        <f>'[6]DWM-HT'!B39</f>
        <v>2.515625</v>
      </c>
      <c r="Q40">
        <f>[6]WMA!B39</f>
        <v>0.65625</v>
      </c>
      <c r="R40">
        <f>[6]Lite!B39</f>
        <v>5.15625</v>
      </c>
    </row>
    <row r="41" spans="1:18" x14ac:dyDescent="0.25">
      <c r="A41">
        <v>39000</v>
      </c>
      <c r="B41">
        <f>[6]ARF!E40</f>
        <v>76.099999999999994</v>
      </c>
      <c r="C41">
        <f>'[6]DWM-NB'!E40</f>
        <v>88.1</v>
      </c>
      <c r="D41">
        <f>'[6]DWM-HT'!E40</f>
        <v>88.1</v>
      </c>
      <c r="E41">
        <f>[6]WMA!E40</f>
        <v>82.399999999999906</v>
      </c>
      <c r="F41">
        <f>[6]Lite!E40</f>
        <v>88.1</v>
      </c>
      <c r="H41">
        <f>'[6]DWM-NB'!K40</f>
        <v>10</v>
      </c>
      <c r="I41">
        <f>[6]Lite!K40</f>
        <v>14</v>
      </c>
      <c r="J41">
        <f>'[6]DWM-HT'!K40</f>
        <v>11</v>
      </c>
      <c r="N41">
        <f>[6]ARF!B40</f>
        <v>10.75</v>
      </c>
      <c r="O41">
        <f>'[6]DWM-NB'!B40</f>
        <v>1.4375</v>
      </c>
      <c r="P41">
        <f>'[6]DWM-HT'!B40</f>
        <v>2.5625</v>
      </c>
      <c r="Q41">
        <f>[6]WMA!B40</f>
        <v>0.671875</v>
      </c>
      <c r="R41">
        <f>[6]Lite!B40</f>
        <v>5.296875</v>
      </c>
    </row>
    <row r="42" spans="1:18" x14ac:dyDescent="0.25">
      <c r="A42">
        <v>40000</v>
      </c>
      <c r="B42">
        <f>[6]ARF!E41</f>
        <v>72.599999999999994</v>
      </c>
      <c r="C42">
        <f>'[6]DWM-NB'!E41</f>
        <v>89</v>
      </c>
      <c r="D42">
        <f>'[6]DWM-HT'!E41</f>
        <v>88.3</v>
      </c>
      <c r="E42">
        <f>[6]WMA!E41</f>
        <v>78.8</v>
      </c>
      <c r="F42">
        <f>[6]Lite!E41</f>
        <v>88.5</v>
      </c>
      <c r="H42">
        <f>'[6]DWM-NB'!K41</f>
        <v>13</v>
      </c>
      <c r="I42">
        <f>[6]Lite!K41</f>
        <v>15</v>
      </c>
      <c r="J42">
        <f>'[6]DWM-HT'!K41</f>
        <v>12</v>
      </c>
      <c r="N42">
        <f>[6]ARF!B41</f>
        <v>11.296875</v>
      </c>
      <c r="O42">
        <f>'[6]DWM-NB'!B41</f>
        <v>1.46875</v>
      </c>
      <c r="P42">
        <f>'[6]DWM-HT'!B41</f>
        <v>2.625</v>
      </c>
      <c r="Q42">
        <f>[6]WMA!B41</f>
        <v>0.703125</v>
      </c>
      <c r="R42">
        <f>[6]Lite!B41</f>
        <v>5.4375</v>
      </c>
    </row>
    <row r="43" spans="1:18" x14ac:dyDescent="0.25">
      <c r="A43">
        <v>41000</v>
      </c>
      <c r="B43">
        <f>[6]ARF!E42</f>
        <v>75.5</v>
      </c>
      <c r="C43">
        <f>'[6]DWM-NB'!E42</f>
        <v>88.1</v>
      </c>
      <c r="D43">
        <f>'[6]DWM-HT'!E42</f>
        <v>89.6</v>
      </c>
      <c r="E43">
        <f>[6]WMA!E42</f>
        <v>78.5</v>
      </c>
      <c r="F43">
        <f>[6]Lite!E42</f>
        <v>89.600000000000009</v>
      </c>
      <c r="H43">
        <f>'[6]DWM-NB'!K42</f>
        <v>13</v>
      </c>
      <c r="I43">
        <f>[6]Lite!K42</f>
        <v>15</v>
      </c>
      <c r="J43">
        <f>'[6]DWM-HT'!K42</f>
        <v>12</v>
      </c>
      <c r="N43">
        <f>[6]ARF!B42</f>
        <v>11.765625</v>
      </c>
      <c r="O43">
        <f>'[6]DWM-NB'!B42</f>
        <v>1.5</v>
      </c>
      <c r="P43">
        <f>'[6]DWM-HT'!B42</f>
        <v>2.6875</v>
      </c>
      <c r="Q43">
        <f>[6]WMA!B42</f>
        <v>0.71875</v>
      </c>
      <c r="R43">
        <f>[6]Lite!B42</f>
        <v>5.5625</v>
      </c>
    </row>
    <row r="44" spans="1:18" x14ac:dyDescent="0.25">
      <c r="A44">
        <v>42000</v>
      </c>
      <c r="B44">
        <f>[6]ARF!E43</f>
        <v>72.899999999999906</v>
      </c>
      <c r="C44">
        <f>'[6]DWM-NB'!E43</f>
        <v>87.2</v>
      </c>
      <c r="D44">
        <f>'[6]DWM-HT'!E43</f>
        <v>86.1</v>
      </c>
      <c r="E44">
        <f>[6]WMA!E43</f>
        <v>77.400000000000006</v>
      </c>
      <c r="F44">
        <f>[6]Lite!E43</f>
        <v>86.1</v>
      </c>
      <c r="H44">
        <f>'[6]DWM-NB'!K43</f>
        <v>12</v>
      </c>
      <c r="I44">
        <f>[6]Lite!K43</f>
        <v>16</v>
      </c>
      <c r="J44">
        <f>'[6]DWM-HT'!K43</f>
        <v>13</v>
      </c>
      <c r="N44">
        <f>[6]ARF!B43</f>
        <v>12.203125</v>
      </c>
      <c r="O44">
        <f>'[6]DWM-NB'!B43</f>
        <v>1.53125</v>
      </c>
      <c r="P44">
        <f>'[6]DWM-HT'!B43</f>
        <v>2.75</v>
      </c>
      <c r="Q44">
        <f>[6]WMA!B43</f>
        <v>0.75</v>
      </c>
      <c r="R44">
        <f>[6]Lite!B43</f>
        <v>5.703125</v>
      </c>
    </row>
    <row r="45" spans="1:18" x14ac:dyDescent="0.25">
      <c r="A45">
        <v>43000</v>
      </c>
      <c r="B45">
        <f>[6]ARF!E44</f>
        <v>76.7</v>
      </c>
      <c r="C45">
        <f>'[6]DWM-NB'!E44</f>
        <v>88.3</v>
      </c>
      <c r="D45">
        <f>'[6]DWM-HT'!E44</f>
        <v>89.5</v>
      </c>
      <c r="E45">
        <f>[6]WMA!E44</f>
        <v>76.7</v>
      </c>
      <c r="F45">
        <f>[6]Lite!E44</f>
        <v>89</v>
      </c>
      <c r="H45">
        <f>'[6]DWM-NB'!K44</f>
        <v>13</v>
      </c>
      <c r="I45">
        <f>[6]Lite!K44</f>
        <v>17</v>
      </c>
      <c r="J45">
        <f>'[6]DWM-HT'!K44</f>
        <v>14</v>
      </c>
      <c r="N45">
        <f>[6]ARF!B44</f>
        <v>12.546875</v>
      </c>
      <c r="O45">
        <f>'[6]DWM-NB'!B44</f>
        <v>1.578125</v>
      </c>
      <c r="P45">
        <f>'[6]DWM-HT'!B44</f>
        <v>2.828125</v>
      </c>
      <c r="Q45">
        <f>[6]WMA!B44</f>
        <v>0.765625</v>
      </c>
      <c r="R45">
        <f>[6]Lite!B44</f>
        <v>5.828125</v>
      </c>
    </row>
    <row r="46" spans="1:18" x14ac:dyDescent="0.25">
      <c r="A46">
        <v>44000</v>
      </c>
      <c r="B46">
        <f>[6]ARF!E45</f>
        <v>77.900000000000006</v>
      </c>
      <c r="C46">
        <f>'[6]DWM-NB'!E45</f>
        <v>88.7</v>
      </c>
      <c r="D46">
        <f>'[6]DWM-HT'!E45</f>
        <v>88.7</v>
      </c>
      <c r="E46">
        <f>[6]WMA!E45</f>
        <v>75.3</v>
      </c>
      <c r="F46">
        <f>[6]Lite!E45</f>
        <v>88.9</v>
      </c>
      <c r="H46">
        <f>'[6]DWM-NB'!K45</f>
        <v>15</v>
      </c>
      <c r="I46">
        <f>[6]Lite!K45</f>
        <v>16</v>
      </c>
      <c r="J46">
        <f>'[6]DWM-HT'!K45</f>
        <v>13</v>
      </c>
      <c r="N46">
        <f>[6]ARF!B45</f>
        <v>12.84375</v>
      </c>
      <c r="O46">
        <f>'[6]DWM-NB'!B45</f>
        <v>1.609375</v>
      </c>
      <c r="P46">
        <f>'[6]DWM-HT'!B45</f>
        <v>2.890625</v>
      </c>
      <c r="Q46">
        <f>[6]WMA!B45</f>
        <v>0.796875</v>
      </c>
      <c r="R46">
        <f>[6]Lite!B45</f>
        <v>5.953125</v>
      </c>
    </row>
    <row r="47" spans="1:18" x14ac:dyDescent="0.25">
      <c r="A47">
        <v>45000</v>
      </c>
      <c r="B47">
        <f>[6]ARF!E46</f>
        <v>83.1</v>
      </c>
      <c r="C47">
        <f>'[6]DWM-NB'!E46</f>
        <v>89.3</v>
      </c>
      <c r="D47">
        <f>'[6]DWM-HT'!E46</f>
        <v>87.4</v>
      </c>
      <c r="E47">
        <f>[6]WMA!E46</f>
        <v>76.400000000000006</v>
      </c>
      <c r="F47">
        <f>[6]Lite!E46</f>
        <v>87.2</v>
      </c>
      <c r="H47">
        <f>'[6]DWM-NB'!K46</f>
        <v>15</v>
      </c>
      <c r="I47">
        <f>[6]Lite!K46</f>
        <v>16</v>
      </c>
      <c r="J47">
        <f>'[6]DWM-HT'!K46</f>
        <v>13</v>
      </c>
      <c r="N47">
        <f>[6]ARF!B46</f>
        <v>13.109375</v>
      </c>
      <c r="O47">
        <f>'[6]DWM-NB'!B46</f>
        <v>1.65625</v>
      </c>
      <c r="P47">
        <f>'[6]DWM-HT'!B46</f>
        <v>2.96875</v>
      </c>
      <c r="Q47">
        <f>[6]WMA!B46</f>
        <v>0.8125</v>
      </c>
      <c r="R47">
        <f>[6]Lite!B46</f>
        <v>6.09375</v>
      </c>
    </row>
    <row r="48" spans="1:18" x14ac:dyDescent="0.25">
      <c r="A48">
        <v>46000</v>
      </c>
      <c r="B48">
        <f>[6]ARF!E47</f>
        <v>79.8</v>
      </c>
      <c r="C48">
        <f>'[6]DWM-NB'!E47</f>
        <v>86.6</v>
      </c>
      <c r="D48">
        <f>'[6]DWM-HT'!E47</f>
        <v>85.2</v>
      </c>
      <c r="E48">
        <f>[6]WMA!E47</f>
        <v>80.7</v>
      </c>
      <c r="F48">
        <f>[6]Lite!E47</f>
        <v>85.7</v>
      </c>
      <c r="H48">
        <f>'[6]DWM-NB'!K47</f>
        <v>14</v>
      </c>
      <c r="I48">
        <f>[6]Lite!K47</f>
        <v>18</v>
      </c>
      <c r="J48">
        <f>'[6]DWM-HT'!K47</f>
        <v>15</v>
      </c>
      <c r="N48">
        <f>[6]ARF!B47</f>
        <v>13.359375</v>
      </c>
      <c r="O48">
        <f>'[6]DWM-NB'!B47</f>
        <v>1.703125</v>
      </c>
      <c r="P48">
        <f>'[6]DWM-HT'!B47</f>
        <v>3.046875</v>
      </c>
      <c r="Q48">
        <f>[6]WMA!B47</f>
        <v>0.84375</v>
      </c>
      <c r="R48">
        <f>[6]Lite!B47</f>
        <v>6.203125</v>
      </c>
    </row>
    <row r="49" spans="1:18" x14ac:dyDescent="0.25">
      <c r="A49">
        <v>47000</v>
      </c>
      <c r="B49">
        <f>[6]ARF!E48</f>
        <v>81.899999999999906</v>
      </c>
      <c r="C49">
        <f>'[6]DWM-NB'!E48</f>
        <v>87.4</v>
      </c>
      <c r="D49">
        <f>'[6]DWM-HT'!E48</f>
        <v>86.9</v>
      </c>
      <c r="E49">
        <f>[6]WMA!E48</f>
        <v>82.3</v>
      </c>
      <c r="F49">
        <f>[6]Lite!E48</f>
        <v>87.5</v>
      </c>
      <c r="H49">
        <f>'[6]DWM-NB'!K48</f>
        <v>10</v>
      </c>
      <c r="I49">
        <f>[6]Lite!K48</f>
        <v>14</v>
      </c>
      <c r="J49">
        <f>'[6]DWM-HT'!K48</f>
        <v>11</v>
      </c>
      <c r="N49">
        <f>[6]ARF!B48</f>
        <v>13.609375</v>
      </c>
      <c r="O49">
        <f>'[6]DWM-NB'!B48</f>
        <v>1.734375</v>
      </c>
      <c r="P49">
        <f>'[6]DWM-HT'!B48</f>
        <v>3.125</v>
      </c>
      <c r="Q49">
        <f>[6]WMA!B48</f>
        <v>0.859375</v>
      </c>
      <c r="R49">
        <f>[6]Lite!B48</f>
        <v>6.328125</v>
      </c>
    </row>
    <row r="50" spans="1:18" x14ac:dyDescent="0.25">
      <c r="A50">
        <v>48000</v>
      </c>
      <c r="B50">
        <f>[6]ARF!E49</f>
        <v>81.399999999999906</v>
      </c>
      <c r="C50">
        <f>'[6]DWM-NB'!E49</f>
        <v>89.9</v>
      </c>
      <c r="D50">
        <f>'[6]DWM-HT'!E49</f>
        <v>90.2</v>
      </c>
      <c r="E50">
        <f>[6]WMA!E49</f>
        <v>82.399999999999906</v>
      </c>
      <c r="F50">
        <f>[6]Lite!E49</f>
        <v>90</v>
      </c>
      <c r="H50">
        <f>'[6]DWM-NB'!K49</f>
        <v>8</v>
      </c>
      <c r="I50">
        <f>[6]Lite!K49</f>
        <v>12</v>
      </c>
      <c r="J50">
        <f>'[6]DWM-HT'!K49</f>
        <v>9</v>
      </c>
      <c r="N50">
        <f>[6]ARF!B49</f>
        <v>13.859375</v>
      </c>
      <c r="O50">
        <f>'[6]DWM-NB'!B49</f>
        <v>1.765625</v>
      </c>
      <c r="P50">
        <f>'[6]DWM-HT'!B49</f>
        <v>3.171875</v>
      </c>
      <c r="Q50">
        <f>[6]WMA!B49</f>
        <v>0.890625</v>
      </c>
      <c r="R50">
        <f>[6]Lite!B49</f>
        <v>6.4375</v>
      </c>
    </row>
    <row r="51" spans="1:18" x14ac:dyDescent="0.25">
      <c r="A51">
        <v>49000</v>
      </c>
      <c r="B51">
        <f>[6]ARF!E50</f>
        <v>82.5</v>
      </c>
      <c r="C51">
        <f>'[6]DWM-NB'!E50</f>
        <v>87.2</v>
      </c>
      <c r="D51">
        <f>'[6]DWM-HT'!E50</f>
        <v>86.6</v>
      </c>
      <c r="E51">
        <f>[6]WMA!E50</f>
        <v>80.400000000000006</v>
      </c>
      <c r="F51">
        <f>[6]Lite!E50</f>
        <v>86.7</v>
      </c>
      <c r="H51">
        <f>'[6]DWM-NB'!K50</f>
        <v>12</v>
      </c>
      <c r="I51">
        <f>[6]Lite!K50</f>
        <v>15</v>
      </c>
      <c r="J51">
        <f>'[6]DWM-HT'!K50</f>
        <v>12</v>
      </c>
      <c r="N51">
        <f>[6]ARF!B50</f>
        <v>14.125</v>
      </c>
      <c r="O51">
        <f>'[6]DWM-NB'!B50</f>
        <v>1.796875</v>
      </c>
      <c r="P51">
        <f>'[6]DWM-HT'!B50</f>
        <v>3.234375</v>
      </c>
      <c r="Q51">
        <f>[6]WMA!B50</f>
        <v>0.921875</v>
      </c>
      <c r="R51">
        <f>[6]Lite!B50</f>
        <v>6.546875</v>
      </c>
    </row>
    <row r="52" spans="1:18" x14ac:dyDescent="0.25">
      <c r="A52">
        <v>50000</v>
      </c>
      <c r="B52">
        <f>[6]ARF!E51</f>
        <v>83.899999999999906</v>
      </c>
      <c r="C52">
        <f>'[6]DWM-NB'!E51</f>
        <v>91</v>
      </c>
      <c r="D52">
        <f>'[6]DWM-HT'!E51</f>
        <v>91</v>
      </c>
      <c r="E52">
        <f>[6]WMA!E51</f>
        <v>82.899999999999906</v>
      </c>
      <c r="F52">
        <f>[6]Lite!E51</f>
        <v>89.7</v>
      </c>
      <c r="H52">
        <f>'[6]DWM-NB'!K51</f>
        <v>12</v>
      </c>
      <c r="I52">
        <f>[6]Lite!K51</f>
        <v>17</v>
      </c>
      <c r="J52">
        <f>'[6]DWM-HT'!K51</f>
        <v>14</v>
      </c>
      <c r="N52">
        <f>[6]ARF!B51</f>
        <v>14.421875</v>
      </c>
      <c r="O52">
        <f>'[6]DWM-NB'!B51</f>
        <v>1.828125</v>
      </c>
      <c r="P52">
        <f>'[6]DWM-HT'!B51</f>
        <v>3.296875</v>
      </c>
      <c r="Q52">
        <f>[6]WMA!B51</f>
        <v>0.9375</v>
      </c>
      <c r="R52">
        <f>[6]Lite!B51</f>
        <v>6.671875</v>
      </c>
    </row>
    <row r="53" spans="1:18" x14ac:dyDescent="0.25">
      <c r="A53">
        <v>51000</v>
      </c>
      <c r="B53">
        <f>[6]ARF!E52</f>
        <v>84.399999999999906</v>
      </c>
      <c r="C53">
        <f>'[6]DWM-NB'!E52</f>
        <v>87.3</v>
      </c>
      <c r="D53">
        <f>'[6]DWM-HT'!E52</f>
        <v>86.5</v>
      </c>
      <c r="E53">
        <f>[6]WMA!E52</f>
        <v>84.6</v>
      </c>
      <c r="F53">
        <f>[6]Lite!E52</f>
        <v>85.9</v>
      </c>
      <c r="H53">
        <f>'[6]DWM-NB'!K52</f>
        <v>14</v>
      </c>
      <c r="I53">
        <f>[6]Lite!K52</f>
        <v>19</v>
      </c>
      <c r="J53">
        <f>'[6]DWM-HT'!K52</f>
        <v>16</v>
      </c>
      <c r="N53">
        <f>[6]ARF!B52</f>
        <v>14.703125</v>
      </c>
      <c r="O53">
        <f>'[6]DWM-NB'!B52</f>
        <v>1.859375</v>
      </c>
      <c r="P53">
        <f>'[6]DWM-HT'!B52</f>
        <v>3.375</v>
      </c>
      <c r="Q53">
        <f>[6]WMA!B52</f>
        <v>0.96875</v>
      </c>
      <c r="R53">
        <f>[6]Lite!B52</f>
        <v>6.8125</v>
      </c>
    </row>
    <row r="54" spans="1:18" x14ac:dyDescent="0.25">
      <c r="A54">
        <v>52000</v>
      </c>
      <c r="B54">
        <f>[6]ARF!E53</f>
        <v>80.7</v>
      </c>
      <c r="C54">
        <f>'[6]DWM-NB'!E53</f>
        <v>88.7</v>
      </c>
      <c r="D54">
        <f>'[6]DWM-HT'!E53</f>
        <v>89.1</v>
      </c>
      <c r="E54">
        <f>[6]WMA!E53</f>
        <v>80.900000000000006</v>
      </c>
      <c r="F54">
        <f>[6]Lite!E53</f>
        <v>89.5</v>
      </c>
      <c r="H54">
        <f>'[6]DWM-NB'!K53</f>
        <v>10</v>
      </c>
      <c r="I54">
        <f>[6]Lite!K53</f>
        <v>16</v>
      </c>
      <c r="J54">
        <f>'[6]DWM-HT'!K53</f>
        <v>13</v>
      </c>
      <c r="N54">
        <f>[6]ARF!B53</f>
        <v>14.984375</v>
      </c>
      <c r="O54">
        <f>'[6]DWM-NB'!B53</f>
        <v>1.890625</v>
      </c>
      <c r="P54">
        <f>'[6]DWM-HT'!B53</f>
        <v>3.453125</v>
      </c>
      <c r="Q54">
        <f>[6]WMA!B53</f>
        <v>0.984375</v>
      </c>
      <c r="R54">
        <f>[6]Lite!B53</f>
        <v>6.9375</v>
      </c>
    </row>
    <row r="55" spans="1:18" x14ac:dyDescent="0.25">
      <c r="A55">
        <v>53000</v>
      </c>
      <c r="B55">
        <f>[6]ARF!E54</f>
        <v>79.599999999999994</v>
      </c>
      <c r="C55">
        <f>'[6]DWM-NB'!E54</f>
        <v>89.8</v>
      </c>
      <c r="D55">
        <f>'[6]DWM-HT'!E54</f>
        <v>90.2</v>
      </c>
      <c r="E55">
        <f>[6]WMA!E54</f>
        <v>79.8</v>
      </c>
      <c r="F55">
        <f>[6]Lite!E54</f>
        <v>90.3</v>
      </c>
      <c r="H55">
        <f>'[6]DWM-NB'!K54</f>
        <v>10</v>
      </c>
      <c r="I55">
        <f>[6]Lite!K54</f>
        <v>18</v>
      </c>
      <c r="J55">
        <f>'[6]DWM-HT'!K54</f>
        <v>15</v>
      </c>
      <c r="N55">
        <f>[6]ARF!B54</f>
        <v>15.28125</v>
      </c>
      <c r="O55">
        <f>'[6]DWM-NB'!B54</f>
        <v>1.921875</v>
      </c>
      <c r="P55">
        <f>'[6]DWM-HT'!B54</f>
        <v>3.515625</v>
      </c>
      <c r="Q55">
        <f>[6]WMA!B54</f>
        <v>1.015625</v>
      </c>
      <c r="R55">
        <f>[6]Lite!B54</f>
        <v>7.0625</v>
      </c>
    </row>
    <row r="56" spans="1:18" x14ac:dyDescent="0.25">
      <c r="A56">
        <v>54000</v>
      </c>
      <c r="B56">
        <f>[6]ARF!E55</f>
        <v>74.8</v>
      </c>
      <c r="C56">
        <f>'[6]DWM-NB'!E55</f>
        <v>88</v>
      </c>
      <c r="D56">
        <f>'[6]DWM-HT'!E55</f>
        <v>88.3</v>
      </c>
      <c r="E56">
        <f>[6]WMA!E55</f>
        <v>74.8</v>
      </c>
      <c r="F56">
        <f>[6]Lite!E55</f>
        <v>88.2</v>
      </c>
      <c r="H56">
        <f>'[6]DWM-NB'!K55</f>
        <v>9</v>
      </c>
      <c r="I56">
        <f>[6]Lite!K55</f>
        <v>17</v>
      </c>
      <c r="J56">
        <f>'[6]DWM-HT'!K55</f>
        <v>14</v>
      </c>
      <c r="N56">
        <f>[6]ARF!B55</f>
        <v>15.59375</v>
      </c>
      <c r="O56">
        <f>'[6]DWM-NB'!B55</f>
        <v>1.953125</v>
      </c>
      <c r="P56">
        <f>'[6]DWM-HT'!B55</f>
        <v>3.59375</v>
      </c>
      <c r="Q56">
        <f>[6]WMA!B55</f>
        <v>1.046875</v>
      </c>
      <c r="R56">
        <f>[6]Lite!B55</f>
        <v>7.1875</v>
      </c>
    </row>
    <row r="57" spans="1:18" x14ac:dyDescent="0.25">
      <c r="A57">
        <v>55000</v>
      </c>
      <c r="B57">
        <f>[6]ARF!E56</f>
        <v>78.599999999999994</v>
      </c>
      <c r="C57">
        <f>'[6]DWM-NB'!E56</f>
        <v>87.6</v>
      </c>
      <c r="D57">
        <f>'[6]DWM-HT'!E56</f>
        <v>87</v>
      </c>
      <c r="E57">
        <f>[6]WMA!E56</f>
        <v>75.5</v>
      </c>
      <c r="F57">
        <f>[6]Lite!E56</f>
        <v>86.7</v>
      </c>
      <c r="H57">
        <f>'[6]DWM-NB'!K56</f>
        <v>12</v>
      </c>
      <c r="I57">
        <f>[6]Lite!K56</f>
        <v>17</v>
      </c>
      <c r="J57">
        <f>'[6]DWM-HT'!K56</f>
        <v>14</v>
      </c>
      <c r="N57">
        <f>[6]ARF!B56</f>
        <v>15.890625</v>
      </c>
      <c r="O57">
        <f>'[6]DWM-NB'!B56</f>
        <v>1.984375</v>
      </c>
      <c r="P57">
        <f>'[6]DWM-HT'!B56</f>
        <v>3.65625</v>
      </c>
      <c r="Q57">
        <f>[6]WMA!B56</f>
        <v>1.09375</v>
      </c>
      <c r="R57">
        <f>[6]Lite!B56</f>
        <v>7.3125</v>
      </c>
    </row>
    <row r="58" spans="1:18" x14ac:dyDescent="0.25">
      <c r="A58">
        <v>56000</v>
      </c>
      <c r="B58">
        <f>[6]ARF!E57</f>
        <v>79.400000000000006</v>
      </c>
      <c r="C58">
        <f>'[6]DWM-NB'!E57</f>
        <v>90.4</v>
      </c>
      <c r="D58">
        <f>'[6]DWM-HT'!E57</f>
        <v>90.7</v>
      </c>
      <c r="E58">
        <f>[6]WMA!E57</f>
        <v>78.7</v>
      </c>
      <c r="F58">
        <f>[6]Lite!E57</f>
        <v>89.600000000000009</v>
      </c>
      <c r="H58">
        <f>'[6]DWM-NB'!K57</f>
        <v>12</v>
      </c>
      <c r="I58">
        <f>[6]Lite!K57</f>
        <v>16</v>
      </c>
      <c r="J58">
        <f>'[6]DWM-HT'!K57</f>
        <v>13</v>
      </c>
      <c r="N58">
        <f>[6]ARF!B57</f>
        <v>16.21875</v>
      </c>
      <c r="O58">
        <f>'[6]DWM-NB'!B57</f>
        <v>2.015625</v>
      </c>
      <c r="P58">
        <f>'[6]DWM-HT'!B57</f>
        <v>3.71875</v>
      </c>
      <c r="Q58">
        <f>[6]WMA!B57</f>
        <v>1.125</v>
      </c>
      <c r="R58">
        <f>[6]Lite!B57</f>
        <v>7.4375</v>
      </c>
    </row>
    <row r="59" spans="1:18" x14ac:dyDescent="0.25">
      <c r="A59">
        <v>57000</v>
      </c>
      <c r="B59">
        <f>[6]ARF!E58</f>
        <v>81.599999999999994</v>
      </c>
      <c r="C59">
        <f>'[6]DWM-NB'!E58</f>
        <v>88.6</v>
      </c>
      <c r="D59">
        <f>'[6]DWM-HT'!E58</f>
        <v>89.3</v>
      </c>
      <c r="E59">
        <f>[6]WMA!E58</f>
        <v>80.599999999999994</v>
      </c>
      <c r="F59">
        <f>[6]Lite!E58</f>
        <v>88.7</v>
      </c>
      <c r="H59">
        <f>'[6]DWM-NB'!K58</f>
        <v>15</v>
      </c>
      <c r="I59">
        <f>[6]Lite!K58</f>
        <v>18</v>
      </c>
      <c r="J59">
        <f>'[6]DWM-HT'!K58</f>
        <v>15</v>
      </c>
      <c r="N59">
        <f>[6]ARF!B58</f>
        <v>16.5625</v>
      </c>
      <c r="O59">
        <f>'[6]DWM-NB'!B58</f>
        <v>2.0625</v>
      </c>
      <c r="P59">
        <f>'[6]DWM-HT'!B58</f>
        <v>3.796875</v>
      </c>
      <c r="Q59">
        <f>[6]WMA!B58</f>
        <v>1.15625</v>
      </c>
      <c r="R59">
        <f>[6]Lite!B58</f>
        <v>7.578125</v>
      </c>
    </row>
    <row r="60" spans="1:18" x14ac:dyDescent="0.25">
      <c r="A60">
        <v>58000</v>
      </c>
      <c r="B60">
        <f>[6]ARF!E59</f>
        <v>84.5</v>
      </c>
      <c r="C60">
        <f>'[6]DWM-NB'!E59</f>
        <v>91.7</v>
      </c>
      <c r="D60">
        <f>'[6]DWM-HT'!E59</f>
        <v>91.4</v>
      </c>
      <c r="E60">
        <f>[6]WMA!E59</f>
        <v>82.6</v>
      </c>
      <c r="F60">
        <f>[6]Lite!E59</f>
        <v>91.100000000000009</v>
      </c>
      <c r="H60">
        <f>'[6]DWM-NB'!K59</f>
        <v>16</v>
      </c>
      <c r="I60">
        <f>[6]Lite!K59</f>
        <v>19</v>
      </c>
      <c r="J60">
        <f>'[6]DWM-HT'!K59</f>
        <v>16</v>
      </c>
      <c r="N60">
        <f>[6]ARF!B59</f>
        <v>16.921875</v>
      </c>
      <c r="O60">
        <f>'[6]DWM-NB'!B59</f>
        <v>2.109375</v>
      </c>
      <c r="P60">
        <f>'[6]DWM-HT'!B59</f>
        <v>3.890625</v>
      </c>
      <c r="Q60">
        <f>[6]WMA!B59</f>
        <v>1.1875</v>
      </c>
      <c r="R60">
        <f>[6]Lite!B59</f>
        <v>7.734375</v>
      </c>
    </row>
    <row r="61" spans="1:18" x14ac:dyDescent="0.25">
      <c r="A61">
        <v>59000</v>
      </c>
      <c r="B61">
        <f>[6]ARF!E60</f>
        <v>80.599999999999994</v>
      </c>
      <c r="C61">
        <f>'[6]DWM-NB'!E60</f>
        <v>89.3</v>
      </c>
      <c r="D61">
        <f>'[6]DWM-HT'!E60</f>
        <v>88.6</v>
      </c>
      <c r="E61">
        <f>[6]WMA!E60</f>
        <v>77.5</v>
      </c>
      <c r="F61">
        <f>[6]Lite!E60</f>
        <v>88.3</v>
      </c>
      <c r="H61">
        <f>'[6]DWM-NB'!K60</f>
        <v>16</v>
      </c>
      <c r="I61">
        <f>[6]Lite!K60</f>
        <v>14</v>
      </c>
      <c r="J61">
        <f>'[6]DWM-HT'!K60</f>
        <v>11</v>
      </c>
      <c r="N61">
        <f>[6]ARF!B60</f>
        <v>17.28125</v>
      </c>
      <c r="O61">
        <f>'[6]DWM-NB'!B60</f>
        <v>2.15625</v>
      </c>
      <c r="P61">
        <f>'[6]DWM-HT'!B60</f>
        <v>3.953125</v>
      </c>
      <c r="Q61">
        <f>[6]WMA!B60</f>
        <v>1.21875</v>
      </c>
      <c r="R61">
        <f>[6]Lite!B60</f>
        <v>7.859375</v>
      </c>
    </row>
    <row r="62" spans="1:18" x14ac:dyDescent="0.25">
      <c r="A62">
        <v>60000</v>
      </c>
      <c r="B62">
        <f>[6]ARF!E61</f>
        <v>81.2</v>
      </c>
      <c r="C62">
        <f>'[6]DWM-NB'!E61</f>
        <v>87</v>
      </c>
      <c r="D62">
        <f>'[6]DWM-HT'!E61</f>
        <v>86</v>
      </c>
      <c r="E62">
        <f>[6]WMA!E61</f>
        <v>76.2</v>
      </c>
      <c r="F62">
        <f>[6]Lite!E61</f>
        <v>86.9</v>
      </c>
      <c r="H62">
        <f>'[6]DWM-NB'!K61</f>
        <v>12</v>
      </c>
      <c r="I62">
        <f>[6]Lite!K61</f>
        <v>14</v>
      </c>
      <c r="J62">
        <f>'[6]DWM-HT'!K61</f>
        <v>11</v>
      </c>
      <c r="N62">
        <f>[6]ARF!B61</f>
        <v>17.65625</v>
      </c>
      <c r="O62">
        <f>'[6]DWM-NB'!B61</f>
        <v>2.1875</v>
      </c>
      <c r="P62">
        <f>'[6]DWM-HT'!B61</f>
        <v>4.015625</v>
      </c>
      <c r="Q62">
        <f>[6]WMA!B61</f>
        <v>1.25</v>
      </c>
      <c r="R62">
        <f>[6]Lite!B61</f>
        <v>7.984375</v>
      </c>
    </row>
    <row r="63" spans="1:18" x14ac:dyDescent="0.25">
      <c r="A63">
        <v>61000</v>
      </c>
      <c r="B63">
        <f>[6]ARF!E62</f>
        <v>81.2</v>
      </c>
      <c r="C63">
        <f>'[6]DWM-NB'!E62</f>
        <v>89</v>
      </c>
      <c r="D63">
        <f>'[6]DWM-HT'!E62</f>
        <v>89.8</v>
      </c>
      <c r="E63">
        <f>[6]WMA!E62</f>
        <v>73.900000000000006</v>
      </c>
      <c r="F63">
        <f>[6]Lite!E62</f>
        <v>89.2</v>
      </c>
      <c r="H63">
        <f>'[6]DWM-NB'!K62</f>
        <v>13</v>
      </c>
      <c r="I63">
        <f>[6]Lite!K62</f>
        <v>15</v>
      </c>
      <c r="J63">
        <f>'[6]DWM-HT'!K62</f>
        <v>12</v>
      </c>
      <c r="N63">
        <f>[6]ARF!B62</f>
        <v>18.015625</v>
      </c>
      <c r="O63">
        <f>'[6]DWM-NB'!B62</f>
        <v>2.21875</v>
      </c>
      <c r="P63">
        <f>'[6]DWM-HT'!B62</f>
        <v>4.09375</v>
      </c>
      <c r="Q63">
        <f>[6]WMA!B62</f>
        <v>1.28125</v>
      </c>
      <c r="R63">
        <f>[6]Lite!B62</f>
        <v>8.09375</v>
      </c>
    </row>
    <row r="64" spans="1:18" x14ac:dyDescent="0.25">
      <c r="A64">
        <v>62000</v>
      </c>
      <c r="B64">
        <f>[6]ARF!E63</f>
        <v>81.399999999999906</v>
      </c>
      <c r="C64">
        <f>'[6]DWM-NB'!E63</f>
        <v>87.2</v>
      </c>
      <c r="D64">
        <f>'[6]DWM-HT'!E63</f>
        <v>87.7</v>
      </c>
      <c r="E64">
        <f>[6]WMA!E63</f>
        <v>76.2</v>
      </c>
      <c r="F64">
        <f>[6]Lite!E63</f>
        <v>87.3</v>
      </c>
      <c r="H64">
        <f>'[6]DWM-NB'!K63</f>
        <v>11</v>
      </c>
      <c r="I64">
        <f>[6]Lite!K63</f>
        <v>14</v>
      </c>
      <c r="J64">
        <f>'[6]DWM-HT'!K63</f>
        <v>11</v>
      </c>
      <c r="N64">
        <f>[6]ARF!B63</f>
        <v>18.421875</v>
      </c>
      <c r="O64">
        <f>'[6]DWM-NB'!B63</f>
        <v>2.265625</v>
      </c>
      <c r="P64">
        <f>'[6]DWM-HT'!B63</f>
        <v>4.15625</v>
      </c>
      <c r="Q64">
        <f>[6]WMA!B63</f>
        <v>1.3125</v>
      </c>
      <c r="R64">
        <f>[6]Lite!B63</f>
        <v>8.21875</v>
      </c>
    </row>
    <row r="65" spans="1:18" x14ac:dyDescent="0.25">
      <c r="A65">
        <v>63000</v>
      </c>
      <c r="B65">
        <f>[6]ARF!E64</f>
        <v>83.3</v>
      </c>
      <c r="C65">
        <f>'[6]DWM-NB'!E64</f>
        <v>87.5</v>
      </c>
      <c r="D65">
        <f>'[6]DWM-HT'!E64</f>
        <v>87.7</v>
      </c>
      <c r="E65">
        <f>[6]WMA!E64</f>
        <v>76.8</v>
      </c>
      <c r="F65">
        <f>[6]Lite!E64</f>
        <v>87.2</v>
      </c>
      <c r="H65">
        <f>'[6]DWM-NB'!K64</f>
        <v>11</v>
      </c>
      <c r="I65">
        <f>[6]Lite!K64</f>
        <v>14</v>
      </c>
      <c r="J65">
        <f>'[6]DWM-HT'!K64</f>
        <v>11</v>
      </c>
      <c r="N65">
        <f>[6]ARF!B64</f>
        <v>18.796875</v>
      </c>
      <c r="O65">
        <f>'[6]DWM-NB'!B64</f>
        <v>2.296875</v>
      </c>
      <c r="P65">
        <f>'[6]DWM-HT'!B64</f>
        <v>4.21875</v>
      </c>
      <c r="Q65">
        <f>[6]WMA!B64</f>
        <v>1.34375</v>
      </c>
      <c r="R65">
        <f>[6]Lite!B64</f>
        <v>8.328125</v>
      </c>
    </row>
    <row r="66" spans="1:18" x14ac:dyDescent="0.25">
      <c r="A66">
        <v>64000</v>
      </c>
      <c r="B66">
        <f>[6]ARF!E65</f>
        <v>82.199999999999903</v>
      </c>
      <c r="C66">
        <f>'[6]DWM-NB'!E65</f>
        <v>88.5</v>
      </c>
      <c r="D66">
        <f>'[6]DWM-HT'!E65</f>
        <v>88</v>
      </c>
      <c r="E66">
        <f>[6]WMA!E65</f>
        <v>79.099999999999994</v>
      </c>
      <c r="F66">
        <f>[6]Lite!E65</f>
        <v>88.3</v>
      </c>
      <c r="H66">
        <f>'[6]DWM-NB'!K65</f>
        <v>12</v>
      </c>
      <c r="I66">
        <f>[6]Lite!K65</f>
        <v>15</v>
      </c>
      <c r="J66">
        <f>'[6]DWM-HT'!K65</f>
        <v>12</v>
      </c>
      <c r="N66">
        <f>[6]ARF!B65</f>
        <v>19.203125</v>
      </c>
      <c r="O66">
        <f>'[6]DWM-NB'!B65</f>
        <v>2.328125</v>
      </c>
      <c r="P66">
        <f>'[6]DWM-HT'!B65</f>
        <v>4.28125</v>
      </c>
      <c r="Q66">
        <f>[6]WMA!B65</f>
        <v>1.375</v>
      </c>
      <c r="R66">
        <f>[6]Lite!B65</f>
        <v>8.46875</v>
      </c>
    </row>
    <row r="67" spans="1:18" x14ac:dyDescent="0.25">
      <c r="A67">
        <v>65000</v>
      </c>
      <c r="B67">
        <f>[6]ARF!E66</f>
        <v>85.2</v>
      </c>
      <c r="C67">
        <f>'[6]DWM-NB'!E66</f>
        <v>88.5</v>
      </c>
      <c r="D67">
        <f>'[6]DWM-HT'!E66</f>
        <v>90.1</v>
      </c>
      <c r="E67">
        <f>[6]WMA!E66</f>
        <v>80.5</v>
      </c>
      <c r="F67">
        <f>[6]Lite!E66</f>
        <v>89.9</v>
      </c>
      <c r="H67">
        <f>'[6]DWM-NB'!K66</f>
        <v>11</v>
      </c>
      <c r="I67">
        <f>[6]Lite!K66</f>
        <v>15</v>
      </c>
      <c r="J67">
        <f>'[6]DWM-HT'!K66</f>
        <v>12</v>
      </c>
      <c r="N67">
        <f>[6]ARF!B66</f>
        <v>19.609375</v>
      </c>
      <c r="O67">
        <f>'[6]DWM-NB'!B66</f>
        <v>2.359375</v>
      </c>
      <c r="P67">
        <f>'[6]DWM-HT'!B66</f>
        <v>4.328125</v>
      </c>
      <c r="Q67">
        <f>[6]WMA!B66</f>
        <v>1.421875</v>
      </c>
      <c r="R67">
        <f>[6]Lite!B66</f>
        <v>8.578125</v>
      </c>
    </row>
    <row r="68" spans="1:18" x14ac:dyDescent="0.25">
      <c r="A68">
        <v>66000</v>
      </c>
      <c r="B68">
        <f>[6]ARF!E67</f>
        <v>81.8</v>
      </c>
      <c r="C68">
        <f>'[6]DWM-NB'!E67</f>
        <v>88.5</v>
      </c>
      <c r="D68">
        <f>'[6]DWM-HT'!E67</f>
        <v>88.8</v>
      </c>
      <c r="E68">
        <f>[6]WMA!E67</f>
        <v>74.900000000000006</v>
      </c>
      <c r="F68">
        <f>[6]Lite!E67</f>
        <v>88.3</v>
      </c>
      <c r="H68">
        <f>'[6]DWM-NB'!K67</f>
        <v>13</v>
      </c>
      <c r="I68">
        <f>[6]Lite!K67</f>
        <v>15</v>
      </c>
      <c r="J68">
        <f>'[6]DWM-HT'!K67</f>
        <v>12</v>
      </c>
      <c r="N68">
        <f>[6]ARF!B67</f>
        <v>20.03125</v>
      </c>
      <c r="O68">
        <f>'[6]DWM-NB'!B67</f>
        <v>2.390625</v>
      </c>
      <c r="P68">
        <f>'[6]DWM-HT'!B67</f>
        <v>4.390625</v>
      </c>
      <c r="Q68">
        <f>[6]WMA!B67</f>
        <v>1.453125</v>
      </c>
      <c r="R68">
        <f>[6]Lite!B67</f>
        <v>8.71875</v>
      </c>
    </row>
    <row r="69" spans="1:18" x14ac:dyDescent="0.25">
      <c r="A69">
        <v>67000</v>
      </c>
      <c r="B69">
        <f>[6]ARF!E68</f>
        <v>80.7</v>
      </c>
      <c r="C69">
        <f>'[6]DWM-NB'!E68</f>
        <v>87.3</v>
      </c>
      <c r="D69">
        <f>'[6]DWM-HT'!E68</f>
        <v>87.6</v>
      </c>
      <c r="E69">
        <f>[6]WMA!E68</f>
        <v>80.5</v>
      </c>
      <c r="F69">
        <f>[6]Lite!E68</f>
        <v>87.6</v>
      </c>
      <c r="H69">
        <f>'[6]DWM-NB'!K68</f>
        <v>14</v>
      </c>
      <c r="I69">
        <f>[6]Lite!K68</f>
        <v>13</v>
      </c>
      <c r="J69">
        <f>'[6]DWM-HT'!K68</f>
        <v>10</v>
      </c>
      <c r="N69">
        <f>[6]ARF!B68</f>
        <v>20.46875</v>
      </c>
      <c r="O69">
        <f>'[6]DWM-NB'!B68</f>
        <v>2.4375</v>
      </c>
      <c r="P69">
        <f>'[6]DWM-HT'!B68</f>
        <v>4.453125</v>
      </c>
      <c r="Q69">
        <f>[6]WMA!B68</f>
        <v>1.5</v>
      </c>
      <c r="R69">
        <f>[6]Lite!B68</f>
        <v>8.828125</v>
      </c>
    </row>
    <row r="70" spans="1:18" x14ac:dyDescent="0.25">
      <c r="A70">
        <v>68000</v>
      </c>
      <c r="B70">
        <f>[6]ARF!E69</f>
        <v>84.3</v>
      </c>
      <c r="C70">
        <f>'[6]DWM-NB'!E69</f>
        <v>90</v>
      </c>
      <c r="D70">
        <f>'[6]DWM-HT'!E69</f>
        <v>89.8</v>
      </c>
      <c r="E70">
        <f>[6]WMA!E69</f>
        <v>82.899999999999906</v>
      </c>
      <c r="F70">
        <f>[6]Lite!E69</f>
        <v>88.7</v>
      </c>
      <c r="H70">
        <f>'[6]DWM-NB'!K69</f>
        <v>14</v>
      </c>
      <c r="I70">
        <f>[6]Lite!K69</f>
        <v>13</v>
      </c>
      <c r="J70">
        <f>'[6]DWM-HT'!K69</f>
        <v>10</v>
      </c>
      <c r="N70">
        <f>[6]ARF!B69</f>
        <v>20.90625</v>
      </c>
      <c r="O70">
        <f>'[6]DWM-NB'!B69</f>
        <v>2.46875</v>
      </c>
      <c r="P70">
        <f>'[6]DWM-HT'!B69</f>
        <v>4.5</v>
      </c>
      <c r="Q70">
        <f>[6]WMA!B69</f>
        <v>1.53125</v>
      </c>
      <c r="R70">
        <f>[6]Lite!B69</f>
        <v>8.9375</v>
      </c>
    </row>
    <row r="71" spans="1:18" x14ac:dyDescent="0.25">
      <c r="A71">
        <v>69000</v>
      </c>
      <c r="B71">
        <f>[6]ARF!E70</f>
        <v>83</v>
      </c>
      <c r="C71">
        <f>'[6]DWM-NB'!E70</f>
        <v>87.6</v>
      </c>
      <c r="D71">
        <f>'[6]DWM-HT'!E70</f>
        <v>86.8</v>
      </c>
      <c r="E71">
        <f>[6]WMA!E70</f>
        <v>80.8</v>
      </c>
      <c r="F71">
        <f>[6]Lite!E70</f>
        <v>86.5</v>
      </c>
      <c r="H71">
        <f>'[6]DWM-NB'!K70</f>
        <v>13</v>
      </c>
      <c r="I71">
        <f>[6]Lite!K70</f>
        <v>16</v>
      </c>
      <c r="J71">
        <f>'[6]DWM-HT'!K70</f>
        <v>13</v>
      </c>
      <c r="N71">
        <f>[6]ARF!B70</f>
        <v>21.328125</v>
      </c>
      <c r="O71">
        <f>'[6]DWM-NB'!B70</f>
        <v>2.515625</v>
      </c>
      <c r="P71">
        <f>'[6]DWM-HT'!B70</f>
        <v>4.5625</v>
      </c>
      <c r="Q71">
        <f>[6]WMA!B70</f>
        <v>1.5625</v>
      </c>
      <c r="R71">
        <f>[6]Lite!B70</f>
        <v>9.046875</v>
      </c>
    </row>
    <row r="72" spans="1:18" x14ac:dyDescent="0.25">
      <c r="A72">
        <v>70000</v>
      </c>
      <c r="B72">
        <f>[6]ARF!E71</f>
        <v>85.7</v>
      </c>
      <c r="C72">
        <f>'[6]DWM-NB'!E71</f>
        <v>90.7</v>
      </c>
      <c r="D72">
        <f>'[6]DWM-HT'!E71</f>
        <v>90.6</v>
      </c>
      <c r="E72">
        <f>[6]WMA!E71</f>
        <v>83.1</v>
      </c>
      <c r="F72">
        <f>[6]Lite!E71</f>
        <v>90</v>
      </c>
      <c r="H72">
        <f>'[6]DWM-NB'!K71</f>
        <v>11</v>
      </c>
      <c r="I72">
        <f>[6]Lite!K71</f>
        <v>15</v>
      </c>
      <c r="J72">
        <f>'[6]DWM-HT'!K71</f>
        <v>12</v>
      </c>
      <c r="N72">
        <f>[6]ARF!B71</f>
        <v>21.796875</v>
      </c>
      <c r="O72">
        <f>'[6]DWM-NB'!B71</f>
        <v>2.546875</v>
      </c>
      <c r="P72">
        <f>'[6]DWM-HT'!B71</f>
        <v>4.625</v>
      </c>
      <c r="Q72">
        <f>[6]WMA!B71</f>
        <v>1.59375</v>
      </c>
      <c r="R72">
        <f>[6]Lite!B71</f>
        <v>9.171875</v>
      </c>
    </row>
    <row r="73" spans="1:18" x14ac:dyDescent="0.25">
      <c r="A73">
        <v>71000</v>
      </c>
      <c r="B73">
        <f>[6]ARF!E72</f>
        <v>83.6</v>
      </c>
      <c r="C73">
        <f>'[6]DWM-NB'!E72</f>
        <v>90.5</v>
      </c>
      <c r="D73">
        <f>'[6]DWM-HT'!E72</f>
        <v>88.6</v>
      </c>
      <c r="E73">
        <f>[6]WMA!E72</f>
        <v>83.899999999999906</v>
      </c>
      <c r="F73">
        <f>[6]Lite!E72</f>
        <v>88.1</v>
      </c>
      <c r="H73">
        <f>'[6]DWM-NB'!K72</f>
        <v>10</v>
      </c>
      <c r="I73">
        <f>[6]Lite!K72</f>
        <v>15</v>
      </c>
      <c r="J73">
        <f>'[6]DWM-HT'!K72</f>
        <v>12</v>
      </c>
      <c r="N73">
        <f>[6]ARF!B72</f>
        <v>22.25</v>
      </c>
      <c r="O73">
        <f>'[6]DWM-NB'!B72</f>
        <v>2.578125</v>
      </c>
      <c r="P73">
        <f>'[6]DWM-HT'!B72</f>
        <v>4.6875</v>
      </c>
      <c r="Q73">
        <f>[6]WMA!B72</f>
        <v>1.625</v>
      </c>
      <c r="R73">
        <f>[6]Lite!B72</f>
        <v>9.28125</v>
      </c>
    </row>
    <row r="74" spans="1:18" x14ac:dyDescent="0.25">
      <c r="A74">
        <v>72000</v>
      </c>
      <c r="B74">
        <f>[6]ARF!E73</f>
        <v>83.899999999999906</v>
      </c>
      <c r="C74">
        <f>'[6]DWM-NB'!E73</f>
        <v>90.2</v>
      </c>
      <c r="D74">
        <f>'[6]DWM-HT'!E73</f>
        <v>89.5</v>
      </c>
      <c r="E74">
        <f>[6]WMA!E73</f>
        <v>84.6</v>
      </c>
      <c r="F74">
        <f>[6]Lite!E73</f>
        <v>89.4</v>
      </c>
      <c r="H74">
        <f>'[6]DWM-NB'!K73</f>
        <v>10</v>
      </c>
      <c r="I74">
        <f>[6]Lite!K73</f>
        <v>13</v>
      </c>
      <c r="J74">
        <f>'[6]DWM-HT'!K73</f>
        <v>10</v>
      </c>
      <c r="N74">
        <f>[6]ARF!B73</f>
        <v>22.765625</v>
      </c>
      <c r="O74">
        <f>'[6]DWM-NB'!B73</f>
        <v>2.609375</v>
      </c>
      <c r="P74">
        <f>'[6]DWM-HT'!B73</f>
        <v>4.75</v>
      </c>
      <c r="Q74">
        <f>[6]WMA!B73</f>
        <v>1.65625</v>
      </c>
      <c r="R74">
        <f>[6]Lite!B73</f>
        <v>9.40625</v>
      </c>
    </row>
    <row r="75" spans="1:18" x14ac:dyDescent="0.25">
      <c r="A75">
        <v>73000</v>
      </c>
      <c r="B75">
        <f>[6]ARF!E74</f>
        <v>83.899999999999906</v>
      </c>
      <c r="C75">
        <f>'[6]DWM-NB'!E74</f>
        <v>86.3</v>
      </c>
      <c r="D75">
        <f>'[6]DWM-HT'!E74</f>
        <v>86.6</v>
      </c>
      <c r="E75">
        <f>[6]WMA!E74</f>
        <v>85.399999999999906</v>
      </c>
      <c r="F75">
        <f>[6]Lite!E74</f>
        <v>86.5</v>
      </c>
      <c r="H75">
        <f>'[6]DWM-NB'!K74</f>
        <v>10</v>
      </c>
      <c r="I75">
        <f>[6]Lite!K74</f>
        <v>9</v>
      </c>
      <c r="J75">
        <f>'[6]DWM-HT'!K74</f>
        <v>6</v>
      </c>
      <c r="N75">
        <f>[6]ARF!B74</f>
        <v>23.234375</v>
      </c>
      <c r="O75">
        <f>'[6]DWM-NB'!B74</f>
        <v>2.640625</v>
      </c>
      <c r="P75">
        <f>'[6]DWM-HT'!B74</f>
        <v>4.796875</v>
      </c>
      <c r="Q75">
        <f>[6]WMA!B74</f>
        <v>1.703125</v>
      </c>
      <c r="R75">
        <f>[6]Lite!B74</f>
        <v>9.5</v>
      </c>
    </row>
    <row r="76" spans="1:18" x14ac:dyDescent="0.25">
      <c r="A76">
        <v>74000</v>
      </c>
      <c r="B76">
        <f>[6]ARF!E75</f>
        <v>85.3</v>
      </c>
      <c r="C76">
        <f>'[6]DWM-NB'!E75</f>
        <v>86.7</v>
      </c>
      <c r="D76">
        <f>'[6]DWM-HT'!E75</f>
        <v>87</v>
      </c>
      <c r="E76">
        <f>[6]WMA!E75</f>
        <v>83.899999999999906</v>
      </c>
      <c r="F76">
        <f>[6]Lite!E75</f>
        <v>86.8</v>
      </c>
      <c r="H76">
        <f>'[6]DWM-NB'!K75</f>
        <v>9</v>
      </c>
      <c r="I76">
        <f>[6]Lite!K75</f>
        <v>13</v>
      </c>
      <c r="J76">
        <f>'[6]DWM-HT'!K75</f>
        <v>10</v>
      </c>
      <c r="N76">
        <f>[6]ARF!B75</f>
        <v>23.6875</v>
      </c>
      <c r="O76">
        <f>'[6]DWM-NB'!B75</f>
        <v>2.671875</v>
      </c>
      <c r="P76">
        <f>'[6]DWM-HT'!B75</f>
        <v>4.84375</v>
      </c>
      <c r="Q76">
        <f>[6]WMA!B75</f>
        <v>1.734375</v>
      </c>
      <c r="R76">
        <f>[6]Lite!B75</f>
        <v>9.59375</v>
      </c>
    </row>
    <row r="77" spans="1:18" x14ac:dyDescent="0.25">
      <c r="A77">
        <v>75000</v>
      </c>
      <c r="B77">
        <f>[6]ARF!E76</f>
        <v>83.2</v>
      </c>
      <c r="C77">
        <f>'[6]DWM-NB'!E76</f>
        <v>90.8</v>
      </c>
      <c r="D77">
        <f>'[6]DWM-HT'!E76</f>
        <v>90.8</v>
      </c>
      <c r="E77">
        <f>[6]WMA!E76</f>
        <v>84.3</v>
      </c>
      <c r="F77">
        <f>[6]Lite!E76</f>
        <v>90</v>
      </c>
      <c r="H77">
        <f>'[6]DWM-NB'!K76</f>
        <v>12</v>
      </c>
      <c r="I77">
        <f>[6]Lite!K76</f>
        <v>16</v>
      </c>
      <c r="J77">
        <f>'[6]DWM-HT'!K76</f>
        <v>13</v>
      </c>
      <c r="N77">
        <f>[6]ARF!B76</f>
        <v>24.171875</v>
      </c>
      <c r="O77">
        <f>'[6]DWM-NB'!B76</f>
        <v>2.703125</v>
      </c>
      <c r="P77">
        <f>'[6]DWM-HT'!B76</f>
        <v>4.90625</v>
      </c>
      <c r="Q77">
        <f>[6]WMA!B76</f>
        <v>1.765625</v>
      </c>
      <c r="R77">
        <f>[6]Lite!B76</f>
        <v>9.703125</v>
      </c>
    </row>
    <row r="78" spans="1:18" x14ac:dyDescent="0.25">
      <c r="A78">
        <v>76000</v>
      </c>
      <c r="B78">
        <f>[6]ARF!E77</f>
        <v>84.399999999999906</v>
      </c>
      <c r="C78">
        <f>'[6]DWM-NB'!E77</f>
        <v>91.1</v>
      </c>
      <c r="D78">
        <f>'[6]DWM-HT'!E77</f>
        <v>91.1</v>
      </c>
      <c r="E78">
        <f>[6]WMA!E77</f>
        <v>84.7</v>
      </c>
      <c r="F78">
        <f>[6]Lite!E77</f>
        <v>91.4</v>
      </c>
      <c r="H78">
        <f>'[6]DWM-NB'!K77</f>
        <v>10</v>
      </c>
      <c r="I78">
        <f>[6]Lite!K77</f>
        <v>12</v>
      </c>
      <c r="J78">
        <f>'[6]DWM-HT'!K77</f>
        <v>9</v>
      </c>
      <c r="N78">
        <f>[6]ARF!B77</f>
        <v>24.625</v>
      </c>
      <c r="O78">
        <f>'[6]DWM-NB'!B77</f>
        <v>2.734375</v>
      </c>
      <c r="P78">
        <f>'[6]DWM-HT'!B77</f>
        <v>4.96875</v>
      </c>
      <c r="Q78">
        <f>[6]WMA!B77</f>
        <v>1.796875</v>
      </c>
      <c r="R78">
        <f>[6]Lite!B77</f>
        <v>9.8125</v>
      </c>
    </row>
    <row r="79" spans="1:18" x14ac:dyDescent="0.25">
      <c r="A79">
        <v>77000</v>
      </c>
      <c r="B79">
        <f>[6]ARF!E78</f>
        <v>82.6</v>
      </c>
      <c r="C79">
        <f>'[6]DWM-NB'!E78</f>
        <v>89</v>
      </c>
      <c r="D79">
        <f>'[6]DWM-HT'!E78</f>
        <v>89.1</v>
      </c>
      <c r="E79">
        <f>[6]WMA!E78</f>
        <v>83.3</v>
      </c>
      <c r="F79">
        <f>[6]Lite!E78</f>
        <v>89.1</v>
      </c>
      <c r="H79">
        <f>'[6]DWM-NB'!K78</f>
        <v>10</v>
      </c>
      <c r="I79">
        <f>[6]Lite!K78</f>
        <v>12</v>
      </c>
      <c r="J79">
        <f>'[6]DWM-HT'!K78</f>
        <v>9</v>
      </c>
      <c r="N79">
        <f>[6]ARF!B78</f>
        <v>25.09375</v>
      </c>
      <c r="O79">
        <f>'[6]DWM-NB'!B78</f>
        <v>2.765625</v>
      </c>
      <c r="P79">
        <f>'[6]DWM-HT'!B78</f>
        <v>5</v>
      </c>
      <c r="Q79">
        <f>[6]WMA!B78</f>
        <v>1.84375</v>
      </c>
      <c r="R79">
        <f>[6]Lite!B78</f>
        <v>9.90625</v>
      </c>
    </row>
    <row r="80" spans="1:18" x14ac:dyDescent="0.25">
      <c r="A80">
        <v>78000</v>
      </c>
      <c r="B80">
        <f>[6]ARF!E79</f>
        <v>83.899999999999906</v>
      </c>
      <c r="C80">
        <f>'[6]DWM-NB'!E79</f>
        <v>90.6</v>
      </c>
      <c r="D80">
        <f>'[6]DWM-HT'!E79</f>
        <v>90.5</v>
      </c>
      <c r="E80">
        <f>[6]WMA!E79</f>
        <v>83.8</v>
      </c>
      <c r="F80">
        <f>[6]Lite!E79</f>
        <v>89.9</v>
      </c>
      <c r="H80">
        <f>'[6]DWM-NB'!K79</f>
        <v>11</v>
      </c>
      <c r="I80">
        <f>[6]Lite!K79</f>
        <v>16</v>
      </c>
      <c r="J80">
        <f>'[6]DWM-HT'!K79</f>
        <v>13</v>
      </c>
      <c r="N80">
        <f>[6]ARF!B79</f>
        <v>25.59375</v>
      </c>
      <c r="O80">
        <f>'[6]DWM-NB'!B79</f>
        <v>2.796875</v>
      </c>
      <c r="P80">
        <f>'[6]DWM-HT'!B79</f>
        <v>5.0625</v>
      </c>
      <c r="Q80">
        <f>[6]WMA!B79</f>
        <v>1.875</v>
      </c>
      <c r="R80">
        <f>[6]Lite!B79</f>
        <v>10.015625</v>
      </c>
    </row>
    <row r="81" spans="1:18" x14ac:dyDescent="0.25">
      <c r="A81">
        <v>79000</v>
      </c>
      <c r="B81">
        <f>[6]ARF!E80</f>
        <v>81.8</v>
      </c>
      <c r="C81">
        <f>'[6]DWM-NB'!E80</f>
        <v>89.3</v>
      </c>
      <c r="D81">
        <f>'[6]DWM-HT'!E80</f>
        <v>86.4</v>
      </c>
      <c r="E81">
        <f>[6]WMA!E80</f>
        <v>82.399999999999906</v>
      </c>
      <c r="F81">
        <f>[6]Lite!E80</f>
        <v>85.9</v>
      </c>
      <c r="H81">
        <f>'[6]DWM-NB'!K80</f>
        <v>16</v>
      </c>
      <c r="I81">
        <f>[6]Lite!K80</f>
        <v>18</v>
      </c>
      <c r="J81">
        <f>'[6]DWM-HT'!K80</f>
        <v>15</v>
      </c>
      <c r="N81">
        <f>[6]ARF!B80</f>
        <v>26.09375</v>
      </c>
      <c r="O81">
        <f>'[6]DWM-NB'!B80</f>
        <v>2.84375</v>
      </c>
      <c r="P81">
        <f>'[6]DWM-HT'!B80</f>
        <v>5.140625</v>
      </c>
      <c r="Q81">
        <f>[6]WMA!B80</f>
        <v>1.921875</v>
      </c>
      <c r="R81">
        <f>[6]Lite!B80</f>
        <v>10.140625</v>
      </c>
    </row>
    <row r="82" spans="1:18" x14ac:dyDescent="0.25">
      <c r="A82">
        <v>80000</v>
      </c>
      <c r="B82">
        <f>[6]ARF!E81</f>
        <v>82.8</v>
      </c>
      <c r="C82">
        <f>'[6]DWM-NB'!E81</f>
        <v>87.5</v>
      </c>
      <c r="D82">
        <f>'[6]DWM-HT'!E81</f>
        <v>86.4</v>
      </c>
      <c r="E82">
        <f>[6]WMA!E81</f>
        <v>83.6</v>
      </c>
      <c r="F82">
        <f>[6]Lite!E81</f>
        <v>86.7</v>
      </c>
      <c r="H82">
        <f>'[6]DWM-NB'!K81</f>
        <v>17</v>
      </c>
      <c r="I82">
        <f>[6]Lite!K81</f>
        <v>16</v>
      </c>
      <c r="J82">
        <f>'[6]DWM-HT'!K81</f>
        <v>13</v>
      </c>
      <c r="N82">
        <f>[6]ARF!B81</f>
        <v>26.59375</v>
      </c>
      <c r="O82">
        <f>'[6]DWM-NB'!B81</f>
        <v>2.890625</v>
      </c>
      <c r="P82">
        <f>'[6]DWM-HT'!B81</f>
        <v>5.203125</v>
      </c>
      <c r="Q82">
        <f>[6]WMA!B81</f>
        <v>1.96875</v>
      </c>
      <c r="R82">
        <f>[6]Lite!B81</f>
        <v>10.265625</v>
      </c>
    </row>
    <row r="83" spans="1:18" x14ac:dyDescent="0.25">
      <c r="A83">
        <v>81000</v>
      </c>
      <c r="B83">
        <f>[6]ARF!E82</f>
        <v>82</v>
      </c>
      <c r="C83">
        <f>'[6]DWM-NB'!E82</f>
        <v>86.8</v>
      </c>
      <c r="D83">
        <f>'[6]DWM-HT'!E82</f>
        <v>86.7</v>
      </c>
      <c r="E83">
        <f>[6]WMA!E82</f>
        <v>81.5</v>
      </c>
      <c r="F83">
        <f>[6]Lite!E82</f>
        <v>85.6</v>
      </c>
      <c r="H83">
        <f>'[6]DWM-NB'!K82</f>
        <v>20</v>
      </c>
      <c r="I83">
        <f>[6]Lite!K82</f>
        <v>18</v>
      </c>
      <c r="J83">
        <f>'[6]DWM-HT'!K82</f>
        <v>15</v>
      </c>
      <c r="N83">
        <f>[6]ARF!B82</f>
        <v>27.09375</v>
      </c>
      <c r="O83">
        <f>'[6]DWM-NB'!B82</f>
        <v>2.9375</v>
      </c>
      <c r="P83">
        <f>'[6]DWM-HT'!B82</f>
        <v>5.28125</v>
      </c>
      <c r="Q83">
        <f>[6]WMA!B82</f>
        <v>2.015625</v>
      </c>
      <c r="R83">
        <f>[6]Lite!B82</f>
        <v>10.40625</v>
      </c>
    </row>
    <row r="84" spans="1:18" x14ac:dyDescent="0.25">
      <c r="A84">
        <v>82000</v>
      </c>
      <c r="B84">
        <f>[6]ARF!E83</f>
        <v>82.199999999999903</v>
      </c>
      <c r="C84">
        <f>'[6]DWM-NB'!E83</f>
        <v>90</v>
      </c>
      <c r="D84">
        <f>'[6]DWM-HT'!E83</f>
        <v>88.7</v>
      </c>
      <c r="E84">
        <f>[6]WMA!E83</f>
        <v>81.2</v>
      </c>
      <c r="F84">
        <f>[6]Lite!E83</f>
        <v>88.2</v>
      </c>
      <c r="H84">
        <f>'[6]DWM-NB'!K83</f>
        <v>22</v>
      </c>
      <c r="I84">
        <f>[6]Lite!K83</f>
        <v>20</v>
      </c>
      <c r="J84">
        <f>'[6]DWM-HT'!K83</f>
        <v>17</v>
      </c>
      <c r="N84">
        <f>[6]ARF!B83</f>
        <v>27.609375</v>
      </c>
      <c r="O84">
        <f>'[6]DWM-NB'!B83</f>
        <v>3</v>
      </c>
      <c r="P84">
        <f>'[6]DWM-HT'!B83</f>
        <v>5.359375</v>
      </c>
      <c r="Q84">
        <f>[6]WMA!B83</f>
        <v>2.0625</v>
      </c>
      <c r="R84">
        <f>[6]Lite!B83</f>
        <v>10.546875</v>
      </c>
    </row>
    <row r="85" spans="1:18" x14ac:dyDescent="0.25">
      <c r="A85">
        <v>83000</v>
      </c>
      <c r="B85">
        <f>[6]ARF!E84</f>
        <v>82.1</v>
      </c>
      <c r="C85">
        <f>'[6]DWM-NB'!E84</f>
        <v>89.9</v>
      </c>
      <c r="D85">
        <f>'[6]DWM-HT'!E84</f>
        <v>89</v>
      </c>
      <c r="E85">
        <f>[6]WMA!E84</f>
        <v>80.3</v>
      </c>
      <c r="F85">
        <f>[6]Lite!E84</f>
        <v>89.1</v>
      </c>
      <c r="H85">
        <f>'[6]DWM-NB'!K84</f>
        <v>26</v>
      </c>
      <c r="I85">
        <f>[6]Lite!K84</f>
        <v>24</v>
      </c>
      <c r="J85">
        <f>'[6]DWM-HT'!K84</f>
        <v>21</v>
      </c>
      <c r="N85">
        <f>[6]ARF!B84</f>
        <v>28.203125</v>
      </c>
      <c r="O85">
        <f>'[6]DWM-NB'!B84</f>
        <v>3.0625</v>
      </c>
      <c r="P85">
        <f>'[6]DWM-HT'!B84</f>
        <v>5.453125</v>
      </c>
      <c r="Q85">
        <f>[6]WMA!B84</f>
        <v>2.109375</v>
      </c>
      <c r="R85">
        <f>[6]Lite!B84</f>
        <v>10.71875</v>
      </c>
    </row>
    <row r="86" spans="1:18" x14ac:dyDescent="0.25">
      <c r="A86">
        <v>84000</v>
      </c>
      <c r="B86">
        <f>[6]ARF!E85</f>
        <v>80.400000000000006</v>
      </c>
      <c r="C86">
        <f>'[6]DWM-NB'!E85</f>
        <v>88.5</v>
      </c>
      <c r="D86">
        <f>'[6]DWM-HT'!E85</f>
        <v>88.8</v>
      </c>
      <c r="E86">
        <f>[6]WMA!E85</f>
        <v>79.400000000000006</v>
      </c>
      <c r="F86">
        <f>[6]Lite!E85</f>
        <v>87.4</v>
      </c>
      <c r="H86">
        <f>'[6]DWM-NB'!K85</f>
        <v>29</v>
      </c>
      <c r="I86">
        <f>[6]Lite!K85</f>
        <v>26</v>
      </c>
      <c r="J86">
        <f>'[6]DWM-HT'!K85</f>
        <v>23</v>
      </c>
      <c r="N86">
        <f>[6]ARF!B85</f>
        <v>28.734375</v>
      </c>
      <c r="O86">
        <f>'[6]DWM-NB'!B85</f>
        <v>3.140625</v>
      </c>
      <c r="P86">
        <f>'[6]DWM-HT'!B85</f>
        <v>5.578125</v>
      </c>
      <c r="Q86">
        <f>[6]WMA!B85</f>
        <v>2.15625</v>
      </c>
      <c r="R86">
        <f>[6]Lite!B85</f>
        <v>10.90625</v>
      </c>
    </row>
    <row r="87" spans="1:18" x14ac:dyDescent="0.25">
      <c r="A87">
        <v>85000</v>
      </c>
      <c r="B87">
        <f>[6]ARF!E86</f>
        <v>82.1</v>
      </c>
      <c r="C87">
        <f>'[6]DWM-NB'!E86</f>
        <v>88.4</v>
      </c>
      <c r="D87">
        <f>'[6]DWM-HT'!E86</f>
        <v>88.2</v>
      </c>
      <c r="E87">
        <f>[6]WMA!E86</f>
        <v>79.8</v>
      </c>
      <c r="F87">
        <f>[6]Lite!E86</f>
        <v>88.3</v>
      </c>
      <c r="H87">
        <f>'[6]DWM-NB'!K86</f>
        <v>23</v>
      </c>
      <c r="I87">
        <f>[6]Lite!K86</f>
        <v>24</v>
      </c>
      <c r="J87">
        <f>'[6]DWM-HT'!K86</f>
        <v>21</v>
      </c>
      <c r="N87">
        <f>[6]ARF!B86</f>
        <v>29.28125</v>
      </c>
      <c r="O87">
        <f>'[6]DWM-NB'!B86</f>
        <v>3.21875</v>
      </c>
      <c r="P87">
        <f>'[6]DWM-HT'!B86</f>
        <v>5.6875</v>
      </c>
      <c r="Q87">
        <f>[6]WMA!B86</f>
        <v>2.203125</v>
      </c>
      <c r="R87">
        <f>[6]Lite!B86</f>
        <v>11.078125</v>
      </c>
    </row>
    <row r="88" spans="1:18" x14ac:dyDescent="0.25">
      <c r="A88">
        <v>86000</v>
      </c>
      <c r="B88">
        <f>[6]ARF!E87</f>
        <v>77.2</v>
      </c>
      <c r="C88">
        <f>'[6]DWM-NB'!E87</f>
        <v>89.9</v>
      </c>
      <c r="D88">
        <f>'[6]DWM-HT'!E87</f>
        <v>88.7</v>
      </c>
      <c r="E88">
        <f>[6]WMA!E87</f>
        <v>77</v>
      </c>
      <c r="F88">
        <f>[6]Lite!E87</f>
        <v>88.3</v>
      </c>
      <c r="H88">
        <f>'[6]DWM-NB'!K87</f>
        <v>18</v>
      </c>
      <c r="I88">
        <f>[6]Lite!K87</f>
        <v>19</v>
      </c>
      <c r="J88">
        <f>'[6]DWM-HT'!K87</f>
        <v>16</v>
      </c>
      <c r="N88">
        <f>[6]ARF!B87</f>
        <v>29.8125</v>
      </c>
      <c r="O88">
        <f>'[6]DWM-NB'!B87</f>
        <v>3.265625</v>
      </c>
      <c r="P88">
        <f>'[6]DWM-HT'!B87</f>
        <v>5.78125</v>
      </c>
      <c r="Q88">
        <f>[6]WMA!B87</f>
        <v>2.25</v>
      </c>
      <c r="R88">
        <f>[6]Lite!B87</f>
        <v>11.21875</v>
      </c>
    </row>
    <row r="89" spans="1:18" x14ac:dyDescent="0.25">
      <c r="A89">
        <v>87000</v>
      </c>
      <c r="B89">
        <f>[6]ARF!E88</f>
        <v>75.900000000000006</v>
      </c>
      <c r="C89">
        <f>'[6]DWM-NB'!E88</f>
        <v>87.1</v>
      </c>
      <c r="D89">
        <f>'[6]DWM-HT'!E88</f>
        <v>87</v>
      </c>
      <c r="E89">
        <f>[6]WMA!E88</f>
        <v>73.900000000000006</v>
      </c>
      <c r="F89">
        <f>[6]Lite!E88</f>
        <v>87.5</v>
      </c>
      <c r="H89">
        <f>'[6]DWM-NB'!K88</f>
        <v>19</v>
      </c>
      <c r="I89">
        <f>[6]Lite!K88</f>
        <v>19</v>
      </c>
      <c r="J89">
        <f>'[6]DWM-HT'!K88</f>
        <v>16</v>
      </c>
      <c r="N89">
        <f>[6]ARF!B88</f>
        <v>30.484375</v>
      </c>
      <c r="O89">
        <f>'[6]DWM-NB'!B88</f>
        <v>3.3125</v>
      </c>
      <c r="P89">
        <f>'[6]DWM-HT'!B88</f>
        <v>5.859375</v>
      </c>
      <c r="Q89">
        <f>[6]WMA!B88</f>
        <v>2.28125</v>
      </c>
      <c r="R89">
        <f>[6]Lite!B88</f>
        <v>11.375</v>
      </c>
    </row>
    <row r="90" spans="1:18" x14ac:dyDescent="0.25">
      <c r="A90">
        <v>88000</v>
      </c>
      <c r="B90">
        <f>[6]ARF!E89</f>
        <v>79.2</v>
      </c>
      <c r="C90">
        <f>'[6]DWM-NB'!E89</f>
        <v>87.1</v>
      </c>
      <c r="D90">
        <f>'[6]DWM-HT'!E89</f>
        <v>87.9</v>
      </c>
      <c r="E90">
        <f>[6]WMA!E89</f>
        <v>75.2</v>
      </c>
      <c r="F90">
        <f>[6]Lite!E89</f>
        <v>88.3</v>
      </c>
      <c r="H90">
        <f>'[6]DWM-NB'!K89</f>
        <v>11</v>
      </c>
      <c r="I90">
        <f>[6]Lite!K89</f>
        <v>18</v>
      </c>
      <c r="J90">
        <f>'[6]DWM-HT'!K89</f>
        <v>15</v>
      </c>
      <c r="N90">
        <f>[6]ARF!B89</f>
        <v>31.015625</v>
      </c>
      <c r="O90">
        <f>'[6]DWM-NB'!B89</f>
        <v>3.359375</v>
      </c>
      <c r="P90">
        <f>'[6]DWM-HT'!B89</f>
        <v>5.9375</v>
      </c>
      <c r="Q90">
        <f>[6]WMA!B89</f>
        <v>2.328125</v>
      </c>
      <c r="R90">
        <f>[6]Lite!B89</f>
        <v>11.515625</v>
      </c>
    </row>
    <row r="91" spans="1:18" x14ac:dyDescent="0.25">
      <c r="A91">
        <v>89000</v>
      </c>
      <c r="B91">
        <f>[6]ARF!E90</f>
        <v>78.900000000000006</v>
      </c>
      <c r="C91">
        <f>'[6]DWM-NB'!E90</f>
        <v>90.7</v>
      </c>
      <c r="D91">
        <f>'[6]DWM-HT'!E90</f>
        <v>89.8</v>
      </c>
      <c r="E91">
        <f>[6]WMA!E90</f>
        <v>78.7</v>
      </c>
      <c r="F91">
        <f>[6]Lite!E90</f>
        <v>89.4</v>
      </c>
      <c r="H91">
        <f>'[6]DWM-NB'!K90</f>
        <v>13</v>
      </c>
      <c r="I91">
        <f>[6]Lite!K90</f>
        <v>20</v>
      </c>
      <c r="J91">
        <f>'[6]DWM-HT'!K90</f>
        <v>17</v>
      </c>
      <c r="N91">
        <f>[6]ARF!B90</f>
        <v>31.5625</v>
      </c>
      <c r="O91">
        <f>'[6]DWM-NB'!B90</f>
        <v>3.40625</v>
      </c>
      <c r="P91">
        <f>'[6]DWM-HT'!B90</f>
        <v>6.015625</v>
      </c>
      <c r="Q91">
        <f>[6]WMA!B90</f>
        <v>2.375</v>
      </c>
      <c r="R91">
        <f>[6]Lite!B90</f>
        <v>11.671875</v>
      </c>
    </row>
    <row r="92" spans="1:18" x14ac:dyDescent="0.25">
      <c r="A92">
        <v>90000</v>
      </c>
      <c r="B92">
        <f>[6]ARF!E91</f>
        <v>80.8</v>
      </c>
      <c r="C92">
        <f>'[6]DWM-NB'!E91</f>
        <v>90.9</v>
      </c>
      <c r="D92">
        <f>'[6]DWM-HT'!E91</f>
        <v>89.4</v>
      </c>
      <c r="E92">
        <f>[6]WMA!E91</f>
        <v>75.2</v>
      </c>
      <c r="F92">
        <f>[6]Lite!E91</f>
        <v>88.8</v>
      </c>
      <c r="H92">
        <f>'[6]DWM-NB'!K91</f>
        <v>15</v>
      </c>
      <c r="I92">
        <f>[6]Lite!K91</f>
        <v>18</v>
      </c>
      <c r="J92">
        <f>'[6]DWM-HT'!K91</f>
        <v>15</v>
      </c>
      <c r="N92">
        <f>[6]ARF!B91</f>
        <v>32.109375</v>
      </c>
      <c r="O92">
        <f>'[6]DWM-NB'!B91</f>
        <v>3.4375</v>
      </c>
      <c r="P92">
        <f>'[6]DWM-HT'!B91</f>
        <v>6.109375</v>
      </c>
      <c r="Q92">
        <f>[6]WMA!B91</f>
        <v>2.40625</v>
      </c>
      <c r="R92">
        <f>[6]Lite!B91</f>
        <v>11.828125</v>
      </c>
    </row>
    <row r="93" spans="1:18" x14ac:dyDescent="0.25">
      <c r="A93">
        <v>91000</v>
      </c>
      <c r="B93">
        <f>[6]ARF!E92</f>
        <v>81.599999999999994</v>
      </c>
      <c r="C93">
        <f>'[6]DWM-NB'!E92</f>
        <v>87.8</v>
      </c>
      <c r="D93">
        <f>'[6]DWM-HT'!E92</f>
        <v>87.3</v>
      </c>
      <c r="E93">
        <f>[6]WMA!E92</f>
        <v>77.2</v>
      </c>
      <c r="F93">
        <f>[6]Lite!E92</f>
        <v>86.2</v>
      </c>
      <c r="H93">
        <f>'[6]DWM-NB'!K92</f>
        <v>18</v>
      </c>
      <c r="I93">
        <f>[6]Lite!K92</f>
        <v>19</v>
      </c>
      <c r="J93">
        <f>'[6]DWM-HT'!K92</f>
        <v>16</v>
      </c>
      <c r="N93">
        <f>[6]ARF!B92</f>
        <v>32.859375</v>
      </c>
      <c r="O93">
        <f>'[6]DWM-NB'!B92</f>
        <v>3.484375</v>
      </c>
      <c r="P93">
        <f>'[6]DWM-HT'!B92</f>
        <v>6.203125</v>
      </c>
      <c r="Q93">
        <f>[6]WMA!B92</f>
        <v>2.453125</v>
      </c>
      <c r="R93">
        <f>[6]Lite!B92</f>
        <v>11.96875</v>
      </c>
    </row>
    <row r="94" spans="1:18" x14ac:dyDescent="0.25">
      <c r="A94">
        <v>92000</v>
      </c>
      <c r="B94">
        <f>[6]ARF!E93</f>
        <v>81.3</v>
      </c>
      <c r="C94">
        <f>'[6]DWM-NB'!E93</f>
        <v>87.5</v>
      </c>
      <c r="D94">
        <f>'[6]DWM-HT'!E93</f>
        <v>88</v>
      </c>
      <c r="E94">
        <f>[6]WMA!E93</f>
        <v>77.599999999999994</v>
      </c>
      <c r="F94">
        <f>[6]Lite!E93</f>
        <v>88.5</v>
      </c>
      <c r="H94">
        <f>'[6]DWM-NB'!K93</f>
        <v>19</v>
      </c>
      <c r="I94">
        <f>[6]Lite!K93</f>
        <v>19</v>
      </c>
      <c r="J94">
        <f>'[6]DWM-HT'!K93</f>
        <v>16</v>
      </c>
      <c r="N94">
        <f>[6]ARF!B93</f>
        <v>33.53125</v>
      </c>
      <c r="O94">
        <f>'[6]DWM-NB'!B93</f>
        <v>3.546875</v>
      </c>
      <c r="P94">
        <f>'[6]DWM-HT'!B93</f>
        <v>6.296875</v>
      </c>
      <c r="Q94">
        <f>[6]WMA!B93</f>
        <v>2.5</v>
      </c>
      <c r="R94">
        <f>[6]Lite!B93</f>
        <v>12.125</v>
      </c>
    </row>
    <row r="95" spans="1:18" x14ac:dyDescent="0.25">
      <c r="A95">
        <v>93000</v>
      </c>
      <c r="B95">
        <f>[6]ARF!E94</f>
        <v>80.599999999999994</v>
      </c>
      <c r="C95">
        <f>'[6]DWM-NB'!E94</f>
        <v>87.2</v>
      </c>
      <c r="D95">
        <f>'[6]DWM-HT'!E94</f>
        <v>87.6</v>
      </c>
      <c r="E95">
        <f>[6]WMA!E94</f>
        <v>78.599999999999994</v>
      </c>
      <c r="F95">
        <f>[6]Lite!E94</f>
        <v>88.1</v>
      </c>
      <c r="H95">
        <f>'[6]DWM-NB'!K94</f>
        <v>18</v>
      </c>
      <c r="I95">
        <f>[6]Lite!K94</f>
        <v>18</v>
      </c>
      <c r="J95">
        <f>'[6]DWM-HT'!K94</f>
        <v>15</v>
      </c>
      <c r="N95">
        <f>[6]ARF!B94</f>
        <v>34.125</v>
      </c>
      <c r="O95">
        <f>'[6]DWM-NB'!B94</f>
        <v>3.59375</v>
      </c>
      <c r="P95">
        <f>'[6]DWM-HT'!B94</f>
        <v>6.375</v>
      </c>
      <c r="Q95">
        <f>[6]WMA!B94</f>
        <v>2.546875</v>
      </c>
      <c r="R95">
        <f>[6]Lite!B94</f>
        <v>12.25</v>
      </c>
    </row>
    <row r="96" spans="1:18" x14ac:dyDescent="0.25">
      <c r="A96">
        <v>94000</v>
      </c>
      <c r="B96">
        <f>[6]ARF!E95</f>
        <v>77.8</v>
      </c>
      <c r="C96">
        <f>'[6]DWM-NB'!E95</f>
        <v>87.8</v>
      </c>
      <c r="D96">
        <f>'[6]DWM-HT'!E95</f>
        <v>88.1</v>
      </c>
      <c r="E96">
        <f>[6]WMA!E95</f>
        <v>76.599999999999994</v>
      </c>
      <c r="F96">
        <f>[6]Lite!E95</f>
        <v>88.2</v>
      </c>
      <c r="H96">
        <f>'[6]DWM-NB'!K95</f>
        <v>21</v>
      </c>
      <c r="I96">
        <f>[6]Lite!K95</f>
        <v>19</v>
      </c>
      <c r="J96">
        <f>'[6]DWM-HT'!K95</f>
        <v>16</v>
      </c>
      <c r="N96">
        <f>[6]ARF!B95</f>
        <v>34.734375</v>
      </c>
      <c r="O96">
        <f>'[6]DWM-NB'!B95</f>
        <v>3.640625</v>
      </c>
      <c r="P96">
        <f>'[6]DWM-HT'!B95</f>
        <v>6.453125</v>
      </c>
      <c r="Q96">
        <f>[6]WMA!B95</f>
        <v>2.59375</v>
      </c>
      <c r="R96">
        <f>[6]Lite!B95</f>
        <v>12.40625</v>
      </c>
    </row>
    <row r="97" spans="1:18" x14ac:dyDescent="0.25">
      <c r="A97">
        <v>95000</v>
      </c>
      <c r="B97">
        <f>[6]ARF!E96</f>
        <v>80.900000000000006</v>
      </c>
      <c r="C97">
        <f>'[6]DWM-NB'!E96</f>
        <v>88.6</v>
      </c>
      <c r="D97">
        <f>'[6]DWM-HT'!E96</f>
        <v>89.2</v>
      </c>
      <c r="E97">
        <f>[6]WMA!E96</f>
        <v>76.599999999999994</v>
      </c>
      <c r="F97">
        <f>[6]Lite!E96</f>
        <v>89.4</v>
      </c>
      <c r="H97">
        <f>'[6]DWM-NB'!K96</f>
        <v>26</v>
      </c>
      <c r="I97">
        <f>[6]Lite!K96</f>
        <v>22</v>
      </c>
      <c r="J97">
        <f>'[6]DWM-HT'!K96</f>
        <v>19</v>
      </c>
      <c r="N97">
        <f>[6]ARF!B96</f>
        <v>35.28125</v>
      </c>
      <c r="O97">
        <f>'[6]DWM-NB'!B96</f>
        <v>3.71875</v>
      </c>
      <c r="P97">
        <f>'[6]DWM-HT'!B96</f>
        <v>6.546875</v>
      </c>
      <c r="Q97">
        <f>[6]WMA!B96</f>
        <v>2.640625</v>
      </c>
      <c r="R97">
        <f>[6]Lite!B96</f>
        <v>12.5625</v>
      </c>
    </row>
    <row r="98" spans="1:18" x14ac:dyDescent="0.25">
      <c r="A98">
        <v>96000</v>
      </c>
      <c r="B98">
        <f>[6]ARF!E97</f>
        <v>81</v>
      </c>
      <c r="C98">
        <f>'[6]DWM-NB'!E97</f>
        <v>88.6</v>
      </c>
      <c r="D98">
        <f>'[6]DWM-HT'!E97</f>
        <v>88.3</v>
      </c>
      <c r="E98">
        <f>[6]WMA!E97</f>
        <v>77.400000000000006</v>
      </c>
      <c r="F98">
        <f>[6]Lite!E97</f>
        <v>88.3</v>
      </c>
      <c r="H98">
        <f>'[6]DWM-NB'!K97</f>
        <v>20</v>
      </c>
      <c r="I98">
        <f>[6]Lite!K97</f>
        <v>21</v>
      </c>
      <c r="J98">
        <f>'[6]DWM-HT'!K97</f>
        <v>18</v>
      </c>
      <c r="N98">
        <f>[6]ARF!B97</f>
        <v>35.796875</v>
      </c>
      <c r="O98">
        <f>'[6]DWM-NB'!B97</f>
        <v>3.765625</v>
      </c>
      <c r="P98">
        <f>'[6]DWM-HT'!B97</f>
        <v>6.625</v>
      </c>
      <c r="Q98">
        <f>[6]WMA!B97</f>
        <v>2.6875</v>
      </c>
      <c r="R98">
        <f>[6]Lite!B97</f>
        <v>12.71875</v>
      </c>
    </row>
    <row r="99" spans="1:18" x14ac:dyDescent="0.25">
      <c r="A99">
        <v>97000</v>
      </c>
      <c r="B99">
        <f>[6]ARF!E98</f>
        <v>81.399999999999906</v>
      </c>
      <c r="C99">
        <f>'[6]DWM-NB'!E98</f>
        <v>89.5</v>
      </c>
      <c r="D99">
        <f>'[6]DWM-HT'!E98</f>
        <v>89.5</v>
      </c>
      <c r="E99">
        <f>[6]WMA!E98</f>
        <v>78.400000000000006</v>
      </c>
      <c r="F99">
        <f>[6]Lite!E98</f>
        <v>89.4</v>
      </c>
      <c r="H99">
        <f>'[6]DWM-NB'!K98</f>
        <v>23</v>
      </c>
      <c r="I99">
        <f>[6]Lite!K98</f>
        <v>25</v>
      </c>
      <c r="J99">
        <f>'[6]DWM-HT'!K98</f>
        <v>22</v>
      </c>
      <c r="N99">
        <f>[6]ARF!B98</f>
        <v>36.265625</v>
      </c>
      <c r="O99">
        <f>'[6]DWM-NB'!B98</f>
        <v>3.828125</v>
      </c>
      <c r="P99">
        <f>'[6]DWM-HT'!B98</f>
        <v>6.734375</v>
      </c>
      <c r="Q99">
        <f>[6]WMA!B98</f>
        <v>2.734375</v>
      </c>
      <c r="R99">
        <f>[6]Lite!B98</f>
        <v>12.875</v>
      </c>
    </row>
    <row r="100" spans="1:18" x14ac:dyDescent="0.25">
      <c r="A100">
        <v>98000</v>
      </c>
      <c r="B100">
        <f>[6]ARF!E99</f>
        <v>83.899999999999906</v>
      </c>
      <c r="C100">
        <f>'[6]DWM-NB'!E99</f>
        <v>91.8</v>
      </c>
      <c r="D100">
        <f>'[6]DWM-HT'!E99</f>
        <v>91.9</v>
      </c>
      <c r="E100">
        <f>[6]WMA!E99</f>
        <v>77.400000000000006</v>
      </c>
      <c r="F100">
        <f>[6]Lite!E99</f>
        <v>91</v>
      </c>
      <c r="H100">
        <f>'[6]DWM-NB'!K99</f>
        <v>19</v>
      </c>
      <c r="I100">
        <f>[6]Lite!K99</f>
        <v>26</v>
      </c>
      <c r="J100">
        <f>'[6]DWM-HT'!K99</f>
        <v>23</v>
      </c>
      <c r="N100">
        <f>[6]ARF!B99</f>
        <v>36.734375</v>
      </c>
      <c r="O100">
        <f>'[6]DWM-NB'!B99</f>
        <v>3.875</v>
      </c>
      <c r="P100">
        <f>'[6]DWM-HT'!B99</f>
        <v>6.84375</v>
      </c>
      <c r="Q100">
        <f>[6]WMA!B99</f>
        <v>2.78125</v>
      </c>
      <c r="R100">
        <f>[6]Lite!B99</f>
        <v>13.0625</v>
      </c>
    </row>
    <row r="101" spans="1:18" x14ac:dyDescent="0.25">
      <c r="A101">
        <v>99000</v>
      </c>
      <c r="B101">
        <f>[6]ARF!E100</f>
        <v>78.900000000000006</v>
      </c>
      <c r="C101">
        <f>'[6]DWM-NB'!E100</f>
        <v>89</v>
      </c>
      <c r="D101">
        <f>'[6]DWM-HT'!E100</f>
        <v>89.4</v>
      </c>
      <c r="E101">
        <f>[6]WMA!E100</f>
        <v>74.099999999999994</v>
      </c>
      <c r="F101">
        <f>[6]Lite!E100</f>
        <v>88.9</v>
      </c>
      <c r="H101">
        <f>'[6]DWM-NB'!K100</f>
        <v>20</v>
      </c>
      <c r="I101">
        <f>[6]Lite!K100</f>
        <v>23</v>
      </c>
      <c r="J101">
        <f>'[6]DWM-HT'!K100</f>
        <v>20</v>
      </c>
      <c r="N101">
        <f>[6]ARF!B100</f>
        <v>37.203125</v>
      </c>
      <c r="O101">
        <f>'[6]DWM-NB'!B100</f>
        <v>3.9375</v>
      </c>
      <c r="P101">
        <f>'[6]DWM-HT'!B100</f>
        <v>6.96875</v>
      </c>
      <c r="Q101">
        <f>[6]WMA!B100</f>
        <v>2.828125</v>
      </c>
      <c r="R101">
        <f>[6]Lite!B100</f>
        <v>13.3125</v>
      </c>
    </row>
    <row r="102" spans="1:18" x14ac:dyDescent="0.25">
      <c r="A102">
        <v>100000</v>
      </c>
      <c r="B102">
        <f>[6]ARF!E101</f>
        <v>80.3</v>
      </c>
      <c r="C102">
        <f>'[6]DWM-NB'!E101</f>
        <v>89.5</v>
      </c>
      <c r="D102">
        <f>'[6]DWM-HT'!E101</f>
        <v>87.6</v>
      </c>
      <c r="E102">
        <f>[6]WMA!E101</f>
        <v>75.099999999999994</v>
      </c>
      <c r="F102">
        <f>[6]Lite!E101</f>
        <v>87.8</v>
      </c>
      <c r="H102">
        <f>'[6]DWM-NB'!K101</f>
        <v>18</v>
      </c>
      <c r="I102">
        <f>[6]Lite!K101</f>
        <v>24</v>
      </c>
      <c r="J102">
        <f>'[6]DWM-HT'!K101</f>
        <v>21</v>
      </c>
      <c r="N102">
        <f>[6]ARF!B101</f>
        <v>37.703125</v>
      </c>
      <c r="O102">
        <f>'[6]DWM-NB'!B101</f>
        <v>3.984375</v>
      </c>
      <c r="P102">
        <f>'[6]DWM-HT'!B101</f>
        <v>7.0625</v>
      </c>
      <c r="Q102">
        <f>[6]WMA!B101</f>
        <v>2.875</v>
      </c>
      <c r="R102">
        <f>[6]Lite!B101</f>
        <v>13.515625</v>
      </c>
    </row>
    <row r="103" spans="1:18" x14ac:dyDescent="0.25">
      <c r="B103" s="15">
        <f>AVERAGE(B3:B102)</f>
        <v>80.260999999999996</v>
      </c>
      <c r="C103" s="15">
        <f>AVERAGE(C3:C102)</f>
        <v>88.076999999999984</v>
      </c>
      <c r="D103" s="15">
        <f t="shared" ref="D103:J103" si="0">AVERAGE(D3:D102)</f>
        <v>88.191000000000003</v>
      </c>
      <c r="E103" s="15">
        <f t="shared" si="0"/>
        <v>80.537999999999997</v>
      </c>
      <c r="F103" s="15">
        <f t="shared" si="0"/>
        <v>87.953999999999979</v>
      </c>
      <c r="G103" s="15"/>
      <c r="H103" s="15">
        <f t="shared" si="0"/>
        <v>14.28</v>
      </c>
      <c r="I103" s="15">
        <f>AVERAGE(I3:I102)</f>
        <v>16.55</v>
      </c>
      <c r="J103" s="15">
        <f t="shared" si="0"/>
        <v>13.52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6A19-8912-46CA-8BE7-8BCD136326F6}">
  <dimension ref="A1:AE103"/>
  <sheetViews>
    <sheetView topLeftCell="B1" zoomScale="60" zoomScaleNormal="60" workbookViewId="0">
      <selection activeCell="E49" sqref="E49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1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1" x14ac:dyDescent="0.25">
      <c r="A2" t="s">
        <v>13</v>
      </c>
      <c r="B2" s="7" t="str">
        <f>CONCATENATE("ARF","(",ROUND(B103,2),"%",")")</f>
        <v>ARF(88.36%)</v>
      </c>
      <c r="C2" s="7" t="str">
        <f>CONCATENATE("DWM-NB","(",ROUND(C103,2),"%",")")</f>
        <v>DWM-NB(87.58%)</v>
      </c>
      <c r="D2" s="7" t="str">
        <f>CONCATENATE("DWM-HT","(",ROUND(D103,2),"%",")")</f>
        <v>DWM-HT(87.21%)</v>
      </c>
      <c r="E2" s="7" t="str">
        <f>CONCATENATE("WMA","(",ROUND(E103,2),"%",")")</f>
        <v>WMA(85.7%)</v>
      </c>
      <c r="F2" s="7" t="str">
        <f>CONCATENATE("HDWM","(",ROUND(F103,2),"%",")")</f>
        <v>HDWM(87.58%)</v>
      </c>
      <c r="H2" s="7" t="str">
        <f>CONCATENATE("DWM-NB","(",ROUND(H103,2),"",")")</f>
        <v>DWM-NB(37.89)</v>
      </c>
      <c r="I2" s="7" t="str">
        <f>CONCATENATE("HDWM","(",ROUND(I103,2),"",")")</f>
        <v>HDWM(36.98)</v>
      </c>
      <c r="J2" s="7" t="str">
        <f>CONCATENATE("DWM-HT","(",ROUND(J103,2),"",")")</f>
        <v>DWM-HT(25.6)</v>
      </c>
      <c r="N2" t="str">
        <f>CONCATENATE("ARF","(",ROUND(N102,2),"",")")</f>
        <v>ARF(15.58)</v>
      </c>
      <c r="O2" t="str">
        <f>CONCATENATE("DWM-NB","(",ROUND(O102,2),"",")")</f>
        <v>DWM-NB(3.55)</v>
      </c>
      <c r="P2" t="str">
        <f>CONCATENATE("DWM-HT","(",ROUND(P102,2),"",")")</f>
        <v>DWM-HT(4.5)</v>
      </c>
      <c r="Q2" t="str">
        <f>CONCATENATE("WMA","(",ROUND(Q102,2),"",")")</f>
        <v>WMA(0.83)</v>
      </c>
      <c r="R2" t="str">
        <f>CONCATENATE("HDWM","(",ROUND(R102,2),"",")")</f>
        <v>HDWM(7.48)</v>
      </c>
    </row>
    <row r="3" spans="1:31" x14ac:dyDescent="0.25">
      <c r="A3">
        <v>1000</v>
      </c>
      <c r="B3">
        <f>[7]ARF!E2</f>
        <v>83.5</v>
      </c>
      <c r="C3">
        <f>'[7]DWM-NB'!E2</f>
        <v>82.899999999999906</v>
      </c>
      <c r="D3">
        <f>'[7]DWM-HT'!E2</f>
        <v>82.8</v>
      </c>
      <c r="E3">
        <f>[7]WMA!E2</f>
        <v>83.7</v>
      </c>
      <c r="F3">
        <f>[7]Lite!E2</f>
        <v>82.399999999999991</v>
      </c>
      <c r="H3">
        <f>'[7]DWM-NB'!K2</f>
        <v>2</v>
      </c>
      <c r="I3">
        <f>[7]Lite!K2</f>
        <v>6</v>
      </c>
      <c r="J3">
        <f>'[7]DWM-HT'!K2</f>
        <v>2</v>
      </c>
      <c r="N3">
        <f>[7]ARF!B2</f>
        <v>0.125</v>
      </c>
      <c r="O3">
        <f>'[7]DWM-NB'!B2</f>
        <v>0</v>
      </c>
      <c r="P3">
        <f>'[7]DWM-HT'!B2</f>
        <v>0</v>
      </c>
      <c r="Q3">
        <f>[7]WMA!B2</f>
        <v>1.5625E-2</v>
      </c>
      <c r="R3">
        <f>[7]Lite!B2</f>
        <v>4.6875E-2</v>
      </c>
    </row>
    <row r="4" spans="1:31" x14ac:dyDescent="0.25">
      <c r="A4">
        <v>2000</v>
      </c>
      <c r="B4">
        <f>[7]ARF!E3</f>
        <v>87.6</v>
      </c>
      <c r="C4">
        <f>'[7]DWM-NB'!E3</f>
        <v>89.1</v>
      </c>
      <c r="D4">
        <f>'[7]DWM-HT'!E3</f>
        <v>89</v>
      </c>
      <c r="E4">
        <f>[7]WMA!E3</f>
        <v>89.1</v>
      </c>
      <c r="F4">
        <f>[7]Lite!E3</f>
        <v>89.2</v>
      </c>
      <c r="H4">
        <f>'[7]DWM-NB'!K3</f>
        <v>3</v>
      </c>
      <c r="I4">
        <f>[7]Lite!K3</f>
        <v>8</v>
      </c>
      <c r="J4">
        <f>'[7]DWM-HT'!K3</f>
        <v>3</v>
      </c>
      <c r="N4">
        <f>[7]ARF!B3</f>
        <v>0.203125</v>
      </c>
      <c r="O4">
        <f>'[7]DWM-NB'!B3</f>
        <v>0</v>
      </c>
      <c r="P4">
        <f>'[7]DWM-HT'!B3</f>
        <v>1.5625E-2</v>
      </c>
      <c r="Q4">
        <f>[7]WMA!B3</f>
        <v>1.5625E-2</v>
      </c>
      <c r="R4">
        <f>[7]Lite!B3</f>
        <v>9.375E-2</v>
      </c>
    </row>
    <row r="5" spans="1:31" x14ac:dyDescent="0.25">
      <c r="A5">
        <v>3000</v>
      </c>
      <c r="B5">
        <f>[7]ARF!E4</f>
        <v>87.2</v>
      </c>
      <c r="C5">
        <f>'[7]DWM-NB'!E4</f>
        <v>88.4</v>
      </c>
      <c r="D5">
        <f>'[7]DWM-HT'!E4</f>
        <v>88.4</v>
      </c>
      <c r="E5">
        <f>[7]WMA!E4</f>
        <v>88.7</v>
      </c>
      <c r="F5">
        <f>[7]Lite!E4</f>
        <v>88.5</v>
      </c>
      <c r="H5">
        <f>'[7]DWM-NB'!K4</f>
        <v>3</v>
      </c>
      <c r="I5">
        <f>[7]Lite!K4</f>
        <v>9</v>
      </c>
      <c r="J5">
        <f>'[7]DWM-HT'!K4</f>
        <v>3</v>
      </c>
      <c r="N5">
        <f>[7]ARF!B4</f>
        <v>0.28125</v>
      </c>
      <c r="O5">
        <f>'[7]DWM-NB'!B4</f>
        <v>1.5625E-2</v>
      </c>
      <c r="P5">
        <f>'[7]DWM-HT'!B4</f>
        <v>1.5625E-2</v>
      </c>
      <c r="Q5">
        <f>[7]WMA!B4</f>
        <v>3.125E-2</v>
      </c>
      <c r="R5">
        <f>[7]Lite!B4</f>
        <v>0.125</v>
      </c>
    </row>
    <row r="6" spans="1:31" x14ac:dyDescent="0.25">
      <c r="A6">
        <v>4000</v>
      </c>
      <c r="B6">
        <f>[7]ARF!E5</f>
        <v>89.1</v>
      </c>
      <c r="C6">
        <f>'[7]DWM-NB'!E5</f>
        <v>89.6</v>
      </c>
      <c r="D6">
        <f>'[7]DWM-HT'!E5</f>
        <v>87</v>
      </c>
      <c r="E6">
        <f>[7]WMA!E5</f>
        <v>88.3</v>
      </c>
      <c r="F6">
        <f>[7]Lite!E5</f>
        <v>89.3</v>
      </c>
      <c r="H6">
        <f>'[7]DWM-NB'!K5</f>
        <v>3</v>
      </c>
      <c r="I6">
        <f>[7]Lite!K5</f>
        <v>9</v>
      </c>
      <c r="J6">
        <f>'[7]DWM-HT'!K5</f>
        <v>3</v>
      </c>
      <c r="N6">
        <f>[7]ARF!B5</f>
        <v>0.375</v>
      </c>
      <c r="O6">
        <f>'[7]DWM-NB'!B5</f>
        <v>1.5625E-2</v>
      </c>
      <c r="P6">
        <f>'[7]DWM-HT'!B5</f>
        <v>3.125E-2</v>
      </c>
      <c r="Q6">
        <f>[7]WMA!B5</f>
        <v>3.125E-2</v>
      </c>
      <c r="R6">
        <f>[7]Lite!B5</f>
        <v>0.1875</v>
      </c>
    </row>
    <row r="7" spans="1:31" x14ac:dyDescent="0.25">
      <c r="A7">
        <v>5000</v>
      </c>
      <c r="B7">
        <f>[7]ARF!E6</f>
        <v>88.6</v>
      </c>
      <c r="C7">
        <f>'[7]DWM-NB'!E6</f>
        <v>89.4</v>
      </c>
      <c r="D7">
        <f>'[7]DWM-HT'!E6</f>
        <v>86.1</v>
      </c>
      <c r="E7">
        <f>[7]WMA!E6</f>
        <v>89.2</v>
      </c>
      <c r="F7">
        <f>[7]Lite!E6</f>
        <v>89</v>
      </c>
      <c r="H7">
        <f>'[7]DWM-NB'!K6</f>
        <v>3</v>
      </c>
      <c r="I7">
        <f>[7]Lite!K6</f>
        <v>9</v>
      </c>
      <c r="J7">
        <f>'[7]DWM-HT'!K6</f>
        <v>3</v>
      </c>
      <c r="N7">
        <f>[7]ARF!B6</f>
        <v>0.46875</v>
      </c>
      <c r="O7">
        <f>'[7]DWM-NB'!B6</f>
        <v>1.5625E-2</v>
      </c>
      <c r="P7">
        <f>'[7]DWM-HT'!B6</f>
        <v>4.6875E-2</v>
      </c>
      <c r="Q7">
        <f>[7]WMA!B6</f>
        <v>3.125E-2</v>
      </c>
      <c r="R7">
        <f>[7]Lite!B6</f>
        <v>0.203125</v>
      </c>
    </row>
    <row r="8" spans="1:31" x14ac:dyDescent="0.25">
      <c r="A8">
        <v>6000</v>
      </c>
      <c r="B8">
        <f>[7]ARF!E7</f>
        <v>88.4</v>
      </c>
      <c r="C8">
        <f>'[7]DWM-NB'!E7</f>
        <v>88.1</v>
      </c>
      <c r="D8">
        <f>'[7]DWM-HT'!E7</f>
        <v>84.899999999999906</v>
      </c>
      <c r="E8">
        <f>[7]WMA!E7</f>
        <v>88.3</v>
      </c>
      <c r="F8">
        <f>[7]Lite!E7</f>
        <v>87.3</v>
      </c>
      <c r="H8">
        <f>'[7]DWM-NB'!K7</f>
        <v>4</v>
      </c>
      <c r="I8">
        <f>[7]Lite!K7</f>
        <v>11</v>
      </c>
      <c r="J8">
        <f>'[7]DWM-HT'!K7</f>
        <v>4</v>
      </c>
      <c r="N8">
        <f>[7]ARF!B7</f>
        <v>0.578125</v>
      </c>
      <c r="O8">
        <f>'[7]DWM-NB'!B7</f>
        <v>3.125E-2</v>
      </c>
      <c r="P8">
        <f>'[7]DWM-HT'!B7</f>
        <v>4.6875E-2</v>
      </c>
      <c r="Q8">
        <f>[7]WMA!B7</f>
        <v>4.6875E-2</v>
      </c>
      <c r="R8">
        <f>[7]Lite!B7</f>
        <v>0.234375</v>
      </c>
      <c r="AD8" s="33" t="s">
        <v>17</v>
      </c>
    </row>
    <row r="9" spans="1:31" x14ac:dyDescent="0.25">
      <c r="A9">
        <v>7000</v>
      </c>
      <c r="B9">
        <f>[7]ARF!E8</f>
        <v>88.5</v>
      </c>
      <c r="C9">
        <f>'[7]DWM-NB'!E8</f>
        <v>87.9</v>
      </c>
      <c r="D9">
        <f>'[7]DWM-HT'!E8</f>
        <v>87.9</v>
      </c>
      <c r="E9">
        <f>[7]WMA!E8</f>
        <v>88</v>
      </c>
      <c r="F9">
        <f>[7]Lite!E8</f>
        <v>88.2</v>
      </c>
      <c r="H9">
        <f>'[7]DWM-NB'!K8</f>
        <v>5</v>
      </c>
      <c r="I9">
        <f>[7]Lite!K8</f>
        <v>12</v>
      </c>
      <c r="J9">
        <f>'[7]DWM-HT'!K8</f>
        <v>5</v>
      </c>
      <c r="N9">
        <f>[7]ARF!B8</f>
        <v>0.6875</v>
      </c>
      <c r="O9">
        <f>'[7]DWM-NB'!B8</f>
        <v>3.125E-2</v>
      </c>
      <c r="P9">
        <f>'[7]DWM-HT'!B8</f>
        <v>6.25E-2</v>
      </c>
      <c r="Q9">
        <f>[7]WMA!B8</f>
        <v>4.6875E-2</v>
      </c>
      <c r="R9">
        <f>[7]Lite!B8</f>
        <v>0.265625</v>
      </c>
      <c r="AE9">
        <v>1</v>
      </c>
    </row>
    <row r="10" spans="1:31" x14ac:dyDescent="0.25">
      <c r="A10">
        <v>8000</v>
      </c>
      <c r="B10">
        <f>[7]ARF!E9</f>
        <v>89.6</v>
      </c>
      <c r="C10">
        <f>'[7]DWM-NB'!E9</f>
        <v>89.4</v>
      </c>
      <c r="D10">
        <f>'[7]DWM-HT'!E9</f>
        <v>88.5</v>
      </c>
      <c r="E10">
        <f>[7]WMA!E9</f>
        <v>89.6</v>
      </c>
      <c r="F10">
        <f>[7]Lite!E9</f>
        <v>87.9</v>
      </c>
      <c r="H10">
        <f>'[7]DWM-NB'!K9</f>
        <v>7</v>
      </c>
      <c r="I10">
        <f>[7]Lite!K9</f>
        <v>14</v>
      </c>
      <c r="J10">
        <f>'[7]DWM-HT'!K9</f>
        <v>7</v>
      </c>
      <c r="N10">
        <f>[7]ARF!B9</f>
        <v>0.78125</v>
      </c>
      <c r="O10">
        <f>'[7]DWM-NB'!B9</f>
        <v>3.125E-2</v>
      </c>
      <c r="P10">
        <f>'[7]DWM-HT'!B9</f>
        <v>7.8125E-2</v>
      </c>
      <c r="Q10">
        <f>[7]WMA!B9</f>
        <v>6.25E-2</v>
      </c>
      <c r="R10">
        <f>[7]Lite!B9</f>
        <v>0.296875</v>
      </c>
      <c r="AE10">
        <v>110</v>
      </c>
    </row>
    <row r="11" spans="1:31" x14ac:dyDescent="0.25">
      <c r="A11">
        <v>9000</v>
      </c>
      <c r="B11">
        <f>[7]ARF!E10</f>
        <v>88.6</v>
      </c>
      <c r="C11">
        <f>'[7]DWM-NB'!E10</f>
        <v>87.4</v>
      </c>
      <c r="D11">
        <f>'[7]DWM-HT'!E10</f>
        <v>85.8</v>
      </c>
      <c r="E11">
        <f>[7]WMA!E10</f>
        <v>88.1</v>
      </c>
      <c r="F11">
        <f>[7]Lite!E10</f>
        <v>88.2</v>
      </c>
      <c r="H11">
        <f>'[7]DWM-NB'!K10</f>
        <v>10</v>
      </c>
      <c r="I11">
        <f>[7]Lite!K10</f>
        <v>16</v>
      </c>
      <c r="J11">
        <f>'[7]DWM-HT'!K10</f>
        <v>11</v>
      </c>
      <c r="N11">
        <f>[7]ARF!B10</f>
        <v>0.890625</v>
      </c>
      <c r="O11">
        <f>'[7]DWM-NB'!B10</f>
        <v>4.6875E-2</v>
      </c>
      <c r="P11">
        <f>'[7]DWM-HT'!B10</f>
        <v>9.375E-2</v>
      </c>
      <c r="Q11">
        <f>[7]WMA!B10</f>
        <v>6.25E-2</v>
      </c>
      <c r="R11">
        <f>[7]Lite!B10</f>
        <v>0.34375</v>
      </c>
    </row>
    <row r="12" spans="1:31" x14ac:dyDescent="0.25">
      <c r="A12">
        <v>10000</v>
      </c>
      <c r="B12">
        <f>[7]ARF!E11</f>
        <v>88.5</v>
      </c>
      <c r="C12">
        <f>'[7]DWM-NB'!E11</f>
        <v>88.7</v>
      </c>
      <c r="D12">
        <f>'[7]DWM-HT'!E11</f>
        <v>88.2</v>
      </c>
      <c r="E12">
        <f>[7]WMA!E11</f>
        <v>89.4</v>
      </c>
      <c r="F12">
        <f>[7]Lite!E11</f>
        <v>88.2</v>
      </c>
      <c r="H12">
        <f>'[7]DWM-NB'!K11</f>
        <v>12</v>
      </c>
      <c r="I12">
        <f>[7]Lite!K11</f>
        <v>17</v>
      </c>
      <c r="J12">
        <f>'[7]DWM-HT'!K11</f>
        <v>13</v>
      </c>
      <c r="N12">
        <f>[7]ARF!B11</f>
        <v>1</v>
      </c>
      <c r="O12">
        <f>'[7]DWM-NB'!B11</f>
        <v>6.25E-2</v>
      </c>
      <c r="P12">
        <f>'[7]DWM-HT'!B11</f>
        <v>0.109375</v>
      </c>
      <c r="Q12">
        <f>[7]WMA!B11</f>
        <v>6.25E-2</v>
      </c>
      <c r="R12">
        <f>[7]Lite!B11</f>
        <v>0.375</v>
      </c>
    </row>
    <row r="13" spans="1:31" x14ac:dyDescent="0.25">
      <c r="A13">
        <v>11000</v>
      </c>
      <c r="B13">
        <f>[7]ARF!E12</f>
        <v>89.5</v>
      </c>
      <c r="C13">
        <f>'[7]DWM-NB'!E12</f>
        <v>88.5</v>
      </c>
      <c r="D13">
        <f>'[7]DWM-HT'!E12</f>
        <v>88.5</v>
      </c>
      <c r="E13">
        <f>[7]WMA!E12</f>
        <v>89</v>
      </c>
      <c r="F13">
        <f>[7]Lite!E12</f>
        <v>89.4</v>
      </c>
      <c r="H13">
        <f>'[7]DWM-NB'!K12</f>
        <v>12</v>
      </c>
      <c r="I13">
        <f>[7]Lite!K12</f>
        <v>18</v>
      </c>
      <c r="J13">
        <f>'[7]DWM-HT'!K12</f>
        <v>13</v>
      </c>
      <c r="N13">
        <f>[7]ARF!B12</f>
        <v>1.125</v>
      </c>
      <c r="O13">
        <f>'[7]DWM-NB'!B12</f>
        <v>7.8125E-2</v>
      </c>
      <c r="P13">
        <f>'[7]DWM-HT'!B12</f>
        <v>0.140625</v>
      </c>
      <c r="Q13">
        <f>[7]WMA!B12</f>
        <v>7.8125E-2</v>
      </c>
      <c r="R13">
        <f>[7]Lite!B12</f>
        <v>0.421875</v>
      </c>
      <c r="AD13">
        <v>15000</v>
      </c>
    </row>
    <row r="14" spans="1:31" x14ac:dyDescent="0.25">
      <c r="A14">
        <v>12000</v>
      </c>
      <c r="B14">
        <f>[7]ARF!E13</f>
        <v>89.2</v>
      </c>
      <c r="C14">
        <f>'[7]DWM-NB'!E13</f>
        <v>88.8</v>
      </c>
      <c r="D14">
        <f>'[7]DWM-HT'!E13</f>
        <v>88.5</v>
      </c>
      <c r="E14">
        <f>[7]WMA!E13</f>
        <v>89.3</v>
      </c>
      <c r="F14">
        <f>[7]Lite!E13</f>
        <v>88.2</v>
      </c>
      <c r="H14">
        <f>'[7]DWM-NB'!K13</f>
        <v>13</v>
      </c>
      <c r="I14">
        <f>[7]Lite!K13</f>
        <v>18</v>
      </c>
      <c r="J14">
        <f>'[7]DWM-HT'!K13</f>
        <v>15</v>
      </c>
      <c r="N14">
        <f>[7]ARF!B13</f>
        <v>1.265625</v>
      </c>
      <c r="O14">
        <f>'[7]DWM-NB'!B13</f>
        <v>9.375E-2</v>
      </c>
      <c r="P14">
        <f>'[7]DWM-HT'!B13</f>
        <v>0.171875</v>
      </c>
      <c r="Q14">
        <f>[7]WMA!B13</f>
        <v>7.8125E-2</v>
      </c>
      <c r="R14">
        <f>[7]Lite!B13</f>
        <v>0.453125</v>
      </c>
      <c r="AD14">
        <v>15000</v>
      </c>
    </row>
    <row r="15" spans="1:31" x14ac:dyDescent="0.25">
      <c r="A15">
        <v>13000</v>
      </c>
      <c r="B15">
        <f>[7]ARF!E14</f>
        <v>88.2</v>
      </c>
      <c r="C15">
        <f>'[7]DWM-NB'!E14</f>
        <v>87.1</v>
      </c>
      <c r="D15">
        <f>'[7]DWM-HT'!E14</f>
        <v>87.2</v>
      </c>
      <c r="E15">
        <f>[7]WMA!E14</f>
        <v>87.2</v>
      </c>
      <c r="F15">
        <f>[7]Lite!E14</f>
        <v>86.4</v>
      </c>
      <c r="H15">
        <f>'[7]DWM-NB'!K14</f>
        <v>16</v>
      </c>
      <c r="I15">
        <f>[7]Lite!K14</f>
        <v>21</v>
      </c>
      <c r="J15">
        <f>'[7]DWM-HT'!K14</f>
        <v>18</v>
      </c>
      <c r="N15">
        <f>[7]ARF!B14</f>
        <v>1.390625</v>
      </c>
      <c r="O15">
        <f>'[7]DWM-NB'!B14</f>
        <v>9.375E-2</v>
      </c>
      <c r="P15">
        <f>'[7]DWM-HT'!B14</f>
        <v>0.1875</v>
      </c>
      <c r="Q15">
        <f>[7]WMA!B14</f>
        <v>7.8125E-2</v>
      </c>
      <c r="R15">
        <f>[7]Lite!B14</f>
        <v>0.5</v>
      </c>
    </row>
    <row r="16" spans="1:31" x14ac:dyDescent="0.25">
      <c r="A16">
        <v>14000</v>
      </c>
      <c r="B16">
        <f>[7]ARF!E15</f>
        <v>89.3</v>
      </c>
      <c r="C16">
        <f>'[7]DWM-NB'!E15</f>
        <v>88.7</v>
      </c>
      <c r="D16">
        <f>'[7]DWM-HT'!E15</f>
        <v>88.2</v>
      </c>
      <c r="E16">
        <f>[7]WMA!E15</f>
        <v>89.2</v>
      </c>
      <c r="F16">
        <f>[7]Lite!E15</f>
        <v>88.2</v>
      </c>
      <c r="H16">
        <f>'[7]DWM-NB'!K15</f>
        <v>21</v>
      </c>
      <c r="I16">
        <f>[7]Lite!K15</f>
        <v>24</v>
      </c>
      <c r="J16">
        <f>'[7]DWM-HT'!K15</f>
        <v>21</v>
      </c>
      <c r="N16">
        <f>[7]ARF!B15</f>
        <v>1.515625</v>
      </c>
      <c r="O16">
        <f>'[7]DWM-NB'!B15</f>
        <v>0.125</v>
      </c>
      <c r="P16">
        <f>'[7]DWM-HT'!B15</f>
        <v>0.234375</v>
      </c>
      <c r="Q16">
        <f>[7]WMA!B15</f>
        <v>9.375E-2</v>
      </c>
      <c r="R16">
        <f>[7]Lite!B15</f>
        <v>0.546875</v>
      </c>
    </row>
    <row r="17" spans="1:30" x14ac:dyDescent="0.25">
      <c r="A17">
        <v>15000</v>
      </c>
      <c r="B17">
        <f>[7]ARF!E16</f>
        <v>89.2</v>
      </c>
      <c r="C17">
        <f>'[7]DWM-NB'!E16</f>
        <v>88.4</v>
      </c>
      <c r="D17">
        <f>'[7]DWM-HT'!E16</f>
        <v>88.6</v>
      </c>
      <c r="E17">
        <f>[7]WMA!E16</f>
        <v>89.1</v>
      </c>
      <c r="F17">
        <f>[7]Lite!E16</f>
        <v>87</v>
      </c>
      <c r="H17">
        <f>'[7]DWM-NB'!K16</f>
        <v>27</v>
      </c>
      <c r="I17">
        <f>[7]Lite!K16</f>
        <v>29</v>
      </c>
      <c r="J17">
        <f>'[7]DWM-HT'!K16</f>
        <v>26</v>
      </c>
      <c r="N17">
        <f>[7]ARF!B16</f>
        <v>1.671875</v>
      </c>
      <c r="O17">
        <f>'[7]DWM-NB'!B16</f>
        <v>0.140625</v>
      </c>
      <c r="P17">
        <f>'[7]DWM-HT'!B16</f>
        <v>0.28125</v>
      </c>
      <c r="Q17">
        <f>[7]WMA!B16</f>
        <v>9.375E-2</v>
      </c>
      <c r="R17">
        <f>[7]Lite!B16</f>
        <v>0.625</v>
      </c>
      <c r="AD17">
        <v>35000</v>
      </c>
    </row>
    <row r="18" spans="1:30" x14ac:dyDescent="0.25">
      <c r="A18">
        <v>16000</v>
      </c>
      <c r="B18">
        <f>[7]ARF!E17</f>
        <v>87.9</v>
      </c>
      <c r="C18">
        <f>'[7]DWM-NB'!E17</f>
        <v>87.1</v>
      </c>
      <c r="D18">
        <f>'[7]DWM-HT'!E17</f>
        <v>87.1</v>
      </c>
      <c r="E18">
        <f>[7]WMA!E17</f>
        <v>87.7</v>
      </c>
      <c r="F18">
        <f>[7]Lite!E17</f>
        <v>86.3</v>
      </c>
      <c r="H18">
        <f>'[7]DWM-NB'!K17</f>
        <v>30</v>
      </c>
      <c r="I18">
        <f>[7]Lite!K17</f>
        <v>35</v>
      </c>
      <c r="J18">
        <f>'[7]DWM-HT'!K17</f>
        <v>29</v>
      </c>
      <c r="N18">
        <f>[7]ARF!B17</f>
        <v>1.796875</v>
      </c>
      <c r="O18">
        <f>'[7]DWM-NB'!B17</f>
        <v>0.171875</v>
      </c>
      <c r="P18">
        <f>'[7]DWM-HT'!B17</f>
        <v>0.328125</v>
      </c>
      <c r="Q18">
        <f>[7]WMA!B17</f>
        <v>9.375E-2</v>
      </c>
      <c r="R18">
        <f>[7]Lite!B17</f>
        <v>0.703125</v>
      </c>
      <c r="AD18">
        <v>35000</v>
      </c>
    </row>
    <row r="19" spans="1:30" x14ac:dyDescent="0.25">
      <c r="A19">
        <v>17000</v>
      </c>
      <c r="B19">
        <f>[7]ARF!E18</f>
        <v>89.2</v>
      </c>
      <c r="C19">
        <f>'[7]DWM-NB'!E18</f>
        <v>86.5</v>
      </c>
      <c r="D19">
        <f>'[7]DWM-HT'!E18</f>
        <v>86.6</v>
      </c>
      <c r="E19">
        <f>[7]WMA!E18</f>
        <v>87.4</v>
      </c>
      <c r="F19">
        <f>[7]Lite!E18</f>
        <v>87.5</v>
      </c>
      <c r="H19">
        <f>'[7]DWM-NB'!K18</f>
        <v>34</v>
      </c>
      <c r="I19">
        <f>[7]Lite!K18</f>
        <v>39</v>
      </c>
      <c r="J19">
        <f>'[7]DWM-HT'!K18</f>
        <v>33</v>
      </c>
      <c r="N19">
        <f>[7]ARF!B18</f>
        <v>1.953125</v>
      </c>
      <c r="O19">
        <f>'[7]DWM-NB'!B18</f>
        <v>0.1875</v>
      </c>
      <c r="P19">
        <f>'[7]DWM-HT'!B18</f>
        <v>0.375</v>
      </c>
      <c r="Q19">
        <f>[7]WMA!B18</f>
        <v>9.375E-2</v>
      </c>
      <c r="R19">
        <f>[7]Lite!B18</f>
        <v>0.78125</v>
      </c>
    </row>
    <row r="20" spans="1:30" x14ac:dyDescent="0.25">
      <c r="A20">
        <v>18000</v>
      </c>
      <c r="B20">
        <f>[7]ARF!E19</f>
        <v>89</v>
      </c>
      <c r="C20">
        <f>'[7]DWM-NB'!E19</f>
        <v>88.2</v>
      </c>
      <c r="D20">
        <f>'[7]DWM-HT'!E19</f>
        <v>87.8</v>
      </c>
      <c r="E20">
        <f>[7]WMA!E19</f>
        <v>88.3</v>
      </c>
      <c r="F20">
        <f>[7]Lite!E19</f>
        <v>87.4</v>
      </c>
      <c r="H20">
        <f>'[7]DWM-NB'!K19</f>
        <v>38</v>
      </c>
      <c r="I20">
        <f>[7]Lite!K19</f>
        <v>43</v>
      </c>
      <c r="J20">
        <f>'[7]DWM-HT'!K19</f>
        <v>33</v>
      </c>
      <c r="N20">
        <f>[7]ARF!B19</f>
        <v>2.09375</v>
      </c>
      <c r="O20">
        <f>'[7]DWM-NB'!B19</f>
        <v>0.21875</v>
      </c>
      <c r="P20">
        <f>'[7]DWM-HT'!B19</f>
        <v>0.421875</v>
      </c>
      <c r="Q20">
        <f>[7]WMA!B19</f>
        <v>9.375E-2</v>
      </c>
      <c r="R20">
        <f>[7]Lite!B19</f>
        <v>0.875</v>
      </c>
    </row>
    <row r="21" spans="1:30" x14ac:dyDescent="0.25">
      <c r="A21">
        <v>19000</v>
      </c>
      <c r="B21">
        <f>[7]ARF!E20</f>
        <v>87.7</v>
      </c>
      <c r="C21">
        <f>'[7]DWM-NB'!E20</f>
        <v>87.4</v>
      </c>
      <c r="D21">
        <f>'[7]DWM-HT'!E20</f>
        <v>87.2</v>
      </c>
      <c r="E21">
        <f>[7]WMA!E20</f>
        <v>87.6</v>
      </c>
      <c r="F21">
        <f>[7]Lite!E20</f>
        <v>87.1</v>
      </c>
      <c r="H21">
        <f>'[7]DWM-NB'!K20</f>
        <v>38</v>
      </c>
      <c r="I21">
        <f>[7]Lite!K20</f>
        <v>48</v>
      </c>
      <c r="J21">
        <f>'[7]DWM-HT'!K20</f>
        <v>34</v>
      </c>
      <c r="N21">
        <f>[7]ARF!B20</f>
        <v>2.265625</v>
      </c>
      <c r="O21">
        <f>'[7]DWM-NB'!B20</f>
        <v>0.25</v>
      </c>
      <c r="P21">
        <f>'[7]DWM-HT'!B20</f>
        <v>0.484375</v>
      </c>
      <c r="Q21">
        <f>[7]WMA!B20</f>
        <v>0.109375</v>
      </c>
      <c r="R21">
        <f>[7]Lite!B20</f>
        <v>0.96875</v>
      </c>
      <c r="AD21">
        <v>75000</v>
      </c>
    </row>
    <row r="22" spans="1:30" x14ac:dyDescent="0.25">
      <c r="A22">
        <v>20000</v>
      </c>
      <c r="B22">
        <f>[7]ARF!E21</f>
        <v>84.399999999999906</v>
      </c>
      <c r="C22">
        <f>'[7]DWM-NB'!E21</f>
        <v>84.2</v>
      </c>
      <c r="D22">
        <f>'[7]DWM-HT'!E21</f>
        <v>83.7</v>
      </c>
      <c r="E22">
        <f>[7]WMA!E21</f>
        <v>83.899999999999906</v>
      </c>
      <c r="F22">
        <f>[7]Lite!E21</f>
        <v>84</v>
      </c>
      <c r="H22">
        <f>'[7]DWM-NB'!K21</f>
        <v>41</v>
      </c>
      <c r="I22">
        <f>[7]Lite!K21</f>
        <v>50</v>
      </c>
      <c r="J22">
        <f>'[7]DWM-HT'!K21</f>
        <v>34</v>
      </c>
      <c r="N22">
        <f>[7]ARF!B21</f>
        <v>2.421875</v>
      </c>
      <c r="O22">
        <f>'[7]DWM-NB'!B21</f>
        <v>0.296875</v>
      </c>
      <c r="P22">
        <f>'[7]DWM-HT'!B21</f>
        <v>0.546875</v>
      </c>
      <c r="Q22">
        <f>[7]WMA!B21</f>
        <v>0.109375</v>
      </c>
      <c r="R22">
        <f>[7]Lite!B21</f>
        <v>1.078125</v>
      </c>
      <c r="AD22">
        <v>75000</v>
      </c>
    </row>
    <row r="23" spans="1:30" x14ac:dyDescent="0.25">
      <c r="A23">
        <v>21000</v>
      </c>
      <c r="B23">
        <f>[7]ARF!E22</f>
        <v>86.9</v>
      </c>
      <c r="C23">
        <f>'[7]DWM-NB'!E22</f>
        <v>84.6</v>
      </c>
      <c r="D23">
        <f>'[7]DWM-HT'!E22</f>
        <v>84.2</v>
      </c>
      <c r="E23">
        <f>[7]WMA!E22</f>
        <v>86.1</v>
      </c>
      <c r="F23">
        <f>[7]Lite!E22</f>
        <v>86.2</v>
      </c>
      <c r="H23">
        <f>'[7]DWM-NB'!K22</f>
        <v>45</v>
      </c>
      <c r="I23">
        <f>[7]Lite!K22</f>
        <v>52</v>
      </c>
      <c r="J23">
        <f>'[7]DWM-HT'!K22</f>
        <v>34</v>
      </c>
      <c r="N23">
        <f>[7]ARF!B22</f>
        <v>2.578125</v>
      </c>
      <c r="O23">
        <f>'[7]DWM-NB'!B22</f>
        <v>0.328125</v>
      </c>
      <c r="P23">
        <f>'[7]DWM-HT'!B22</f>
        <v>0.59375</v>
      </c>
      <c r="Q23">
        <f>[7]WMA!B22</f>
        <v>0.125</v>
      </c>
      <c r="R23">
        <f>[7]Lite!B22</f>
        <v>1.203125</v>
      </c>
    </row>
    <row r="24" spans="1:30" x14ac:dyDescent="0.25">
      <c r="A24">
        <v>22000</v>
      </c>
      <c r="B24">
        <f>[7]ARF!E23</f>
        <v>85.399999999999906</v>
      </c>
      <c r="C24">
        <f>'[7]DWM-NB'!E23</f>
        <v>84</v>
      </c>
      <c r="D24">
        <f>'[7]DWM-HT'!E23</f>
        <v>84.1</v>
      </c>
      <c r="E24">
        <f>[7]WMA!E23</f>
        <v>85.3</v>
      </c>
      <c r="F24">
        <f>[7]Lite!E23</f>
        <v>85.2</v>
      </c>
      <c r="H24">
        <f>'[7]DWM-NB'!K23</f>
        <v>47</v>
      </c>
      <c r="I24">
        <f>[7]Lite!K23</f>
        <v>52</v>
      </c>
      <c r="J24">
        <f>'[7]DWM-HT'!K23</f>
        <v>36</v>
      </c>
      <c r="N24">
        <f>[7]ARF!B23</f>
        <v>2.75</v>
      </c>
      <c r="O24">
        <f>'[7]DWM-NB'!B23</f>
        <v>0.359375</v>
      </c>
      <c r="P24">
        <f>'[7]DWM-HT'!B23</f>
        <v>0.65625</v>
      </c>
      <c r="Q24">
        <f>[7]WMA!B23</f>
        <v>0.125</v>
      </c>
      <c r="R24">
        <f>[7]Lite!B23</f>
        <v>1.296875</v>
      </c>
    </row>
    <row r="25" spans="1:30" x14ac:dyDescent="0.25">
      <c r="A25">
        <v>23000</v>
      </c>
      <c r="B25">
        <f>[7]ARF!E24</f>
        <v>85.9</v>
      </c>
      <c r="C25">
        <f>'[7]DWM-NB'!E24</f>
        <v>84.8</v>
      </c>
      <c r="D25">
        <f>'[7]DWM-HT'!E24</f>
        <v>84.3</v>
      </c>
      <c r="E25">
        <f>[7]WMA!E24</f>
        <v>85.3</v>
      </c>
      <c r="F25">
        <f>[7]Lite!E24</f>
        <v>86.2</v>
      </c>
      <c r="H25">
        <f>'[7]DWM-NB'!K24</f>
        <v>54</v>
      </c>
      <c r="I25">
        <f>[7]Lite!K24</f>
        <v>39</v>
      </c>
      <c r="J25">
        <f>'[7]DWM-HT'!K24</f>
        <v>38</v>
      </c>
      <c r="N25">
        <f>[7]ARF!B24</f>
        <v>2.9375</v>
      </c>
      <c r="O25">
        <f>'[7]DWM-NB'!B24</f>
        <v>0.40625</v>
      </c>
      <c r="P25">
        <f>'[7]DWM-HT'!B24</f>
        <v>0.71875</v>
      </c>
      <c r="Q25">
        <f>[7]WMA!B24</f>
        <v>0.125</v>
      </c>
      <c r="R25">
        <f>[7]Lite!B24</f>
        <v>1.421875</v>
      </c>
    </row>
    <row r="26" spans="1:30" x14ac:dyDescent="0.25">
      <c r="A26">
        <v>24000</v>
      </c>
      <c r="B26">
        <f>[7]ARF!E25</f>
        <v>84.6</v>
      </c>
      <c r="C26">
        <f>'[7]DWM-NB'!E25</f>
        <v>82</v>
      </c>
      <c r="D26">
        <f>'[7]DWM-HT'!E25</f>
        <v>82.1</v>
      </c>
      <c r="E26">
        <f>[7]WMA!E25</f>
        <v>84.5</v>
      </c>
      <c r="F26">
        <f>[7]Lite!E25</f>
        <v>85.2</v>
      </c>
      <c r="H26">
        <f>'[7]DWM-NB'!K25</f>
        <v>54</v>
      </c>
      <c r="I26">
        <f>[7]Lite!K25</f>
        <v>34</v>
      </c>
      <c r="J26">
        <f>'[7]DWM-HT'!K25</f>
        <v>36</v>
      </c>
      <c r="N26">
        <f>[7]ARF!B25</f>
        <v>3.109375</v>
      </c>
      <c r="O26">
        <f>'[7]DWM-NB'!B25</f>
        <v>0.453125</v>
      </c>
      <c r="P26">
        <f>'[7]DWM-HT'!B25</f>
        <v>0.765625</v>
      </c>
      <c r="Q26">
        <f>[7]WMA!B25</f>
        <v>0.140625</v>
      </c>
      <c r="R26">
        <f>[7]Lite!B25</f>
        <v>1.484375</v>
      </c>
    </row>
    <row r="27" spans="1:30" x14ac:dyDescent="0.25">
      <c r="A27">
        <v>25000</v>
      </c>
      <c r="B27">
        <f>[7]ARF!E26</f>
        <v>82.3</v>
      </c>
      <c r="C27">
        <f>'[7]DWM-NB'!E26</f>
        <v>80.599999999999994</v>
      </c>
      <c r="D27">
        <f>'[7]DWM-HT'!E26</f>
        <v>80.099999999999994</v>
      </c>
      <c r="E27">
        <f>[7]WMA!E26</f>
        <v>82.1</v>
      </c>
      <c r="F27">
        <f>[7]Lite!E26</f>
        <v>83.1</v>
      </c>
      <c r="H27">
        <f>'[7]DWM-NB'!K26</f>
        <v>57</v>
      </c>
      <c r="I27">
        <f>[7]Lite!K26</f>
        <v>39</v>
      </c>
      <c r="J27">
        <f>'[7]DWM-HT'!K26</f>
        <v>38</v>
      </c>
      <c r="N27">
        <f>[7]ARF!B26</f>
        <v>3.34375</v>
      </c>
      <c r="O27">
        <f>'[7]DWM-NB'!B26</f>
        <v>0.5</v>
      </c>
      <c r="P27">
        <f>'[7]DWM-HT'!B26</f>
        <v>0.828125</v>
      </c>
      <c r="Q27">
        <f>[7]WMA!B26</f>
        <v>0.140625</v>
      </c>
      <c r="R27">
        <f>[7]Lite!B26</f>
        <v>1.578125</v>
      </c>
    </row>
    <row r="28" spans="1:30" x14ac:dyDescent="0.25">
      <c r="A28">
        <v>26000</v>
      </c>
      <c r="B28">
        <f>[7]ARF!E27</f>
        <v>80.3</v>
      </c>
      <c r="C28">
        <f>'[7]DWM-NB'!E27</f>
        <v>80.900000000000006</v>
      </c>
      <c r="D28">
        <f>'[7]DWM-HT'!E27</f>
        <v>81</v>
      </c>
      <c r="E28">
        <f>[7]WMA!E27</f>
        <v>80.599999999999994</v>
      </c>
      <c r="F28">
        <f>[7]Lite!E27</f>
        <v>82.199999999999989</v>
      </c>
      <c r="H28">
        <f>'[7]DWM-NB'!K27</f>
        <v>62</v>
      </c>
      <c r="I28">
        <f>[7]Lite!K27</f>
        <v>35</v>
      </c>
      <c r="J28">
        <f>'[7]DWM-HT'!K27</f>
        <v>43</v>
      </c>
      <c r="N28">
        <f>[7]ARF!B27</f>
        <v>3.546875</v>
      </c>
      <c r="O28">
        <f>'[7]DWM-NB'!B27</f>
        <v>0.5625</v>
      </c>
      <c r="P28">
        <f>'[7]DWM-HT'!B27</f>
        <v>0.890625</v>
      </c>
      <c r="Q28">
        <f>[7]WMA!B27</f>
        <v>0.15625</v>
      </c>
      <c r="R28">
        <f>[7]Lite!B27</f>
        <v>1.640625</v>
      </c>
    </row>
    <row r="29" spans="1:30" x14ac:dyDescent="0.25">
      <c r="A29">
        <v>27000</v>
      </c>
      <c r="B29">
        <f>[7]ARF!E28</f>
        <v>83.2</v>
      </c>
      <c r="C29">
        <f>'[7]DWM-NB'!E28</f>
        <v>84.1</v>
      </c>
      <c r="D29">
        <f>'[7]DWM-HT'!E28</f>
        <v>84.7</v>
      </c>
      <c r="E29">
        <f>[7]WMA!E28</f>
        <v>80.099999999999994</v>
      </c>
      <c r="F29">
        <f>[7]Lite!E28</f>
        <v>86.1</v>
      </c>
      <c r="H29">
        <f>'[7]DWM-NB'!K28</f>
        <v>41</v>
      </c>
      <c r="I29">
        <f>[7]Lite!K28</f>
        <v>29</v>
      </c>
      <c r="J29">
        <f>'[7]DWM-HT'!K28</f>
        <v>34</v>
      </c>
      <c r="N29">
        <f>[7]ARF!B28</f>
        <v>3.671875</v>
      </c>
      <c r="O29">
        <f>'[7]DWM-NB'!B28</f>
        <v>0.609375</v>
      </c>
      <c r="P29">
        <f>'[7]DWM-HT'!B28</f>
        <v>0.953125</v>
      </c>
      <c r="Q29">
        <f>[7]WMA!B28</f>
        <v>0.15625</v>
      </c>
      <c r="R29">
        <f>[7]Lite!B28</f>
        <v>1.71875</v>
      </c>
    </row>
    <row r="30" spans="1:30" x14ac:dyDescent="0.25">
      <c r="A30">
        <v>28000</v>
      </c>
      <c r="B30">
        <f>[7]ARF!E29</f>
        <v>83.5</v>
      </c>
      <c r="C30">
        <f>'[7]DWM-NB'!E29</f>
        <v>83.2</v>
      </c>
      <c r="D30">
        <f>'[7]DWM-HT'!E29</f>
        <v>82.8</v>
      </c>
      <c r="E30">
        <f>[7]WMA!E29</f>
        <v>79.2</v>
      </c>
      <c r="F30">
        <f>[7]Lite!E29</f>
        <v>84</v>
      </c>
      <c r="H30">
        <f>'[7]DWM-NB'!K29</f>
        <v>17</v>
      </c>
      <c r="I30">
        <f>[7]Lite!K29</f>
        <v>26</v>
      </c>
      <c r="J30">
        <f>'[7]DWM-HT'!K29</f>
        <v>23</v>
      </c>
      <c r="N30">
        <f>[7]ARF!B29</f>
        <v>3.75</v>
      </c>
      <c r="O30">
        <f>'[7]DWM-NB'!B29</f>
        <v>0.625</v>
      </c>
      <c r="P30">
        <f>'[7]DWM-HT'!B29</f>
        <v>1</v>
      </c>
      <c r="Q30">
        <f>[7]WMA!B29</f>
        <v>0.171875</v>
      </c>
      <c r="R30">
        <f>[7]Lite!B29</f>
        <v>1.78125</v>
      </c>
    </row>
    <row r="31" spans="1:30" x14ac:dyDescent="0.25">
      <c r="A31">
        <v>29000</v>
      </c>
      <c r="B31">
        <f>[7]ARF!E30</f>
        <v>84.5</v>
      </c>
      <c r="C31">
        <f>'[7]DWM-NB'!E30</f>
        <v>84.899999999999906</v>
      </c>
      <c r="D31">
        <f>'[7]DWM-HT'!E30</f>
        <v>85.2</v>
      </c>
      <c r="E31">
        <f>[7]WMA!E30</f>
        <v>79.7</v>
      </c>
      <c r="F31">
        <f>[7]Lite!E30</f>
        <v>86.1</v>
      </c>
      <c r="H31">
        <f>'[7]DWM-NB'!K30</f>
        <v>18</v>
      </c>
      <c r="I31">
        <f>[7]Lite!K30</f>
        <v>19</v>
      </c>
      <c r="J31">
        <f>'[7]DWM-HT'!K30</f>
        <v>20</v>
      </c>
      <c r="N31">
        <f>[7]ARF!B30</f>
        <v>3.84375</v>
      </c>
      <c r="O31">
        <f>'[7]DWM-NB'!B30</f>
        <v>0.640625</v>
      </c>
      <c r="P31">
        <f>'[7]DWM-HT'!B30</f>
        <v>1.046875</v>
      </c>
      <c r="Q31">
        <f>[7]WMA!B30</f>
        <v>0.171875</v>
      </c>
      <c r="R31">
        <f>[7]Lite!B30</f>
        <v>1.828125</v>
      </c>
    </row>
    <row r="32" spans="1:30" x14ac:dyDescent="0.25">
      <c r="A32">
        <v>30000</v>
      </c>
      <c r="B32">
        <f>[7]ARF!E31</f>
        <v>85.8</v>
      </c>
      <c r="C32">
        <f>'[7]DWM-NB'!E31</f>
        <v>85.5</v>
      </c>
      <c r="D32">
        <f>'[7]DWM-HT'!E31</f>
        <v>85</v>
      </c>
      <c r="E32">
        <f>[7]WMA!E31</f>
        <v>77.3</v>
      </c>
      <c r="F32">
        <f>[7]Lite!E31</f>
        <v>86.6</v>
      </c>
      <c r="H32">
        <f>'[7]DWM-NB'!K31</f>
        <v>17</v>
      </c>
      <c r="I32">
        <f>[7]Lite!K31</f>
        <v>19</v>
      </c>
      <c r="J32">
        <f>'[7]DWM-HT'!K31</f>
        <v>24</v>
      </c>
      <c r="N32">
        <f>[7]ARF!B31</f>
        <v>3.9375</v>
      </c>
      <c r="O32">
        <f>'[7]DWM-NB'!B31</f>
        <v>0.65625</v>
      </c>
      <c r="P32">
        <f>'[7]DWM-HT'!B31</f>
        <v>1.078125</v>
      </c>
      <c r="Q32">
        <f>[7]WMA!B31</f>
        <v>0.1875</v>
      </c>
      <c r="R32">
        <f>[7]Lite!B31</f>
        <v>1.890625</v>
      </c>
    </row>
    <row r="33" spans="1:18" x14ac:dyDescent="0.25">
      <c r="A33">
        <v>31000</v>
      </c>
      <c r="B33">
        <f>[7]ARF!E32</f>
        <v>87.5</v>
      </c>
      <c r="C33">
        <f>'[7]DWM-NB'!E32</f>
        <v>87.4</v>
      </c>
      <c r="D33">
        <f>'[7]DWM-HT'!E32</f>
        <v>86.8</v>
      </c>
      <c r="E33">
        <f>[7]WMA!E32</f>
        <v>76.8</v>
      </c>
      <c r="F33">
        <f>[7]Lite!E32</f>
        <v>87.5</v>
      </c>
      <c r="H33">
        <f>'[7]DWM-NB'!K32</f>
        <v>18</v>
      </c>
      <c r="I33">
        <f>[7]Lite!K32</f>
        <v>18</v>
      </c>
      <c r="J33">
        <f>'[7]DWM-HT'!K32</f>
        <v>25</v>
      </c>
      <c r="N33">
        <f>[7]ARF!B32</f>
        <v>4.03125</v>
      </c>
      <c r="O33">
        <f>'[7]DWM-NB'!B32</f>
        <v>0.671875</v>
      </c>
      <c r="P33">
        <f>'[7]DWM-HT'!B32</f>
        <v>1.125</v>
      </c>
      <c r="Q33">
        <f>[7]WMA!B32</f>
        <v>0.1875</v>
      </c>
      <c r="R33">
        <f>[7]Lite!B32</f>
        <v>1.921875</v>
      </c>
    </row>
    <row r="34" spans="1:18" x14ac:dyDescent="0.25">
      <c r="A34">
        <v>32000</v>
      </c>
      <c r="B34">
        <f>[7]ARF!E33</f>
        <v>86.9</v>
      </c>
      <c r="C34">
        <f>'[7]DWM-NB'!E33</f>
        <v>87.8</v>
      </c>
      <c r="D34">
        <f>'[7]DWM-HT'!E33</f>
        <v>87.9</v>
      </c>
      <c r="E34">
        <f>[7]WMA!E33</f>
        <v>78.2</v>
      </c>
      <c r="F34">
        <f>[7]Lite!E33</f>
        <v>88.4</v>
      </c>
      <c r="H34">
        <f>'[7]DWM-NB'!K33</f>
        <v>21</v>
      </c>
      <c r="I34">
        <f>[7]Lite!K33</f>
        <v>21</v>
      </c>
      <c r="J34">
        <f>'[7]DWM-HT'!K33</f>
        <v>26</v>
      </c>
      <c r="N34">
        <f>[7]ARF!B33</f>
        <v>4.140625</v>
      </c>
      <c r="O34">
        <f>'[7]DWM-NB'!B33</f>
        <v>0.6875</v>
      </c>
      <c r="P34">
        <f>'[7]DWM-HT'!B33</f>
        <v>1.171875</v>
      </c>
      <c r="Q34">
        <f>[7]WMA!B33</f>
        <v>0.1875</v>
      </c>
      <c r="R34">
        <f>[7]Lite!B33</f>
        <v>1.96875</v>
      </c>
    </row>
    <row r="35" spans="1:18" x14ac:dyDescent="0.25">
      <c r="A35">
        <v>33000</v>
      </c>
      <c r="B35">
        <f>[7]ARF!E34</f>
        <v>89.6</v>
      </c>
      <c r="C35">
        <f>'[7]DWM-NB'!E34</f>
        <v>89.6</v>
      </c>
      <c r="D35">
        <f>'[7]DWM-HT'!E34</f>
        <v>88.6</v>
      </c>
      <c r="E35">
        <f>[7]WMA!E34</f>
        <v>82.899999999999906</v>
      </c>
      <c r="F35">
        <f>[7]Lite!E34</f>
        <v>89.5</v>
      </c>
      <c r="H35">
        <f>'[7]DWM-NB'!K34</f>
        <v>23</v>
      </c>
      <c r="I35">
        <f>[7]Lite!K34</f>
        <v>23</v>
      </c>
      <c r="J35">
        <f>'[7]DWM-HT'!K34</f>
        <v>28</v>
      </c>
      <c r="N35">
        <f>[7]ARF!B34</f>
        <v>4.234375</v>
      </c>
      <c r="O35">
        <f>'[7]DWM-NB'!B34</f>
        <v>0.703125</v>
      </c>
      <c r="P35">
        <f>'[7]DWM-HT'!B34</f>
        <v>1.203125</v>
      </c>
      <c r="Q35">
        <f>[7]WMA!B34</f>
        <v>0.203125</v>
      </c>
      <c r="R35">
        <f>[7]Lite!B34</f>
        <v>2.03125</v>
      </c>
    </row>
    <row r="36" spans="1:18" x14ac:dyDescent="0.25">
      <c r="A36">
        <v>34000</v>
      </c>
      <c r="B36">
        <f>[7]ARF!E35</f>
        <v>86.6</v>
      </c>
      <c r="C36">
        <f>'[7]DWM-NB'!E35</f>
        <v>86</v>
      </c>
      <c r="D36">
        <f>'[7]DWM-HT'!E35</f>
        <v>85.8</v>
      </c>
      <c r="E36">
        <f>[7]WMA!E35</f>
        <v>79.3</v>
      </c>
      <c r="F36">
        <f>[7]Lite!E35</f>
        <v>86.6</v>
      </c>
      <c r="H36">
        <f>'[7]DWM-NB'!K35</f>
        <v>22</v>
      </c>
      <c r="I36">
        <f>[7]Lite!K35</f>
        <v>24</v>
      </c>
      <c r="J36">
        <f>'[7]DWM-HT'!K35</f>
        <v>28</v>
      </c>
      <c r="N36">
        <f>[7]ARF!B35</f>
        <v>4.34375</v>
      </c>
      <c r="O36">
        <f>'[7]DWM-NB'!B35</f>
        <v>0.734375</v>
      </c>
      <c r="P36">
        <f>'[7]DWM-HT'!B35</f>
        <v>1.25</v>
      </c>
      <c r="Q36">
        <f>[7]WMA!B35</f>
        <v>0.203125</v>
      </c>
      <c r="R36">
        <f>[7]Lite!B35</f>
        <v>2.078125</v>
      </c>
    </row>
    <row r="37" spans="1:18" x14ac:dyDescent="0.25">
      <c r="A37">
        <v>35000</v>
      </c>
      <c r="B37">
        <f>[7]ARF!E36</f>
        <v>88.6</v>
      </c>
      <c r="C37">
        <f>'[7]DWM-NB'!E36</f>
        <v>87.9</v>
      </c>
      <c r="D37">
        <f>'[7]DWM-HT'!E36</f>
        <v>87.7</v>
      </c>
      <c r="E37">
        <f>[7]WMA!E36</f>
        <v>81.599999999999994</v>
      </c>
      <c r="F37">
        <f>[7]Lite!E36</f>
        <v>88.1</v>
      </c>
      <c r="H37">
        <f>'[7]DWM-NB'!K36</f>
        <v>21</v>
      </c>
      <c r="I37">
        <f>[7]Lite!K36</f>
        <v>24</v>
      </c>
      <c r="J37">
        <f>'[7]DWM-HT'!K36</f>
        <v>17</v>
      </c>
      <c r="N37">
        <f>[7]ARF!B36</f>
        <v>4.453125</v>
      </c>
      <c r="O37">
        <f>'[7]DWM-NB'!B36</f>
        <v>0.75</v>
      </c>
      <c r="P37">
        <f>'[7]DWM-HT'!B36</f>
        <v>1.296875</v>
      </c>
      <c r="Q37">
        <f>[7]WMA!B36</f>
        <v>0.21875</v>
      </c>
      <c r="R37">
        <f>[7]Lite!B36</f>
        <v>2.125</v>
      </c>
    </row>
    <row r="38" spans="1:18" x14ac:dyDescent="0.25">
      <c r="A38">
        <v>36000</v>
      </c>
      <c r="B38">
        <f>[7]ARF!E37</f>
        <v>89.8</v>
      </c>
      <c r="C38">
        <f>'[7]DWM-NB'!E37</f>
        <v>90.1</v>
      </c>
      <c r="D38">
        <f>'[7]DWM-HT'!E37</f>
        <v>89.3</v>
      </c>
      <c r="E38">
        <f>[7]WMA!E37</f>
        <v>85.9</v>
      </c>
      <c r="F38">
        <f>[7]Lite!E37</f>
        <v>89.9</v>
      </c>
      <c r="H38">
        <f>'[7]DWM-NB'!K37</f>
        <v>25</v>
      </c>
      <c r="I38">
        <f>[7]Lite!K37</f>
        <v>27</v>
      </c>
      <c r="J38">
        <f>'[7]DWM-HT'!K37</f>
        <v>15</v>
      </c>
      <c r="N38">
        <f>[7]ARF!B37</f>
        <v>4.5625</v>
      </c>
      <c r="O38">
        <f>'[7]DWM-NB'!B37</f>
        <v>0.765625</v>
      </c>
      <c r="P38">
        <f>'[7]DWM-HT'!B37</f>
        <v>1.328125</v>
      </c>
      <c r="Q38">
        <f>[7]WMA!B37</f>
        <v>0.21875</v>
      </c>
      <c r="R38">
        <f>[7]Lite!B37</f>
        <v>2.171875</v>
      </c>
    </row>
    <row r="39" spans="1:18" x14ac:dyDescent="0.25">
      <c r="A39">
        <v>37000</v>
      </c>
      <c r="B39">
        <f>[7]ARF!E38</f>
        <v>88.7</v>
      </c>
      <c r="C39">
        <f>'[7]DWM-NB'!E38</f>
        <v>87.7</v>
      </c>
      <c r="D39">
        <f>'[7]DWM-HT'!E38</f>
        <v>86.9</v>
      </c>
      <c r="E39">
        <f>[7]WMA!E38</f>
        <v>85.8</v>
      </c>
      <c r="F39">
        <f>[7]Lite!E38</f>
        <v>87.9</v>
      </c>
      <c r="H39">
        <f>'[7]DWM-NB'!K38</f>
        <v>28</v>
      </c>
      <c r="I39">
        <f>[7]Lite!K38</f>
        <v>30</v>
      </c>
      <c r="J39">
        <f>'[7]DWM-HT'!K38</f>
        <v>15</v>
      </c>
      <c r="N39">
        <f>[7]ARF!B38</f>
        <v>4.6875</v>
      </c>
      <c r="O39">
        <f>'[7]DWM-NB'!B38</f>
        <v>0.796875</v>
      </c>
      <c r="P39">
        <f>'[7]DWM-HT'!B38</f>
        <v>1.34375</v>
      </c>
      <c r="Q39">
        <f>[7]WMA!B38</f>
        <v>0.234375</v>
      </c>
      <c r="R39">
        <f>[7]Lite!B38</f>
        <v>2.21875</v>
      </c>
    </row>
    <row r="40" spans="1:18" x14ac:dyDescent="0.25">
      <c r="A40">
        <v>38000</v>
      </c>
      <c r="B40">
        <f>[7]ARF!E39</f>
        <v>88.1</v>
      </c>
      <c r="C40">
        <f>'[7]DWM-NB'!E39</f>
        <v>88.1</v>
      </c>
      <c r="D40">
        <f>'[7]DWM-HT'!E39</f>
        <v>87.9</v>
      </c>
      <c r="E40">
        <f>[7]WMA!E39</f>
        <v>85.2</v>
      </c>
      <c r="F40">
        <f>[7]Lite!E39</f>
        <v>87.8</v>
      </c>
      <c r="H40">
        <f>'[7]DWM-NB'!K39</f>
        <v>31</v>
      </c>
      <c r="I40">
        <f>[7]Lite!K39</f>
        <v>33</v>
      </c>
      <c r="J40">
        <f>'[7]DWM-HT'!K39</f>
        <v>16</v>
      </c>
      <c r="N40">
        <f>[7]ARF!B39</f>
        <v>4.8125</v>
      </c>
      <c r="O40">
        <f>'[7]DWM-NB'!B39</f>
        <v>0.8125</v>
      </c>
      <c r="P40">
        <f>'[7]DWM-HT'!B39</f>
        <v>1.375</v>
      </c>
      <c r="Q40">
        <f>[7]WMA!B39</f>
        <v>0.234375</v>
      </c>
      <c r="R40">
        <f>[7]Lite!B39</f>
        <v>2.28125</v>
      </c>
    </row>
    <row r="41" spans="1:18" x14ac:dyDescent="0.25">
      <c r="A41">
        <v>39000</v>
      </c>
      <c r="B41">
        <f>[7]ARF!E40</f>
        <v>88.9</v>
      </c>
      <c r="C41">
        <f>'[7]DWM-NB'!E40</f>
        <v>88.4</v>
      </c>
      <c r="D41">
        <f>'[7]DWM-HT'!E40</f>
        <v>87.9</v>
      </c>
      <c r="E41">
        <f>[7]WMA!E40</f>
        <v>87</v>
      </c>
      <c r="F41">
        <f>[7]Lite!E40</f>
        <v>88</v>
      </c>
      <c r="H41">
        <f>'[7]DWM-NB'!K40</f>
        <v>34</v>
      </c>
      <c r="I41">
        <f>[7]Lite!K40</f>
        <v>36</v>
      </c>
      <c r="J41">
        <f>'[7]DWM-HT'!K40</f>
        <v>18</v>
      </c>
      <c r="N41">
        <f>[7]ARF!B40</f>
        <v>4.9375</v>
      </c>
      <c r="O41">
        <f>'[7]DWM-NB'!B40</f>
        <v>0.84375</v>
      </c>
      <c r="P41">
        <f>'[7]DWM-HT'!B40</f>
        <v>1.40625</v>
      </c>
      <c r="Q41">
        <f>[7]WMA!B40</f>
        <v>0.25</v>
      </c>
      <c r="R41">
        <f>[7]Lite!B40</f>
        <v>2.34375</v>
      </c>
    </row>
    <row r="42" spans="1:18" x14ac:dyDescent="0.25">
      <c r="A42">
        <v>40000</v>
      </c>
      <c r="B42">
        <f>[7]ARF!E41</f>
        <v>88.6</v>
      </c>
      <c r="C42">
        <f>'[7]DWM-NB'!E41</f>
        <v>87.8</v>
      </c>
      <c r="D42">
        <f>'[7]DWM-HT'!E41</f>
        <v>87.5</v>
      </c>
      <c r="E42">
        <f>[7]WMA!E41</f>
        <v>86.6</v>
      </c>
      <c r="F42">
        <f>[7]Lite!E41</f>
        <v>88</v>
      </c>
      <c r="H42">
        <f>'[7]DWM-NB'!K41</f>
        <v>37</v>
      </c>
      <c r="I42">
        <f>[7]Lite!K41</f>
        <v>39</v>
      </c>
      <c r="J42">
        <f>'[7]DWM-HT'!K41</f>
        <v>21</v>
      </c>
      <c r="N42">
        <f>[7]ARF!B41</f>
        <v>5.0625</v>
      </c>
      <c r="O42">
        <f>'[7]DWM-NB'!B41</f>
        <v>0.875</v>
      </c>
      <c r="P42">
        <f>'[7]DWM-HT'!B41</f>
        <v>1.4375</v>
      </c>
      <c r="Q42">
        <f>[7]WMA!B41</f>
        <v>0.265625</v>
      </c>
      <c r="R42">
        <f>[7]Lite!B41</f>
        <v>2.421875</v>
      </c>
    </row>
    <row r="43" spans="1:18" x14ac:dyDescent="0.25">
      <c r="A43">
        <v>41000</v>
      </c>
      <c r="B43">
        <f>[7]ARF!E42</f>
        <v>88.1</v>
      </c>
      <c r="C43">
        <f>'[7]DWM-NB'!E42</f>
        <v>87.7</v>
      </c>
      <c r="D43">
        <f>'[7]DWM-HT'!E42</f>
        <v>87.2</v>
      </c>
      <c r="E43">
        <f>[7]WMA!E42</f>
        <v>86.9</v>
      </c>
      <c r="F43">
        <f>[7]Lite!E42</f>
        <v>87.3</v>
      </c>
      <c r="H43">
        <f>'[7]DWM-NB'!K42</f>
        <v>38</v>
      </c>
      <c r="I43">
        <f>[7]Lite!K42</f>
        <v>40</v>
      </c>
      <c r="J43">
        <f>'[7]DWM-HT'!K42</f>
        <v>22</v>
      </c>
      <c r="N43">
        <f>[7]ARF!B42</f>
        <v>5.203125</v>
      </c>
      <c r="O43">
        <f>'[7]DWM-NB'!B42</f>
        <v>0.90625</v>
      </c>
      <c r="P43">
        <f>'[7]DWM-HT'!B42</f>
        <v>1.484375</v>
      </c>
      <c r="Q43">
        <f>[7]WMA!B42</f>
        <v>0.265625</v>
      </c>
      <c r="R43">
        <f>[7]Lite!B42</f>
        <v>2.515625</v>
      </c>
    </row>
    <row r="44" spans="1:18" x14ac:dyDescent="0.25">
      <c r="A44">
        <v>42000</v>
      </c>
      <c r="B44">
        <f>[7]ARF!E43</f>
        <v>90.1</v>
      </c>
      <c r="C44">
        <f>'[7]DWM-NB'!E43</f>
        <v>89.1</v>
      </c>
      <c r="D44">
        <f>'[7]DWM-HT'!E43</f>
        <v>88.6</v>
      </c>
      <c r="E44">
        <f>[7]WMA!E43</f>
        <v>88.6</v>
      </c>
      <c r="F44">
        <f>[7]Lite!E43</f>
        <v>89.1</v>
      </c>
      <c r="H44">
        <f>'[7]DWM-NB'!K43</f>
        <v>39</v>
      </c>
      <c r="I44">
        <f>[7]Lite!K43</f>
        <v>41</v>
      </c>
      <c r="J44">
        <f>'[7]DWM-HT'!K43</f>
        <v>24</v>
      </c>
      <c r="N44">
        <f>[7]ARF!B43</f>
        <v>5.34375</v>
      </c>
      <c r="O44">
        <f>'[7]DWM-NB'!B43</f>
        <v>0.9375</v>
      </c>
      <c r="P44">
        <f>'[7]DWM-HT'!B43</f>
        <v>1.515625</v>
      </c>
      <c r="Q44">
        <f>[7]WMA!B43</f>
        <v>0.28125</v>
      </c>
      <c r="R44">
        <f>[7]Lite!B43</f>
        <v>2.578125</v>
      </c>
    </row>
    <row r="45" spans="1:18" x14ac:dyDescent="0.25">
      <c r="A45">
        <v>43000</v>
      </c>
      <c r="B45">
        <f>[7]ARF!E44</f>
        <v>89.1</v>
      </c>
      <c r="C45">
        <f>'[7]DWM-NB'!E44</f>
        <v>88.3</v>
      </c>
      <c r="D45">
        <f>'[7]DWM-HT'!E44</f>
        <v>88.2</v>
      </c>
      <c r="E45">
        <f>[7]WMA!E44</f>
        <v>88.8</v>
      </c>
      <c r="F45">
        <f>[7]Lite!E44</f>
        <v>88.5</v>
      </c>
      <c r="H45">
        <f>'[7]DWM-NB'!K44</f>
        <v>40</v>
      </c>
      <c r="I45">
        <f>[7]Lite!K44</f>
        <v>42</v>
      </c>
      <c r="J45">
        <f>'[7]DWM-HT'!K44</f>
        <v>25</v>
      </c>
      <c r="N45">
        <f>[7]ARF!B44</f>
        <v>5.484375</v>
      </c>
      <c r="O45">
        <f>'[7]DWM-NB'!B44</f>
        <v>0.96875</v>
      </c>
      <c r="P45">
        <f>'[7]DWM-HT'!B44</f>
        <v>1.5625</v>
      </c>
      <c r="Q45">
        <f>[7]WMA!B44</f>
        <v>0.28125</v>
      </c>
      <c r="R45">
        <f>[7]Lite!B44</f>
        <v>2.671875</v>
      </c>
    </row>
    <row r="46" spans="1:18" x14ac:dyDescent="0.25">
      <c r="A46">
        <v>44000</v>
      </c>
      <c r="B46">
        <f>[7]ARF!E45</f>
        <v>90.3</v>
      </c>
      <c r="C46">
        <f>'[7]DWM-NB'!E45</f>
        <v>88.6</v>
      </c>
      <c r="D46">
        <f>'[7]DWM-HT'!E45</f>
        <v>87.4</v>
      </c>
      <c r="E46">
        <f>[7]WMA!E45</f>
        <v>89.5</v>
      </c>
      <c r="F46">
        <f>[7]Lite!E45</f>
        <v>88.5</v>
      </c>
      <c r="H46">
        <f>'[7]DWM-NB'!K45</f>
        <v>42</v>
      </c>
      <c r="I46">
        <f>[7]Lite!K45</f>
        <v>41</v>
      </c>
      <c r="J46">
        <f>'[7]DWM-HT'!K45</f>
        <v>27</v>
      </c>
      <c r="N46">
        <f>[7]ARF!B45</f>
        <v>5.625</v>
      </c>
      <c r="O46">
        <f>'[7]DWM-NB'!B45</f>
        <v>1.015625</v>
      </c>
      <c r="P46">
        <f>'[7]DWM-HT'!B45</f>
        <v>1.609375</v>
      </c>
      <c r="Q46">
        <f>[7]WMA!B45</f>
        <v>0.296875</v>
      </c>
      <c r="R46">
        <f>[7]Lite!B45</f>
        <v>2.75</v>
      </c>
    </row>
    <row r="47" spans="1:18" x14ac:dyDescent="0.25">
      <c r="A47">
        <v>45000</v>
      </c>
      <c r="B47">
        <f>[7]ARF!E46</f>
        <v>87.6</v>
      </c>
      <c r="C47">
        <f>'[7]DWM-NB'!E46</f>
        <v>87.2</v>
      </c>
      <c r="D47">
        <f>'[7]DWM-HT'!E46</f>
        <v>85.1</v>
      </c>
      <c r="E47">
        <f>[7]WMA!E46</f>
        <v>87.1</v>
      </c>
      <c r="F47">
        <f>[7]Lite!E46</f>
        <v>87.1</v>
      </c>
      <c r="H47">
        <f>'[7]DWM-NB'!K46</f>
        <v>43</v>
      </c>
      <c r="I47">
        <f>[7]Lite!K46</f>
        <v>41</v>
      </c>
      <c r="J47">
        <f>'[7]DWM-HT'!K46</f>
        <v>29</v>
      </c>
      <c r="N47">
        <f>[7]ARF!B46</f>
        <v>5.765625</v>
      </c>
      <c r="O47">
        <f>'[7]DWM-NB'!B46</f>
        <v>1.0625</v>
      </c>
      <c r="P47">
        <f>'[7]DWM-HT'!B46</f>
        <v>1.65625</v>
      </c>
      <c r="Q47">
        <f>[7]WMA!B46</f>
        <v>0.296875</v>
      </c>
      <c r="R47">
        <f>[7]Lite!B46</f>
        <v>2.828125</v>
      </c>
    </row>
    <row r="48" spans="1:18" x14ac:dyDescent="0.25">
      <c r="A48">
        <v>46000</v>
      </c>
      <c r="B48">
        <f>[7]ARF!E47</f>
        <v>89.4</v>
      </c>
      <c r="C48">
        <f>'[7]DWM-NB'!E47</f>
        <v>88</v>
      </c>
      <c r="D48">
        <f>'[7]DWM-HT'!E47</f>
        <v>87.2</v>
      </c>
      <c r="E48">
        <f>[7]WMA!E47</f>
        <v>88.6</v>
      </c>
      <c r="F48">
        <f>[7]Lite!E47</f>
        <v>87.4</v>
      </c>
      <c r="H48">
        <f>'[7]DWM-NB'!K47</f>
        <v>48</v>
      </c>
      <c r="I48">
        <f>[7]Lite!K47</f>
        <v>46</v>
      </c>
      <c r="J48">
        <f>'[7]DWM-HT'!K47</f>
        <v>34</v>
      </c>
      <c r="N48">
        <f>[7]ARF!B47</f>
        <v>5.921875</v>
      </c>
      <c r="O48">
        <f>'[7]DWM-NB'!B47</f>
        <v>1.109375</v>
      </c>
      <c r="P48">
        <f>'[7]DWM-HT'!B47</f>
        <v>1.703125</v>
      </c>
      <c r="Q48">
        <f>[7]WMA!B47</f>
        <v>0.3125</v>
      </c>
      <c r="R48">
        <f>[7]Lite!B47</f>
        <v>2.90625</v>
      </c>
    </row>
    <row r="49" spans="1:18" x14ac:dyDescent="0.25">
      <c r="A49">
        <v>47000</v>
      </c>
      <c r="B49">
        <f>[7]ARF!E48</f>
        <v>90.2</v>
      </c>
      <c r="C49">
        <f>'[7]DWM-NB'!E48</f>
        <v>88.4</v>
      </c>
      <c r="D49">
        <f>'[7]DWM-HT'!E48</f>
        <v>88.2</v>
      </c>
      <c r="E49">
        <f>[7]WMA!E48</f>
        <v>89</v>
      </c>
      <c r="F49">
        <f>[7]Lite!E48</f>
        <v>88.5</v>
      </c>
      <c r="H49">
        <f>'[7]DWM-NB'!K48</f>
        <v>50</v>
      </c>
      <c r="I49">
        <f>[7]Lite!K48</f>
        <v>48</v>
      </c>
      <c r="J49">
        <f>'[7]DWM-HT'!K48</f>
        <v>32</v>
      </c>
      <c r="N49">
        <f>[7]ARF!B48</f>
        <v>6.0625</v>
      </c>
      <c r="O49">
        <f>'[7]DWM-NB'!B48</f>
        <v>1.15625</v>
      </c>
      <c r="P49">
        <f>'[7]DWM-HT'!B48</f>
        <v>1.765625</v>
      </c>
      <c r="Q49">
        <f>[7]WMA!B48</f>
        <v>0.3125</v>
      </c>
      <c r="R49">
        <f>[7]Lite!B48</f>
        <v>3</v>
      </c>
    </row>
    <row r="50" spans="1:18" x14ac:dyDescent="0.25">
      <c r="A50">
        <v>48000</v>
      </c>
      <c r="B50">
        <f>[7]ARF!E49</f>
        <v>90.2</v>
      </c>
      <c r="C50">
        <f>'[7]DWM-NB'!E49</f>
        <v>89.9</v>
      </c>
      <c r="D50">
        <f>'[7]DWM-HT'!E49</f>
        <v>89.4</v>
      </c>
      <c r="E50">
        <f>[7]WMA!E49</f>
        <v>90</v>
      </c>
      <c r="F50">
        <f>[7]Lite!E49</f>
        <v>89.8</v>
      </c>
      <c r="H50">
        <f>'[7]DWM-NB'!K49</f>
        <v>52</v>
      </c>
      <c r="I50">
        <f>[7]Lite!K49</f>
        <v>50</v>
      </c>
      <c r="J50">
        <f>'[7]DWM-HT'!K49</f>
        <v>28</v>
      </c>
      <c r="N50">
        <f>[7]ARF!B49</f>
        <v>6.234375</v>
      </c>
      <c r="O50">
        <f>'[7]DWM-NB'!B49</f>
        <v>1.203125</v>
      </c>
      <c r="P50">
        <f>'[7]DWM-HT'!B49</f>
        <v>1.8125</v>
      </c>
      <c r="Q50">
        <f>[7]WMA!B49</f>
        <v>0.328125</v>
      </c>
      <c r="R50">
        <f>[7]Lite!B49</f>
        <v>3.09375</v>
      </c>
    </row>
    <row r="51" spans="1:18" x14ac:dyDescent="0.25">
      <c r="A51">
        <v>49000</v>
      </c>
      <c r="B51">
        <f>[7]ARF!E50</f>
        <v>89.7</v>
      </c>
      <c r="C51">
        <f>'[7]DWM-NB'!E50</f>
        <v>89</v>
      </c>
      <c r="D51">
        <f>'[7]DWM-HT'!E50</f>
        <v>88.9</v>
      </c>
      <c r="E51">
        <f>[7]WMA!E50</f>
        <v>89.3</v>
      </c>
      <c r="F51">
        <f>[7]Lite!E50</f>
        <v>89.1</v>
      </c>
      <c r="H51">
        <f>'[7]DWM-NB'!K50</f>
        <v>53</v>
      </c>
      <c r="I51">
        <f>[7]Lite!K50</f>
        <v>51</v>
      </c>
      <c r="J51">
        <f>'[7]DWM-HT'!K50</f>
        <v>29</v>
      </c>
      <c r="N51">
        <f>[7]ARF!B50</f>
        <v>6.390625</v>
      </c>
      <c r="O51">
        <f>'[7]DWM-NB'!B50</f>
        <v>1.25</v>
      </c>
      <c r="P51">
        <f>'[7]DWM-HT'!B50</f>
        <v>1.859375</v>
      </c>
      <c r="Q51">
        <f>[7]WMA!B50</f>
        <v>0.328125</v>
      </c>
      <c r="R51">
        <f>[7]Lite!B50</f>
        <v>3.1875</v>
      </c>
    </row>
    <row r="52" spans="1:18" x14ac:dyDescent="0.25">
      <c r="A52">
        <v>50000</v>
      </c>
      <c r="B52">
        <f>[7]ARF!E51</f>
        <v>90</v>
      </c>
      <c r="C52">
        <f>'[7]DWM-NB'!E51</f>
        <v>88.8</v>
      </c>
      <c r="D52">
        <f>'[7]DWM-HT'!E51</f>
        <v>87.8</v>
      </c>
      <c r="E52">
        <f>[7]WMA!E51</f>
        <v>89.6</v>
      </c>
      <c r="F52">
        <f>[7]Lite!E51</f>
        <v>88.5</v>
      </c>
      <c r="H52">
        <f>'[7]DWM-NB'!K51</f>
        <v>58</v>
      </c>
      <c r="I52">
        <f>[7]Lite!K51</f>
        <v>56</v>
      </c>
      <c r="J52">
        <f>'[7]DWM-HT'!K51</f>
        <v>34</v>
      </c>
      <c r="N52">
        <f>[7]ARF!B51</f>
        <v>6.546875</v>
      </c>
      <c r="O52">
        <f>'[7]DWM-NB'!B51</f>
        <v>1.3125</v>
      </c>
      <c r="P52">
        <f>'[7]DWM-HT'!B51</f>
        <v>1.921875</v>
      </c>
      <c r="Q52">
        <f>[7]WMA!B51</f>
        <v>0.34375</v>
      </c>
      <c r="R52">
        <f>[7]Lite!B51</f>
        <v>3.296875</v>
      </c>
    </row>
    <row r="53" spans="1:18" x14ac:dyDescent="0.25">
      <c r="A53">
        <v>51000</v>
      </c>
      <c r="B53">
        <f>[7]ARF!E52</f>
        <v>89.2</v>
      </c>
      <c r="C53">
        <f>'[7]DWM-NB'!E52</f>
        <v>87.9</v>
      </c>
      <c r="D53">
        <f>'[7]DWM-HT'!E52</f>
        <v>87.9</v>
      </c>
      <c r="E53">
        <f>[7]WMA!E52</f>
        <v>88</v>
      </c>
      <c r="F53">
        <f>[7]Lite!E52</f>
        <v>88</v>
      </c>
      <c r="H53">
        <f>'[7]DWM-NB'!K52</f>
        <v>55</v>
      </c>
      <c r="I53">
        <f>[7]Lite!K52</f>
        <v>50</v>
      </c>
      <c r="J53">
        <f>'[7]DWM-HT'!K52</f>
        <v>34</v>
      </c>
      <c r="N53">
        <f>[7]ARF!B52</f>
        <v>6.734375</v>
      </c>
      <c r="O53">
        <f>'[7]DWM-NB'!B52</f>
        <v>1.359375</v>
      </c>
      <c r="P53">
        <f>'[7]DWM-HT'!B52</f>
        <v>1.96875</v>
      </c>
      <c r="Q53">
        <f>[7]WMA!B52</f>
        <v>0.359375</v>
      </c>
      <c r="R53">
        <f>[7]Lite!B52</f>
        <v>3.375</v>
      </c>
    </row>
    <row r="54" spans="1:18" x14ac:dyDescent="0.25">
      <c r="A54">
        <v>52000</v>
      </c>
      <c r="B54">
        <f>[7]ARF!E53</f>
        <v>89</v>
      </c>
      <c r="C54">
        <f>'[7]DWM-NB'!E53</f>
        <v>87.4</v>
      </c>
      <c r="D54">
        <f>'[7]DWM-HT'!E53</f>
        <v>87.4</v>
      </c>
      <c r="E54">
        <f>[7]WMA!E53</f>
        <v>88.8</v>
      </c>
      <c r="F54">
        <f>[7]Lite!E53</f>
        <v>87.1</v>
      </c>
      <c r="H54">
        <f>'[7]DWM-NB'!K53</f>
        <v>57</v>
      </c>
      <c r="I54">
        <f>[7]Lite!K53</f>
        <v>47</v>
      </c>
      <c r="J54">
        <f>'[7]DWM-HT'!K53</f>
        <v>36</v>
      </c>
      <c r="N54">
        <f>[7]ARF!B53</f>
        <v>6.90625</v>
      </c>
      <c r="O54">
        <f>'[7]DWM-NB'!B53</f>
        <v>1.40625</v>
      </c>
      <c r="P54">
        <f>'[7]DWM-HT'!B53</f>
        <v>2.03125</v>
      </c>
      <c r="Q54">
        <f>[7]WMA!B53</f>
        <v>0.359375</v>
      </c>
      <c r="R54">
        <f>[7]Lite!B53</f>
        <v>3.46875</v>
      </c>
    </row>
    <row r="55" spans="1:18" x14ac:dyDescent="0.25">
      <c r="A55">
        <v>53000</v>
      </c>
      <c r="B55">
        <f>[7]ARF!E54</f>
        <v>90.4</v>
      </c>
      <c r="C55">
        <f>'[7]DWM-NB'!E54</f>
        <v>88.9</v>
      </c>
      <c r="D55">
        <f>'[7]DWM-HT'!E54</f>
        <v>87.7</v>
      </c>
      <c r="E55">
        <f>[7]WMA!E54</f>
        <v>90.3</v>
      </c>
      <c r="F55">
        <f>[7]Lite!E54</f>
        <v>88</v>
      </c>
      <c r="H55">
        <f>'[7]DWM-NB'!K54</f>
        <v>61</v>
      </c>
      <c r="I55">
        <f>[7]Lite!K54</f>
        <v>51</v>
      </c>
      <c r="J55">
        <f>'[7]DWM-HT'!K54</f>
        <v>40</v>
      </c>
      <c r="N55">
        <f>[7]ARF!B54</f>
        <v>7.09375</v>
      </c>
      <c r="O55">
        <f>'[7]DWM-NB'!B54</f>
        <v>1.46875</v>
      </c>
      <c r="P55">
        <f>'[7]DWM-HT'!B54</f>
        <v>2.109375</v>
      </c>
      <c r="Q55">
        <f>[7]WMA!B54</f>
        <v>0.375</v>
      </c>
      <c r="R55">
        <f>[7]Lite!B54</f>
        <v>3.5625</v>
      </c>
    </row>
    <row r="56" spans="1:18" x14ac:dyDescent="0.25">
      <c r="A56">
        <v>54000</v>
      </c>
      <c r="B56">
        <f>[7]ARF!E55</f>
        <v>89.9</v>
      </c>
      <c r="C56">
        <f>'[7]DWM-NB'!E55</f>
        <v>88.4</v>
      </c>
      <c r="D56">
        <f>'[7]DWM-HT'!E55</f>
        <v>87.6</v>
      </c>
      <c r="E56">
        <f>[7]WMA!E55</f>
        <v>89.3</v>
      </c>
      <c r="F56">
        <f>[7]Lite!E55</f>
        <v>87.9</v>
      </c>
      <c r="H56">
        <f>'[7]DWM-NB'!K55</f>
        <v>65</v>
      </c>
      <c r="I56">
        <f>[7]Lite!K55</f>
        <v>55</v>
      </c>
      <c r="J56">
        <f>'[7]DWM-HT'!K55</f>
        <v>45</v>
      </c>
      <c r="N56">
        <f>[7]ARF!B55</f>
        <v>7.296875</v>
      </c>
      <c r="O56">
        <f>'[7]DWM-NB'!B55</f>
        <v>1.53125</v>
      </c>
      <c r="P56">
        <f>'[7]DWM-HT'!B55</f>
        <v>2.171875</v>
      </c>
      <c r="Q56">
        <f>[7]WMA!B55</f>
        <v>0.375</v>
      </c>
      <c r="R56">
        <f>[7]Lite!B55</f>
        <v>3.65625</v>
      </c>
    </row>
    <row r="57" spans="1:18" x14ac:dyDescent="0.25">
      <c r="A57">
        <v>55000</v>
      </c>
      <c r="B57">
        <f>[7]ARF!E56</f>
        <v>88.5</v>
      </c>
      <c r="C57">
        <f>'[7]DWM-NB'!E56</f>
        <v>87.5</v>
      </c>
      <c r="D57">
        <f>'[7]DWM-HT'!E56</f>
        <v>86.9</v>
      </c>
      <c r="E57">
        <f>[7]WMA!E56</f>
        <v>88.3</v>
      </c>
      <c r="F57">
        <f>[7]Lite!E56</f>
        <v>87.2</v>
      </c>
      <c r="H57">
        <f>'[7]DWM-NB'!K56</f>
        <v>67</v>
      </c>
      <c r="I57">
        <f>[7]Lite!K56</f>
        <v>57</v>
      </c>
      <c r="J57">
        <f>'[7]DWM-HT'!K56</f>
        <v>47</v>
      </c>
      <c r="N57">
        <f>[7]ARF!B56</f>
        <v>7.484375</v>
      </c>
      <c r="O57">
        <f>'[7]DWM-NB'!B56</f>
        <v>1.578125</v>
      </c>
      <c r="P57">
        <f>'[7]DWM-HT'!B56</f>
        <v>2.25</v>
      </c>
      <c r="Q57">
        <f>[7]WMA!B56</f>
        <v>0.390625</v>
      </c>
      <c r="R57">
        <f>[7]Lite!B56</f>
        <v>3.765625</v>
      </c>
    </row>
    <row r="58" spans="1:18" x14ac:dyDescent="0.25">
      <c r="A58">
        <v>56000</v>
      </c>
      <c r="B58">
        <f>[7]ARF!E57</f>
        <v>89.9</v>
      </c>
      <c r="C58">
        <f>'[7]DWM-NB'!E57</f>
        <v>89.3</v>
      </c>
      <c r="D58">
        <f>'[7]DWM-HT'!E57</f>
        <v>89.3</v>
      </c>
      <c r="E58">
        <f>[7]WMA!E57</f>
        <v>89.8</v>
      </c>
      <c r="F58">
        <f>[7]Lite!E57</f>
        <v>89.1</v>
      </c>
      <c r="H58">
        <f>'[7]DWM-NB'!K57</f>
        <v>68</v>
      </c>
      <c r="I58">
        <f>[7]Lite!K57</f>
        <v>58</v>
      </c>
      <c r="J58">
        <f>'[7]DWM-HT'!K57</f>
        <v>48</v>
      </c>
      <c r="N58">
        <f>[7]ARF!B57</f>
        <v>7.6875</v>
      </c>
      <c r="O58">
        <f>'[7]DWM-NB'!B57</f>
        <v>1.640625</v>
      </c>
      <c r="P58">
        <f>'[7]DWM-HT'!B57</f>
        <v>2.328125</v>
      </c>
      <c r="Q58">
        <f>[7]WMA!B57</f>
        <v>0.390625</v>
      </c>
      <c r="R58">
        <f>[7]Lite!B57</f>
        <v>3.875</v>
      </c>
    </row>
    <row r="59" spans="1:18" x14ac:dyDescent="0.25">
      <c r="A59">
        <v>57000</v>
      </c>
      <c r="B59">
        <f>[7]ARF!E58</f>
        <v>90.2</v>
      </c>
      <c r="C59">
        <f>'[7]DWM-NB'!E58</f>
        <v>89.2</v>
      </c>
      <c r="D59">
        <f>'[7]DWM-HT'!E58</f>
        <v>89.3</v>
      </c>
      <c r="E59">
        <f>[7]WMA!E58</f>
        <v>89.9</v>
      </c>
      <c r="F59">
        <f>[7]Lite!E58</f>
        <v>89.1</v>
      </c>
      <c r="H59">
        <f>'[7]DWM-NB'!K58</f>
        <v>71</v>
      </c>
      <c r="I59">
        <f>[7]Lite!K58</f>
        <v>61</v>
      </c>
      <c r="J59">
        <f>'[7]DWM-HT'!K58</f>
        <v>50</v>
      </c>
      <c r="N59">
        <f>[7]ARF!B58</f>
        <v>7.875</v>
      </c>
      <c r="O59">
        <f>'[7]DWM-NB'!B58</f>
        <v>1.703125</v>
      </c>
      <c r="P59">
        <f>'[7]DWM-HT'!B58</f>
        <v>2.40625</v>
      </c>
      <c r="Q59">
        <f>[7]WMA!B58</f>
        <v>0.40625</v>
      </c>
      <c r="R59">
        <f>[7]Lite!B58</f>
        <v>3.984375</v>
      </c>
    </row>
    <row r="60" spans="1:18" x14ac:dyDescent="0.25">
      <c r="A60">
        <v>58000</v>
      </c>
      <c r="B60">
        <f>[7]ARF!E59</f>
        <v>89.6</v>
      </c>
      <c r="C60">
        <f>'[7]DWM-NB'!E59</f>
        <v>88.7</v>
      </c>
      <c r="D60">
        <f>'[7]DWM-HT'!E59</f>
        <v>87.7</v>
      </c>
      <c r="E60">
        <f>[7]WMA!E59</f>
        <v>89.3</v>
      </c>
      <c r="F60">
        <f>[7]Lite!E59</f>
        <v>88.7</v>
      </c>
      <c r="H60">
        <f>'[7]DWM-NB'!K59</f>
        <v>73</v>
      </c>
      <c r="I60">
        <f>[7]Lite!K59</f>
        <v>63</v>
      </c>
      <c r="J60">
        <f>'[7]DWM-HT'!K59</f>
        <v>49</v>
      </c>
      <c r="N60">
        <f>[7]ARF!B59</f>
        <v>8.078125</v>
      </c>
      <c r="O60">
        <f>'[7]DWM-NB'!B59</f>
        <v>1.78125</v>
      </c>
      <c r="P60">
        <f>'[7]DWM-HT'!B59</f>
        <v>2.484375</v>
      </c>
      <c r="Q60">
        <f>[7]WMA!B59</f>
        <v>0.40625</v>
      </c>
      <c r="R60">
        <f>[7]Lite!B59</f>
        <v>4.09375</v>
      </c>
    </row>
    <row r="61" spans="1:18" x14ac:dyDescent="0.25">
      <c r="A61">
        <v>59000</v>
      </c>
      <c r="B61">
        <f>[7]ARF!E60</f>
        <v>90.1</v>
      </c>
      <c r="C61">
        <f>'[7]DWM-NB'!E60</f>
        <v>88.5</v>
      </c>
      <c r="D61">
        <f>'[7]DWM-HT'!E60</f>
        <v>88</v>
      </c>
      <c r="E61">
        <f>[7]WMA!E60</f>
        <v>89.7</v>
      </c>
      <c r="F61">
        <f>[7]Lite!E60</f>
        <v>88.2</v>
      </c>
      <c r="H61">
        <f>'[7]DWM-NB'!K60</f>
        <v>74</v>
      </c>
      <c r="I61">
        <f>[7]Lite!K60</f>
        <v>54</v>
      </c>
      <c r="J61">
        <f>'[7]DWM-HT'!K60</f>
        <v>47</v>
      </c>
      <c r="N61">
        <f>[7]ARF!B60</f>
        <v>8.296875</v>
      </c>
      <c r="O61">
        <f>'[7]DWM-NB'!B60</f>
        <v>1.84375</v>
      </c>
      <c r="P61">
        <f>'[7]DWM-HT'!B60</f>
        <v>2.578125</v>
      </c>
      <c r="Q61">
        <f>[7]WMA!B60</f>
        <v>0.421875</v>
      </c>
      <c r="R61">
        <f>[7]Lite!B60</f>
        <v>4.203125</v>
      </c>
    </row>
    <row r="62" spans="1:18" x14ac:dyDescent="0.25">
      <c r="A62">
        <v>60000</v>
      </c>
      <c r="B62">
        <f>[7]ARF!E61</f>
        <v>89.9</v>
      </c>
      <c r="C62">
        <f>'[7]DWM-NB'!E61</f>
        <v>88.4</v>
      </c>
      <c r="D62">
        <f>'[7]DWM-HT'!E61</f>
        <v>87.7</v>
      </c>
      <c r="E62">
        <f>[7]WMA!E61</f>
        <v>90.1</v>
      </c>
      <c r="F62">
        <f>[7]Lite!E61</f>
        <v>88</v>
      </c>
      <c r="H62">
        <f>'[7]DWM-NB'!K61</f>
        <v>75</v>
      </c>
      <c r="I62">
        <f>[7]Lite!K61</f>
        <v>55</v>
      </c>
      <c r="J62">
        <f>'[7]DWM-HT'!K61</f>
        <v>47</v>
      </c>
      <c r="N62">
        <f>[7]ARF!B61</f>
        <v>8.5</v>
      </c>
      <c r="O62">
        <f>'[7]DWM-NB'!B61</f>
        <v>1.90625</v>
      </c>
      <c r="P62">
        <f>'[7]DWM-HT'!B61</f>
        <v>2.65625</v>
      </c>
      <c r="Q62">
        <f>[7]WMA!B61</f>
        <v>0.4375</v>
      </c>
      <c r="R62">
        <f>[7]Lite!B61</f>
        <v>4.296875</v>
      </c>
    </row>
    <row r="63" spans="1:18" x14ac:dyDescent="0.25">
      <c r="A63">
        <v>61000</v>
      </c>
      <c r="B63">
        <f>[7]ARF!E62</f>
        <v>88.7</v>
      </c>
      <c r="C63">
        <f>'[7]DWM-NB'!E62</f>
        <v>87.8</v>
      </c>
      <c r="D63">
        <f>'[7]DWM-HT'!E62</f>
        <v>87.5</v>
      </c>
      <c r="E63">
        <f>[7]WMA!E62</f>
        <v>88.8</v>
      </c>
      <c r="F63">
        <f>[7]Lite!E62</f>
        <v>87.5</v>
      </c>
      <c r="H63">
        <f>'[7]DWM-NB'!K62</f>
        <v>76</v>
      </c>
      <c r="I63">
        <f>[7]Lite!K62</f>
        <v>56</v>
      </c>
      <c r="J63">
        <f>'[7]DWM-HT'!K62</f>
        <v>23</v>
      </c>
      <c r="N63">
        <f>[7]ARF!B62</f>
        <v>8.703125</v>
      </c>
      <c r="O63">
        <f>'[7]DWM-NB'!B62</f>
        <v>1.984375</v>
      </c>
      <c r="P63">
        <f>'[7]DWM-HT'!B62</f>
        <v>2.71875</v>
      </c>
      <c r="Q63">
        <f>[7]WMA!B62</f>
        <v>0.4375</v>
      </c>
      <c r="R63">
        <f>[7]Lite!B62</f>
        <v>4.40625</v>
      </c>
    </row>
    <row r="64" spans="1:18" x14ac:dyDescent="0.25">
      <c r="A64">
        <v>62000</v>
      </c>
      <c r="B64">
        <f>[7]ARF!E63</f>
        <v>90.2</v>
      </c>
      <c r="C64">
        <f>'[7]DWM-NB'!E63</f>
        <v>89</v>
      </c>
      <c r="D64">
        <f>'[7]DWM-HT'!E63</f>
        <v>89.2</v>
      </c>
      <c r="E64">
        <f>[7]WMA!E63</f>
        <v>89.8</v>
      </c>
      <c r="F64">
        <f>[7]Lite!E63</f>
        <v>89.2</v>
      </c>
      <c r="H64">
        <f>'[7]DWM-NB'!K63</f>
        <v>63</v>
      </c>
      <c r="I64">
        <f>[7]Lite!K63</f>
        <v>44</v>
      </c>
      <c r="J64">
        <f>'[7]DWM-HT'!K63</f>
        <v>19</v>
      </c>
      <c r="N64">
        <f>[7]ARF!B63</f>
        <v>8.90625</v>
      </c>
      <c r="O64">
        <f>'[7]DWM-NB'!B63</f>
        <v>2.046875</v>
      </c>
      <c r="P64">
        <f>'[7]DWM-HT'!B63</f>
        <v>2.75</v>
      </c>
      <c r="Q64">
        <f>[7]WMA!B63</f>
        <v>0.453125</v>
      </c>
      <c r="R64">
        <f>[7]Lite!B63</f>
        <v>4.5</v>
      </c>
    </row>
    <row r="65" spans="1:18" x14ac:dyDescent="0.25">
      <c r="A65">
        <v>63000</v>
      </c>
      <c r="B65">
        <f>[7]ARF!E64</f>
        <v>89.7</v>
      </c>
      <c r="C65">
        <f>'[7]DWM-NB'!E64</f>
        <v>88.5</v>
      </c>
      <c r="D65">
        <f>'[7]DWM-HT'!E64</f>
        <v>88.1</v>
      </c>
      <c r="E65">
        <f>[7]WMA!E64</f>
        <v>89.5</v>
      </c>
      <c r="F65">
        <f>[7]Lite!E64</f>
        <v>88.4</v>
      </c>
      <c r="H65">
        <f>'[7]DWM-NB'!K64</f>
        <v>48</v>
      </c>
      <c r="I65">
        <f>[7]Lite!K64</f>
        <v>42</v>
      </c>
      <c r="J65">
        <f>'[7]DWM-HT'!K64</f>
        <v>15</v>
      </c>
      <c r="N65">
        <f>[7]ARF!B64</f>
        <v>9.125</v>
      </c>
      <c r="O65">
        <f>'[7]DWM-NB'!B64</f>
        <v>2.09375</v>
      </c>
      <c r="P65">
        <f>'[7]DWM-HT'!B64</f>
        <v>2.78125</v>
      </c>
      <c r="Q65">
        <f>[7]WMA!B64</f>
        <v>0.453125</v>
      </c>
      <c r="R65">
        <f>[7]Lite!B64</f>
        <v>4.578125</v>
      </c>
    </row>
    <row r="66" spans="1:18" x14ac:dyDescent="0.25">
      <c r="A66">
        <v>64000</v>
      </c>
      <c r="B66">
        <f>[7]ARF!E65</f>
        <v>89.3</v>
      </c>
      <c r="C66">
        <f>'[7]DWM-NB'!E65</f>
        <v>88.7</v>
      </c>
      <c r="D66">
        <f>'[7]DWM-HT'!E65</f>
        <v>88.5</v>
      </c>
      <c r="E66">
        <f>[7]WMA!E65</f>
        <v>89.2</v>
      </c>
      <c r="F66">
        <f>[7]Lite!E65</f>
        <v>88.5</v>
      </c>
      <c r="H66">
        <f>'[7]DWM-NB'!K65</f>
        <v>49</v>
      </c>
      <c r="I66">
        <f>[7]Lite!K65</f>
        <v>43</v>
      </c>
      <c r="J66">
        <f>'[7]DWM-HT'!K65</f>
        <v>16</v>
      </c>
      <c r="N66">
        <f>[7]ARF!B65</f>
        <v>9.359375</v>
      </c>
      <c r="O66">
        <f>'[7]DWM-NB'!B65</f>
        <v>2.140625</v>
      </c>
      <c r="P66">
        <f>'[7]DWM-HT'!B65</f>
        <v>2.8125</v>
      </c>
      <c r="Q66">
        <f>[7]WMA!B65</f>
        <v>0.46875</v>
      </c>
      <c r="R66">
        <f>[7]Lite!B65</f>
        <v>4.65625</v>
      </c>
    </row>
    <row r="67" spans="1:18" x14ac:dyDescent="0.25">
      <c r="A67">
        <v>65000</v>
      </c>
      <c r="B67">
        <f>[7]ARF!E66</f>
        <v>90.1</v>
      </c>
      <c r="C67">
        <f>'[7]DWM-NB'!E66</f>
        <v>89.4</v>
      </c>
      <c r="D67">
        <f>'[7]DWM-HT'!E66</f>
        <v>89.4</v>
      </c>
      <c r="E67">
        <f>[7]WMA!E66</f>
        <v>90.1</v>
      </c>
      <c r="F67">
        <f>[7]Lite!E66</f>
        <v>89</v>
      </c>
      <c r="H67">
        <f>'[7]DWM-NB'!K66</f>
        <v>52</v>
      </c>
      <c r="I67">
        <f>[7]Lite!K66</f>
        <v>46</v>
      </c>
      <c r="J67">
        <f>'[7]DWM-HT'!K66</f>
        <v>19</v>
      </c>
      <c r="N67">
        <f>[7]ARF!B66</f>
        <v>9.578125</v>
      </c>
      <c r="O67">
        <f>'[7]DWM-NB'!B66</f>
        <v>2.1875</v>
      </c>
      <c r="P67">
        <f>'[7]DWM-HT'!B66</f>
        <v>2.859375</v>
      </c>
      <c r="Q67">
        <f>[7]WMA!B66</f>
        <v>0.46875</v>
      </c>
      <c r="R67">
        <f>[7]Lite!B66</f>
        <v>4.75</v>
      </c>
    </row>
    <row r="68" spans="1:18" x14ac:dyDescent="0.25">
      <c r="A68">
        <v>66000</v>
      </c>
      <c r="B68">
        <f>[7]ARF!E67</f>
        <v>90</v>
      </c>
      <c r="C68">
        <f>'[7]DWM-NB'!E67</f>
        <v>89</v>
      </c>
      <c r="D68">
        <f>'[7]DWM-HT'!E67</f>
        <v>88.4</v>
      </c>
      <c r="E68">
        <f>[7]WMA!E67</f>
        <v>90</v>
      </c>
      <c r="F68">
        <f>[7]Lite!E67</f>
        <v>88.3</v>
      </c>
      <c r="H68">
        <f>'[7]DWM-NB'!K67</f>
        <v>54</v>
      </c>
      <c r="I68">
        <f>[7]Lite!K67</f>
        <v>48</v>
      </c>
      <c r="J68">
        <f>'[7]DWM-HT'!K67</f>
        <v>18</v>
      </c>
      <c r="N68">
        <f>[7]ARF!B67</f>
        <v>9.8125</v>
      </c>
      <c r="O68">
        <f>'[7]DWM-NB'!B67</f>
        <v>2.234375</v>
      </c>
      <c r="P68">
        <f>'[7]DWM-HT'!B67</f>
        <v>2.890625</v>
      </c>
      <c r="Q68">
        <f>[7]WMA!B67</f>
        <v>0.484375</v>
      </c>
      <c r="R68">
        <f>[7]Lite!B67</f>
        <v>4.84375</v>
      </c>
    </row>
    <row r="69" spans="1:18" x14ac:dyDescent="0.25">
      <c r="A69">
        <v>67000</v>
      </c>
      <c r="B69">
        <f>[7]ARF!E68</f>
        <v>90.4</v>
      </c>
      <c r="C69">
        <f>'[7]DWM-NB'!E68</f>
        <v>88.6</v>
      </c>
      <c r="D69">
        <f>'[7]DWM-HT'!E68</f>
        <v>87.7</v>
      </c>
      <c r="E69">
        <f>[7]WMA!E68</f>
        <v>90</v>
      </c>
      <c r="F69">
        <f>[7]Lite!E68</f>
        <v>88.2</v>
      </c>
      <c r="H69">
        <f>'[7]DWM-NB'!K68</f>
        <v>50</v>
      </c>
      <c r="I69">
        <f>[7]Lite!K68</f>
        <v>44</v>
      </c>
      <c r="J69">
        <f>'[7]DWM-HT'!K68</f>
        <v>18</v>
      </c>
      <c r="N69">
        <f>[7]ARF!B68</f>
        <v>10.03125</v>
      </c>
      <c r="O69">
        <f>'[7]DWM-NB'!B68</f>
        <v>2.296875</v>
      </c>
      <c r="P69">
        <f>'[7]DWM-HT'!B68</f>
        <v>2.921875</v>
      </c>
      <c r="Q69">
        <f>[7]WMA!B68</f>
        <v>0.484375</v>
      </c>
      <c r="R69">
        <f>[7]Lite!B68</f>
        <v>4.921875</v>
      </c>
    </row>
    <row r="70" spans="1:18" x14ac:dyDescent="0.25">
      <c r="A70">
        <v>68000</v>
      </c>
      <c r="B70">
        <f>[7]ARF!E69</f>
        <v>89.7</v>
      </c>
      <c r="C70">
        <f>'[7]DWM-NB'!E69</f>
        <v>88.6</v>
      </c>
      <c r="D70">
        <f>'[7]DWM-HT'!E69</f>
        <v>87.9</v>
      </c>
      <c r="E70">
        <f>[7]WMA!E69</f>
        <v>89.6</v>
      </c>
      <c r="F70">
        <f>[7]Lite!E69</f>
        <v>88.3</v>
      </c>
      <c r="H70">
        <f>'[7]DWM-NB'!K69</f>
        <v>51</v>
      </c>
      <c r="I70">
        <f>[7]Lite!K69</f>
        <v>45</v>
      </c>
      <c r="J70">
        <f>'[7]DWM-HT'!K69</f>
        <v>19</v>
      </c>
      <c r="N70">
        <f>[7]ARF!B69</f>
        <v>10.265625</v>
      </c>
      <c r="O70">
        <f>'[7]DWM-NB'!B69</f>
        <v>2.34375</v>
      </c>
      <c r="P70">
        <f>'[7]DWM-HT'!B69</f>
        <v>2.953125</v>
      </c>
      <c r="Q70">
        <f>[7]WMA!B69</f>
        <v>0.5</v>
      </c>
      <c r="R70">
        <f>[7]Lite!B69</f>
        <v>5</v>
      </c>
    </row>
    <row r="71" spans="1:18" x14ac:dyDescent="0.25">
      <c r="A71">
        <v>69000</v>
      </c>
      <c r="B71">
        <f>[7]ARF!E70</f>
        <v>89.4</v>
      </c>
      <c r="C71">
        <f>'[7]DWM-NB'!E70</f>
        <v>87.9</v>
      </c>
      <c r="D71">
        <f>'[7]DWM-HT'!E70</f>
        <v>86.9</v>
      </c>
      <c r="E71">
        <f>[7]WMA!E70</f>
        <v>89</v>
      </c>
      <c r="F71">
        <f>[7]Lite!E70</f>
        <v>87.8</v>
      </c>
      <c r="H71">
        <f>'[7]DWM-NB'!K70</f>
        <v>52</v>
      </c>
      <c r="I71">
        <f>[7]Lite!K70</f>
        <v>46</v>
      </c>
      <c r="J71">
        <f>'[7]DWM-HT'!K70</f>
        <v>20</v>
      </c>
      <c r="N71">
        <f>[7]ARF!B70</f>
        <v>10.5</v>
      </c>
      <c r="O71">
        <f>'[7]DWM-NB'!B70</f>
        <v>2.390625</v>
      </c>
      <c r="P71">
        <f>'[7]DWM-HT'!B70</f>
        <v>2.984375</v>
      </c>
      <c r="Q71">
        <f>[7]WMA!B70</f>
        <v>0.5</v>
      </c>
      <c r="R71">
        <f>[7]Lite!B70</f>
        <v>5.09375</v>
      </c>
    </row>
    <row r="72" spans="1:18" x14ac:dyDescent="0.25">
      <c r="A72">
        <v>70000</v>
      </c>
      <c r="B72">
        <f>[7]ARF!E71</f>
        <v>88.5</v>
      </c>
      <c r="C72">
        <f>'[7]DWM-NB'!E71</f>
        <v>87.7</v>
      </c>
      <c r="D72">
        <f>'[7]DWM-HT'!E71</f>
        <v>87.2</v>
      </c>
      <c r="E72">
        <f>[7]WMA!E71</f>
        <v>88.7</v>
      </c>
      <c r="F72">
        <f>[7]Lite!E71</f>
        <v>87.6</v>
      </c>
      <c r="H72">
        <f>'[7]DWM-NB'!K71</f>
        <v>56</v>
      </c>
      <c r="I72">
        <f>[7]Lite!K71</f>
        <v>50</v>
      </c>
      <c r="J72">
        <f>'[7]DWM-HT'!K71</f>
        <v>24</v>
      </c>
      <c r="N72">
        <f>[7]ARF!B71</f>
        <v>10.75</v>
      </c>
      <c r="O72">
        <f>'[7]DWM-NB'!B71</f>
        <v>2.4375</v>
      </c>
      <c r="P72">
        <f>'[7]DWM-HT'!B71</f>
        <v>3.015625</v>
      </c>
      <c r="Q72">
        <f>[7]WMA!B71</f>
        <v>0.515625</v>
      </c>
      <c r="R72">
        <f>[7]Lite!B71</f>
        <v>5.1875</v>
      </c>
    </row>
    <row r="73" spans="1:18" x14ac:dyDescent="0.25">
      <c r="A73">
        <v>71000</v>
      </c>
      <c r="B73">
        <f>[7]ARF!E72</f>
        <v>88.2</v>
      </c>
      <c r="C73">
        <f>'[7]DWM-NB'!E72</f>
        <v>87.5</v>
      </c>
      <c r="D73">
        <f>'[7]DWM-HT'!E72</f>
        <v>87.2</v>
      </c>
      <c r="E73">
        <f>[7]WMA!E72</f>
        <v>88.2</v>
      </c>
      <c r="F73">
        <f>[7]Lite!E72</f>
        <v>87.6</v>
      </c>
      <c r="H73">
        <f>'[7]DWM-NB'!K72</f>
        <v>57</v>
      </c>
      <c r="I73">
        <f>[7]Lite!K72</f>
        <v>51</v>
      </c>
      <c r="J73">
        <f>'[7]DWM-HT'!K72</f>
        <v>24</v>
      </c>
      <c r="N73">
        <f>[7]ARF!B72</f>
        <v>11</v>
      </c>
      <c r="O73">
        <f>'[7]DWM-NB'!B72</f>
        <v>2.484375</v>
      </c>
      <c r="P73">
        <f>'[7]DWM-HT'!B72</f>
        <v>3.0625</v>
      </c>
      <c r="Q73">
        <f>[7]WMA!B72</f>
        <v>0.53125</v>
      </c>
      <c r="R73">
        <f>[7]Lite!B72</f>
        <v>5.28125</v>
      </c>
    </row>
    <row r="74" spans="1:18" x14ac:dyDescent="0.25">
      <c r="A74">
        <v>72000</v>
      </c>
      <c r="B74">
        <f>[7]ARF!E73</f>
        <v>90.4</v>
      </c>
      <c r="C74">
        <f>'[7]DWM-NB'!E73</f>
        <v>88.3</v>
      </c>
      <c r="D74">
        <f>'[7]DWM-HT'!E73</f>
        <v>88.3</v>
      </c>
      <c r="E74">
        <f>[7]WMA!E73</f>
        <v>90.6</v>
      </c>
      <c r="F74">
        <f>[7]Lite!E73</f>
        <v>88.2</v>
      </c>
      <c r="H74">
        <f>'[7]DWM-NB'!K73</f>
        <v>59</v>
      </c>
      <c r="I74">
        <f>[7]Lite!K73</f>
        <v>53</v>
      </c>
      <c r="J74">
        <f>'[7]DWM-HT'!K73</f>
        <v>24</v>
      </c>
      <c r="N74">
        <f>[7]ARF!B73</f>
        <v>11.265625</v>
      </c>
      <c r="O74">
        <f>'[7]DWM-NB'!B73</f>
        <v>2.546875</v>
      </c>
      <c r="P74">
        <f>'[7]DWM-HT'!B73</f>
        <v>3.09375</v>
      </c>
      <c r="Q74">
        <f>[7]WMA!B73</f>
        <v>0.53125</v>
      </c>
      <c r="R74">
        <f>[7]Lite!B73</f>
        <v>5.390625</v>
      </c>
    </row>
    <row r="75" spans="1:18" x14ac:dyDescent="0.25">
      <c r="A75">
        <v>73000</v>
      </c>
      <c r="B75">
        <f>[7]ARF!E74</f>
        <v>89</v>
      </c>
      <c r="C75">
        <f>'[7]DWM-NB'!E74</f>
        <v>87.4</v>
      </c>
      <c r="D75">
        <f>'[7]DWM-HT'!E74</f>
        <v>87.3</v>
      </c>
      <c r="E75">
        <f>[7]WMA!E74</f>
        <v>89</v>
      </c>
      <c r="F75">
        <f>[7]Lite!E74</f>
        <v>87.5</v>
      </c>
      <c r="H75">
        <f>'[7]DWM-NB'!K74</f>
        <v>61</v>
      </c>
      <c r="I75">
        <f>[7]Lite!K74</f>
        <v>55</v>
      </c>
      <c r="J75">
        <f>'[7]DWM-HT'!K74</f>
        <v>26</v>
      </c>
      <c r="N75">
        <f>[7]ARF!B74</f>
        <v>11.53125</v>
      </c>
      <c r="O75">
        <f>'[7]DWM-NB'!B74</f>
        <v>2.59375</v>
      </c>
      <c r="P75">
        <f>'[7]DWM-HT'!B74</f>
        <v>3.140625</v>
      </c>
      <c r="Q75">
        <f>[7]WMA!B74</f>
        <v>0.546875</v>
      </c>
      <c r="R75">
        <f>[7]Lite!B74</f>
        <v>5.484375</v>
      </c>
    </row>
    <row r="76" spans="1:18" x14ac:dyDescent="0.25">
      <c r="A76">
        <v>74000</v>
      </c>
      <c r="B76">
        <f>[7]ARF!E75</f>
        <v>90.5</v>
      </c>
      <c r="C76">
        <f>'[7]DWM-NB'!E75</f>
        <v>88.9</v>
      </c>
      <c r="D76">
        <f>'[7]DWM-HT'!E75</f>
        <v>88.3</v>
      </c>
      <c r="E76">
        <f>[7]WMA!E75</f>
        <v>90.2</v>
      </c>
      <c r="F76">
        <f>[7]Lite!E75</f>
        <v>88.6</v>
      </c>
      <c r="H76">
        <f>'[7]DWM-NB'!K75</f>
        <v>55</v>
      </c>
      <c r="I76">
        <f>[7]Lite!K75</f>
        <v>51</v>
      </c>
      <c r="J76">
        <f>'[7]DWM-HT'!K75</f>
        <v>24</v>
      </c>
      <c r="N76">
        <f>[7]ARF!B75</f>
        <v>11.78125</v>
      </c>
      <c r="O76">
        <f>'[7]DWM-NB'!B75</f>
        <v>2.65625</v>
      </c>
      <c r="P76">
        <f>'[7]DWM-HT'!B75</f>
        <v>3.1875</v>
      </c>
      <c r="Q76">
        <f>[7]WMA!B75</f>
        <v>0.546875</v>
      </c>
      <c r="R76">
        <f>[7]Lite!B75</f>
        <v>5.578125</v>
      </c>
    </row>
    <row r="77" spans="1:18" x14ac:dyDescent="0.25">
      <c r="A77">
        <v>75000</v>
      </c>
      <c r="B77">
        <f>[7]ARF!E76</f>
        <v>88.4</v>
      </c>
      <c r="C77">
        <f>'[7]DWM-NB'!E76</f>
        <v>86.7</v>
      </c>
      <c r="D77">
        <f>'[7]DWM-HT'!E76</f>
        <v>87</v>
      </c>
      <c r="E77">
        <f>[7]WMA!E76</f>
        <v>87.6</v>
      </c>
      <c r="F77">
        <f>[7]Lite!E76</f>
        <v>86.7</v>
      </c>
      <c r="H77">
        <f>'[7]DWM-NB'!K76</f>
        <v>55</v>
      </c>
      <c r="I77">
        <f>[7]Lite!K76</f>
        <v>51</v>
      </c>
      <c r="J77">
        <f>'[7]DWM-HT'!K76</f>
        <v>24</v>
      </c>
      <c r="N77">
        <f>[7]ARF!B76</f>
        <v>12.03125</v>
      </c>
      <c r="O77">
        <f>'[7]DWM-NB'!B76</f>
        <v>2.703125</v>
      </c>
      <c r="P77">
        <f>'[7]DWM-HT'!B76</f>
        <v>3.234375</v>
      </c>
      <c r="Q77">
        <f>[7]WMA!B76</f>
        <v>0.5625</v>
      </c>
      <c r="R77">
        <f>[7]Lite!B76</f>
        <v>5.6875</v>
      </c>
    </row>
    <row r="78" spans="1:18" x14ac:dyDescent="0.25">
      <c r="A78">
        <v>76000</v>
      </c>
      <c r="B78">
        <f>[7]ARF!E77</f>
        <v>80.2</v>
      </c>
      <c r="C78">
        <f>'[7]DWM-NB'!E77</f>
        <v>79.8</v>
      </c>
      <c r="D78">
        <f>'[7]DWM-HT'!E77</f>
        <v>81.099999999999994</v>
      </c>
      <c r="E78">
        <f>[7]WMA!E77</f>
        <v>76.900000000000006</v>
      </c>
      <c r="F78">
        <f>[7]Lite!E77</f>
        <v>75.2</v>
      </c>
      <c r="H78">
        <f>'[7]DWM-NB'!K77</f>
        <v>36</v>
      </c>
      <c r="I78">
        <f>[7]Lite!K77</f>
        <v>40</v>
      </c>
      <c r="J78">
        <f>'[7]DWM-HT'!K77</f>
        <v>22</v>
      </c>
      <c r="N78">
        <f>[7]ARF!B77</f>
        <v>12.4375</v>
      </c>
      <c r="O78">
        <f>'[7]DWM-NB'!B77</f>
        <v>2.75</v>
      </c>
      <c r="P78">
        <f>'[7]DWM-HT'!B77</f>
        <v>3.28125</v>
      </c>
      <c r="Q78">
        <f>[7]WMA!B77</f>
        <v>0.5625</v>
      </c>
      <c r="R78">
        <f>[7]Lite!B77</f>
        <v>5.78125</v>
      </c>
    </row>
    <row r="79" spans="1:18" x14ac:dyDescent="0.25">
      <c r="A79">
        <v>77000</v>
      </c>
      <c r="B79">
        <f>[7]ARF!E78</f>
        <v>87</v>
      </c>
      <c r="C79">
        <f>'[7]DWM-NB'!E78</f>
        <v>88.8</v>
      </c>
      <c r="D79">
        <f>'[7]DWM-HT'!E78</f>
        <v>89.3</v>
      </c>
      <c r="E79">
        <f>[7]WMA!E78</f>
        <v>78.3</v>
      </c>
      <c r="F79">
        <f>[7]Lite!E78</f>
        <v>86.7</v>
      </c>
      <c r="H79">
        <f>'[7]DWM-NB'!K78</f>
        <v>27</v>
      </c>
      <c r="I79">
        <f>[7]Lite!K78</f>
        <v>34</v>
      </c>
      <c r="J79">
        <f>'[7]DWM-HT'!K78</f>
        <v>22</v>
      </c>
      <c r="N79">
        <f>[7]ARF!B78</f>
        <v>12.53125</v>
      </c>
      <c r="O79">
        <f>'[7]DWM-NB'!B78</f>
        <v>2.78125</v>
      </c>
      <c r="P79">
        <f>'[7]DWM-HT'!B78</f>
        <v>3.328125</v>
      </c>
      <c r="Q79">
        <f>[7]WMA!B78</f>
        <v>0.578125</v>
      </c>
      <c r="R79">
        <f>[7]Lite!B78</f>
        <v>5.84375</v>
      </c>
    </row>
    <row r="80" spans="1:18" x14ac:dyDescent="0.25">
      <c r="A80">
        <v>78000</v>
      </c>
      <c r="B80">
        <f>[7]ARF!E79</f>
        <v>87.6</v>
      </c>
      <c r="C80">
        <f>'[7]DWM-NB'!E79</f>
        <v>88.9</v>
      </c>
      <c r="D80">
        <f>'[7]DWM-HT'!E79</f>
        <v>88.9</v>
      </c>
      <c r="E80">
        <f>[7]WMA!E79</f>
        <v>78.599999999999994</v>
      </c>
      <c r="F80">
        <f>[7]Lite!E79</f>
        <v>87.9</v>
      </c>
      <c r="H80">
        <f>'[7]DWM-NB'!K79</f>
        <v>11</v>
      </c>
      <c r="I80">
        <f>[7]Lite!K79</f>
        <v>19</v>
      </c>
      <c r="J80">
        <f>'[7]DWM-HT'!K79</f>
        <v>19</v>
      </c>
      <c r="N80">
        <f>[7]ARF!B79</f>
        <v>12.609375</v>
      </c>
      <c r="O80">
        <f>'[7]DWM-NB'!B79</f>
        <v>2.8125</v>
      </c>
      <c r="P80">
        <f>'[7]DWM-HT'!B79</f>
        <v>3.359375</v>
      </c>
      <c r="Q80">
        <f>[7]WMA!B79</f>
        <v>0.59375</v>
      </c>
      <c r="R80">
        <f>[7]Lite!B79</f>
        <v>5.890625</v>
      </c>
    </row>
    <row r="81" spans="1:18" x14ac:dyDescent="0.25">
      <c r="A81">
        <v>79000</v>
      </c>
      <c r="B81">
        <f>[7]ARF!E80</f>
        <v>90.1</v>
      </c>
      <c r="C81">
        <f>'[7]DWM-NB'!E80</f>
        <v>89.3</v>
      </c>
      <c r="D81">
        <f>'[7]DWM-HT'!E80</f>
        <v>89.2</v>
      </c>
      <c r="E81">
        <f>[7]WMA!E80</f>
        <v>81.8</v>
      </c>
      <c r="F81">
        <f>[7]Lite!E80</f>
        <v>88.7</v>
      </c>
      <c r="H81">
        <f>'[7]DWM-NB'!K80</f>
        <v>16</v>
      </c>
      <c r="I81">
        <f>[7]Lite!K80</f>
        <v>19</v>
      </c>
      <c r="J81">
        <f>'[7]DWM-HT'!K80</f>
        <v>22</v>
      </c>
      <c r="N81">
        <f>[7]ARF!B80</f>
        <v>12.6875</v>
      </c>
      <c r="O81">
        <f>'[7]DWM-NB'!B80</f>
        <v>2.828125</v>
      </c>
      <c r="P81">
        <f>'[7]DWM-HT'!B80</f>
        <v>3.40625</v>
      </c>
      <c r="Q81">
        <f>[7]WMA!B80</f>
        <v>0.59375</v>
      </c>
      <c r="R81">
        <f>[7]Lite!B80</f>
        <v>5.9375</v>
      </c>
    </row>
    <row r="82" spans="1:18" x14ac:dyDescent="0.25">
      <c r="A82">
        <v>80000</v>
      </c>
      <c r="B82">
        <f>[7]ARF!E81</f>
        <v>88.5</v>
      </c>
      <c r="C82">
        <f>'[7]DWM-NB'!E81</f>
        <v>87.7</v>
      </c>
      <c r="D82">
        <f>'[7]DWM-HT'!E81</f>
        <v>87.7</v>
      </c>
      <c r="E82">
        <f>[7]WMA!E81</f>
        <v>80.2</v>
      </c>
      <c r="F82">
        <f>[7]Lite!E81</f>
        <v>87.5</v>
      </c>
      <c r="H82">
        <f>'[7]DWM-NB'!K81</f>
        <v>17</v>
      </c>
      <c r="I82">
        <f>[7]Lite!K81</f>
        <v>20</v>
      </c>
      <c r="J82">
        <f>'[7]DWM-HT'!K81</f>
        <v>23</v>
      </c>
      <c r="N82">
        <f>[7]ARF!B81</f>
        <v>12.78125</v>
      </c>
      <c r="O82">
        <f>'[7]DWM-NB'!B81</f>
        <v>2.84375</v>
      </c>
      <c r="P82">
        <f>'[7]DWM-HT'!B81</f>
        <v>3.4375</v>
      </c>
      <c r="Q82">
        <f>[7]WMA!B81</f>
        <v>0.609375</v>
      </c>
      <c r="R82">
        <f>[7]Lite!B81</f>
        <v>5.96875</v>
      </c>
    </row>
    <row r="83" spans="1:18" x14ac:dyDescent="0.25">
      <c r="A83">
        <v>81000</v>
      </c>
      <c r="B83">
        <f>[7]ARF!E82</f>
        <v>89.1</v>
      </c>
      <c r="C83">
        <f>'[7]DWM-NB'!E82</f>
        <v>87.7</v>
      </c>
      <c r="D83">
        <f>'[7]DWM-HT'!E82</f>
        <v>87.5</v>
      </c>
      <c r="E83">
        <f>[7]WMA!E82</f>
        <v>81.699999999999903</v>
      </c>
      <c r="F83">
        <f>[7]Lite!E82</f>
        <v>87.4</v>
      </c>
      <c r="H83">
        <f>'[7]DWM-NB'!K82</f>
        <v>16</v>
      </c>
      <c r="I83">
        <f>[7]Lite!K82</f>
        <v>20</v>
      </c>
      <c r="J83">
        <f>'[7]DWM-HT'!K82</f>
        <v>18</v>
      </c>
      <c r="N83">
        <f>[7]ARF!B82</f>
        <v>12.875</v>
      </c>
      <c r="O83">
        <f>'[7]DWM-NB'!B82</f>
        <v>2.859375</v>
      </c>
      <c r="P83">
        <f>'[7]DWM-HT'!B82</f>
        <v>3.46875</v>
      </c>
      <c r="Q83">
        <f>[7]WMA!B82</f>
        <v>0.609375</v>
      </c>
      <c r="R83">
        <f>[7]Lite!B82</f>
        <v>6</v>
      </c>
    </row>
    <row r="84" spans="1:18" x14ac:dyDescent="0.25">
      <c r="A84">
        <v>82000</v>
      </c>
      <c r="B84">
        <f>[7]ARF!E83</f>
        <v>89.2</v>
      </c>
      <c r="C84">
        <f>'[7]DWM-NB'!E83</f>
        <v>87.3</v>
      </c>
      <c r="D84">
        <f>'[7]DWM-HT'!E83</f>
        <v>87</v>
      </c>
      <c r="E84">
        <f>[7]WMA!E83</f>
        <v>80.400000000000006</v>
      </c>
      <c r="F84">
        <f>[7]Lite!E83</f>
        <v>86.6</v>
      </c>
      <c r="H84">
        <f>'[7]DWM-NB'!K83</f>
        <v>19</v>
      </c>
      <c r="I84">
        <f>[7]Lite!K83</f>
        <v>23</v>
      </c>
      <c r="J84">
        <f>'[7]DWM-HT'!K83</f>
        <v>20</v>
      </c>
      <c r="N84">
        <f>[7]ARF!B83</f>
        <v>13</v>
      </c>
      <c r="O84">
        <f>'[7]DWM-NB'!B83</f>
        <v>2.875</v>
      </c>
      <c r="P84">
        <f>'[7]DWM-HT'!B83</f>
        <v>3.515625</v>
      </c>
      <c r="Q84">
        <f>[7]WMA!B83</f>
        <v>0.625</v>
      </c>
      <c r="R84">
        <f>[7]Lite!B83</f>
        <v>6.046875</v>
      </c>
    </row>
    <row r="85" spans="1:18" x14ac:dyDescent="0.25">
      <c r="A85">
        <v>83000</v>
      </c>
      <c r="B85">
        <f>[7]ARF!E84</f>
        <v>89.9</v>
      </c>
      <c r="C85">
        <f>'[7]DWM-NB'!E84</f>
        <v>88.4</v>
      </c>
      <c r="D85">
        <f>'[7]DWM-HT'!E84</f>
        <v>88.5</v>
      </c>
      <c r="E85">
        <f>[7]WMA!E84</f>
        <v>82.8</v>
      </c>
      <c r="F85">
        <f>[7]Lite!E84</f>
        <v>90</v>
      </c>
      <c r="H85">
        <f>'[7]DWM-NB'!K84</f>
        <v>21</v>
      </c>
      <c r="I85">
        <f>[7]Lite!K84</f>
        <v>25</v>
      </c>
      <c r="J85">
        <f>'[7]DWM-HT'!K84</f>
        <v>20</v>
      </c>
      <c r="N85">
        <f>[7]ARF!B84</f>
        <v>13.109375</v>
      </c>
      <c r="O85">
        <f>'[7]DWM-NB'!B84</f>
        <v>2.90625</v>
      </c>
      <c r="P85">
        <f>'[7]DWM-HT'!B84</f>
        <v>3.546875</v>
      </c>
      <c r="Q85">
        <f>[7]WMA!B84</f>
        <v>0.640625</v>
      </c>
      <c r="R85">
        <f>[7]Lite!B84</f>
        <v>6.09375</v>
      </c>
    </row>
    <row r="86" spans="1:18" x14ac:dyDescent="0.25">
      <c r="A86">
        <v>84000</v>
      </c>
      <c r="B86">
        <f>[7]ARF!E85</f>
        <v>87.6</v>
      </c>
      <c r="C86">
        <f>'[7]DWM-NB'!E85</f>
        <v>88</v>
      </c>
      <c r="D86">
        <f>'[7]DWM-HT'!E85</f>
        <v>87.6</v>
      </c>
      <c r="E86">
        <f>[7]WMA!E85</f>
        <v>81.5</v>
      </c>
      <c r="F86">
        <f>[7]Lite!E85</f>
        <v>87.6</v>
      </c>
      <c r="H86">
        <f>'[7]DWM-NB'!K85</f>
        <v>25</v>
      </c>
      <c r="I86">
        <f>[7]Lite!K85</f>
        <v>29</v>
      </c>
      <c r="J86">
        <f>'[7]DWM-HT'!K85</f>
        <v>23</v>
      </c>
      <c r="N86">
        <f>[7]ARF!B85</f>
        <v>13.203125</v>
      </c>
      <c r="O86">
        <f>'[7]DWM-NB'!B85</f>
        <v>2.921875</v>
      </c>
      <c r="P86">
        <f>'[7]DWM-HT'!B85</f>
        <v>3.59375</v>
      </c>
      <c r="Q86">
        <f>[7]WMA!B85</f>
        <v>0.640625</v>
      </c>
      <c r="R86">
        <f>[7]Lite!B85</f>
        <v>6.15625</v>
      </c>
    </row>
    <row r="87" spans="1:18" x14ac:dyDescent="0.25">
      <c r="A87">
        <v>85000</v>
      </c>
      <c r="B87">
        <f>[7]ARF!E86</f>
        <v>88.5</v>
      </c>
      <c r="C87">
        <f>'[7]DWM-NB'!E86</f>
        <v>88.5</v>
      </c>
      <c r="D87">
        <f>'[7]DWM-HT'!E86</f>
        <v>87.7</v>
      </c>
      <c r="E87">
        <f>[7]WMA!E86</f>
        <v>79.8</v>
      </c>
      <c r="F87">
        <f>[7]Lite!E86</f>
        <v>89</v>
      </c>
      <c r="H87">
        <f>'[7]DWM-NB'!K86</f>
        <v>26</v>
      </c>
      <c r="I87">
        <f>[7]Lite!K86</f>
        <v>29</v>
      </c>
      <c r="J87">
        <f>'[7]DWM-HT'!K86</f>
        <v>25</v>
      </c>
      <c r="N87">
        <f>[7]ARF!B86</f>
        <v>13.328125</v>
      </c>
      <c r="O87">
        <f>'[7]DWM-NB'!B86</f>
        <v>2.953125</v>
      </c>
      <c r="P87">
        <f>'[7]DWM-HT'!B86</f>
        <v>3.640625</v>
      </c>
      <c r="Q87">
        <f>[7]WMA!B86</f>
        <v>0.65625</v>
      </c>
      <c r="R87">
        <f>[7]Lite!B86</f>
        <v>6.21875</v>
      </c>
    </row>
    <row r="88" spans="1:18" x14ac:dyDescent="0.25">
      <c r="A88">
        <v>86000</v>
      </c>
      <c r="B88">
        <f>[7]ARF!E87</f>
        <v>90.2</v>
      </c>
      <c r="C88">
        <f>'[7]DWM-NB'!E87</f>
        <v>89.9</v>
      </c>
      <c r="D88">
        <f>'[7]DWM-HT'!E87</f>
        <v>90</v>
      </c>
      <c r="E88">
        <f>[7]WMA!E87</f>
        <v>84.899999999999906</v>
      </c>
      <c r="F88">
        <f>[7]Lite!E87</f>
        <v>89.3</v>
      </c>
      <c r="H88">
        <f>'[7]DWM-NB'!K87</f>
        <v>29</v>
      </c>
      <c r="I88">
        <f>[7]Lite!K87</f>
        <v>31</v>
      </c>
      <c r="J88">
        <f>'[7]DWM-HT'!K87</f>
        <v>27</v>
      </c>
      <c r="N88">
        <f>[7]ARF!B87</f>
        <v>13.453125</v>
      </c>
      <c r="O88">
        <f>'[7]DWM-NB'!B87</f>
        <v>2.984375</v>
      </c>
      <c r="P88">
        <f>'[7]DWM-HT'!B87</f>
        <v>3.6875</v>
      </c>
      <c r="Q88">
        <f>[7]WMA!B87</f>
        <v>0.671875</v>
      </c>
      <c r="R88">
        <f>[7]Lite!B87</f>
        <v>6.28125</v>
      </c>
    </row>
    <row r="89" spans="1:18" x14ac:dyDescent="0.25">
      <c r="A89">
        <v>87000</v>
      </c>
      <c r="B89">
        <f>[7]ARF!E88</f>
        <v>88.6</v>
      </c>
      <c r="C89">
        <f>'[7]DWM-NB'!E88</f>
        <v>87.9</v>
      </c>
      <c r="D89">
        <f>'[7]DWM-HT'!E88</f>
        <v>87.6</v>
      </c>
      <c r="E89">
        <f>[7]WMA!E88</f>
        <v>80.599999999999994</v>
      </c>
      <c r="F89">
        <f>[7]Lite!E88</f>
        <v>89.2</v>
      </c>
      <c r="H89">
        <f>'[7]DWM-NB'!K88</f>
        <v>30</v>
      </c>
      <c r="I89">
        <f>[7]Lite!K88</f>
        <v>32</v>
      </c>
      <c r="J89">
        <f>'[7]DWM-HT'!K88</f>
        <v>28</v>
      </c>
      <c r="N89">
        <f>[7]ARF!B88</f>
        <v>13.578125</v>
      </c>
      <c r="O89">
        <f>'[7]DWM-NB'!B88</f>
        <v>3.015625</v>
      </c>
      <c r="P89">
        <f>'[7]DWM-HT'!B88</f>
        <v>3.734375</v>
      </c>
      <c r="Q89">
        <f>[7]WMA!B88</f>
        <v>0.671875</v>
      </c>
      <c r="R89">
        <f>[7]Lite!B88</f>
        <v>6.328125</v>
      </c>
    </row>
    <row r="90" spans="1:18" x14ac:dyDescent="0.25">
      <c r="A90">
        <v>88000</v>
      </c>
      <c r="B90">
        <f>[7]ARF!E89</f>
        <v>87.6</v>
      </c>
      <c r="C90">
        <f>'[7]DWM-NB'!E89</f>
        <v>86.7</v>
      </c>
      <c r="D90">
        <f>'[7]DWM-HT'!E89</f>
        <v>86.8</v>
      </c>
      <c r="E90">
        <f>[7]WMA!E89</f>
        <v>80.7</v>
      </c>
      <c r="F90">
        <f>[7]Lite!E89</f>
        <v>87.1</v>
      </c>
      <c r="H90">
        <f>'[7]DWM-NB'!K89</f>
        <v>32</v>
      </c>
      <c r="I90">
        <f>[7]Lite!K89</f>
        <v>35</v>
      </c>
      <c r="J90">
        <f>'[7]DWM-HT'!K89</f>
        <v>28</v>
      </c>
      <c r="N90">
        <f>[7]ARF!B89</f>
        <v>13.703125</v>
      </c>
      <c r="O90">
        <f>'[7]DWM-NB'!B89</f>
        <v>3.0625</v>
      </c>
      <c r="P90">
        <f>'[7]DWM-HT'!B89</f>
        <v>3.78125</v>
      </c>
      <c r="Q90">
        <f>[7]WMA!B89</f>
        <v>0.6875</v>
      </c>
      <c r="R90">
        <f>[7]Lite!B89</f>
        <v>6.40625</v>
      </c>
    </row>
    <row r="91" spans="1:18" x14ac:dyDescent="0.25">
      <c r="A91">
        <v>89000</v>
      </c>
      <c r="B91">
        <f>[7]ARF!E90</f>
        <v>89.3</v>
      </c>
      <c r="C91">
        <f>'[7]DWM-NB'!E90</f>
        <v>88.6</v>
      </c>
      <c r="D91">
        <f>'[7]DWM-HT'!E90</f>
        <v>88.8</v>
      </c>
      <c r="E91">
        <f>[7]WMA!E90</f>
        <v>81.3</v>
      </c>
      <c r="F91">
        <f>[7]Lite!E90</f>
        <v>88.8</v>
      </c>
      <c r="H91">
        <f>'[7]DWM-NB'!K90</f>
        <v>32</v>
      </c>
      <c r="I91">
        <f>[7]Lite!K90</f>
        <v>35</v>
      </c>
      <c r="J91">
        <f>'[7]DWM-HT'!K90</f>
        <v>28</v>
      </c>
      <c r="N91">
        <f>[7]ARF!B90</f>
        <v>13.84375</v>
      </c>
      <c r="O91">
        <f>'[7]DWM-NB'!B90</f>
        <v>3.09375</v>
      </c>
      <c r="P91">
        <f>'[7]DWM-HT'!B90</f>
        <v>3.84375</v>
      </c>
      <c r="Q91">
        <f>[7]WMA!B90</f>
        <v>0.703125</v>
      </c>
      <c r="R91">
        <f>[7]Lite!B90</f>
        <v>6.46875</v>
      </c>
    </row>
    <row r="92" spans="1:18" x14ac:dyDescent="0.25">
      <c r="A92">
        <v>90000</v>
      </c>
      <c r="B92">
        <f>[7]ARF!E91</f>
        <v>88.3</v>
      </c>
      <c r="C92">
        <f>'[7]DWM-NB'!E91</f>
        <v>86.9</v>
      </c>
      <c r="D92">
        <f>'[7]DWM-HT'!E91</f>
        <v>86.7</v>
      </c>
      <c r="E92">
        <f>[7]WMA!E91</f>
        <v>80.599999999999994</v>
      </c>
      <c r="F92">
        <f>[7]Lite!E91</f>
        <v>88.6</v>
      </c>
      <c r="H92">
        <f>'[7]DWM-NB'!K91</f>
        <v>33</v>
      </c>
      <c r="I92">
        <f>[7]Lite!K91</f>
        <v>36</v>
      </c>
      <c r="J92">
        <f>'[7]DWM-HT'!K91</f>
        <v>29</v>
      </c>
      <c r="N92">
        <f>[7]ARF!B91</f>
        <v>13.96875</v>
      </c>
      <c r="O92">
        <f>'[7]DWM-NB'!B91</f>
        <v>3.125</v>
      </c>
      <c r="P92">
        <f>'[7]DWM-HT'!B91</f>
        <v>3.890625</v>
      </c>
      <c r="Q92">
        <f>[7]WMA!B91</f>
        <v>0.703125</v>
      </c>
      <c r="R92">
        <f>[7]Lite!B91</f>
        <v>6.546875</v>
      </c>
    </row>
    <row r="93" spans="1:18" x14ac:dyDescent="0.25">
      <c r="A93">
        <v>91000</v>
      </c>
      <c r="B93">
        <f>[7]ARF!E92</f>
        <v>87.8</v>
      </c>
      <c r="C93">
        <f>'[7]DWM-NB'!E92</f>
        <v>86.9</v>
      </c>
      <c r="D93">
        <f>'[7]DWM-HT'!E92</f>
        <v>87.2</v>
      </c>
      <c r="E93">
        <f>[7]WMA!E92</f>
        <v>80.7</v>
      </c>
      <c r="F93">
        <f>[7]Lite!E92</f>
        <v>88.1</v>
      </c>
      <c r="H93">
        <f>'[7]DWM-NB'!K92</f>
        <v>35</v>
      </c>
      <c r="I93">
        <f>[7]Lite!K92</f>
        <v>37</v>
      </c>
      <c r="J93">
        <f>'[7]DWM-HT'!K92</f>
        <v>31</v>
      </c>
      <c r="N93">
        <f>[7]ARF!B92</f>
        <v>14.109375</v>
      </c>
      <c r="O93">
        <f>'[7]DWM-NB'!B92</f>
        <v>3.15625</v>
      </c>
      <c r="P93">
        <f>'[7]DWM-HT'!B92</f>
        <v>3.953125</v>
      </c>
      <c r="Q93">
        <f>[7]WMA!B92</f>
        <v>0.71875</v>
      </c>
      <c r="R93">
        <f>[7]Lite!B92</f>
        <v>6.609375</v>
      </c>
    </row>
    <row r="94" spans="1:18" x14ac:dyDescent="0.25">
      <c r="A94">
        <v>92000</v>
      </c>
      <c r="B94">
        <f>[7]ARF!E93</f>
        <v>89.5</v>
      </c>
      <c r="C94">
        <f>'[7]DWM-NB'!E93</f>
        <v>88</v>
      </c>
      <c r="D94">
        <f>'[7]DWM-HT'!E93</f>
        <v>87.7</v>
      </c>
      <c r="E94">
        <f>[7]WMA!E93</f>
        <v>81.8</v>
      </c>
      <c r="F94">
        <f>[7]Lite!E93</f>
        <v>88.3</v>
      </c>
      <c r="H94">
        <f>'[7]DWM-NB'!K93</f>
        <v>38</v>
      </c>
      <c r="I94">
        <f>[7]Lite!K93</f>
        <v>40</v>
      </c>
      <c r="J94">
        <f>'[7]DWM-HT'!K93</f>
        <v>34</v>
      </c>
      <c r="N94">
        <f>[7]ARF!B93</f>
        <v>14.25</v>
      </c>
      <c r="O94">
        <f>'[7]DWM-NB'!B93</f>
        <v>3.1875</v>
      </c>
      <c r="P94">
        <f>'[7]DWM-HT'!B93</f>
        <v>4</v>
      </c>
      <c r="Q94">
        <f>[7]WMA!B93</f>
        <v>0.734375</v>
      </c>
      <c r="R94">
        <f>[7]Lite!B93</f>
        <v>6.6875</v>
      </c>
    </row>
    <row r="95" spans="1:18" x14ac:dyDescent="0.25">
      <c r="A95">
        <v>93000</v>
      </c>
      <c r="B95">
        <f>[7]ARF!E94</f>
        <v>89.3</v>
      </c>
      <c r="C95">
        <f>'[7]DWM-NB'!E94</f>
        <v>88.1</v>
      </c>
      <c r="D95">
        <f>'[7]DWM-HT'!E94</f>
        <v>87.9</v>
      </c>
      <c r="E95">
        <f>[7]WMA!E94</f>
        <v>81.899999999999906</v>
      </c>
      <c r="F95">
        <f>[7]Lite!E94</f>
        <v>88.1</v>
      </c>
      <c r="H95">
        <f>'[7]DWM-NB'!K94</f>
        <v>41</v>
      </c>
      <c r="I95">
        <f>[7]Lite!K94</f>
        <v>44</v>
      </c>
      <c r="J95">
        <f>'[7]DWM-HT'!K94</f>
        <v>37</v>
      </c>
      <c r="N95">
        <f>[7]ARF!B94</f>
        <v>14.40625</v>
      </c>
      <c r="O95">
        <f>'[7]DWM-NB'!B94</f>
        <v>3.21875</v>
      </c>
      <c r="P95">
        <f>'[7]DWM-HT'!B94</f>
        <v>4.078125</v>
      </c>
      <c r="Q95">
        <f>[7]WMA!B94</f>
        <v>0.75</v>
      </c>
      <c r="R95">
        <f>[7]Lite!B94</f>
        <v>6.78125</v>
      </c>
    </row>
    <row r="96" spans="1:18" x14ac:dyDescent="0.25">
      <c r="A96">
        <v>94000</v>
      </c>
      <c r="B96">
        <f>[7]ARF!E95</f>
        <v>89.9</v>
      </c>
      <c r="C96">
        <f>'[7]DWM-NB'!E95</f>
        <v>88.8</v>
      </c>
      <c r="D96">
        <f>'[7]DWM-HT'!E95</f>
        <v>89.4</v>
      </c>
      <c r="E96">
        <f>[7]WMA!E95</f>
        <v>83.3</v>
      </c>
      <c r="F96">
        <f>[7]Lite!E95</f>
        <v>89.4</v>
      </c>
      <c r="H96">
        <f>'[7]DWM-NB'!K95</f>
        <v>43</v>
      </c>
      <c r="I96">
        <f>[7]Lite!K95</f>
        <v>46</v>
      </c>
      <c r="J96">
        <f>'[7]DWM-HT'!K95</f>
        <v>32</v>
      </c>
      <c r="N96">
        <f>[7]ARF!B95</f>
        <v>14.5625</v>
      </c>
      <c r="O96">
        <f>'[7]DWM-NB'!B95</f>
        <v>3.265625</v>
      </c>
      <c r="P96">
        <f>'[7]DWM-HT'!B95</f>
        <v>4.140625</v>
      </c>
      <c r="Q96">
        <f>[7]WMA!B95</f>
        <v>0.75</v>
      </c>
      <c r="R96">
        <f>[7]Lite!B95</f>
        <v>6.859375</v>
      </c>
    </row>
    <row r="97" spans="1:18" x14ac:dyDescent="0.25">
      <c r="A97">
        <v>95000</v>
      </c>
      <c r="B97">
        <f>[7]ARF!E96</f>
        <v>87.2</v>
      </c>
      <c r="C97">
        <f>'[7]DWM-NB'!E96</f>
        <v>87</v>
      </c>
      <c r="D97">
        <f>'[7]DWM-HT'!E96</f>
        <v>86.3</v>
      </c>
      <c r="E97">
        <f>[7]WMA!E96</f>
        <v>80.599999999999994</v>
      </c>
      <c r="F97">
        <f>[7]Lite!E96</f>
        <v>85.6</v>
      </c>
      <c r="H97">
        <f>'[7]DWM-NB'!K96</f>
        <v>44</v>
      </c>
      <c r="I97">
        <f>[7]Lite!K96</f>
        <v>48</v>
      </c>
      <c r="J97">
        <f>'[7]DWM-HT'!K96</f>
        <v>32</v>
      </c>
      <c r="N97">
        <f>[7]ARF!B96</f>
        <v>14.703125</v>
      </c>
      <c r="O97">
        <f>'[7]DWM-NB'!B96</f>
        <v>3.296875</v>
      </c>
      <c r="P97">
        <f>'[7]DWM-HT'!B96</f>
        <v>4.203125</v>
      </c>
      <c r="Q97">
        <f>[7]WMA!B96</f>
        <v>0.765625</v>
      </c>
      <c r="R97">
        <f>[7]Lite!B96</f>
        <v>6.953125</v>
      </c>
    </row>
    <row r="98" spans="1:18" x14ac:dyDescent="0.25">
      <c r="A98">
        <v>96000</v>
      </c>
      <c r="B98">
        <f>[7]ARF!E97</f>
        <v>88.5</v>
      </c>
      <c r="C98">
        <f>'[7]DWM-NB'!E97</f>
        <v>87.3</v>
      </c>
      <c r="D98">
        <f>'[7]DWM-HT'!E97</f>
        <v>87.2</v>
      </c>
      <c r="E98">
        <f>[7]WMA!E97</f>
        <v>81.2</v>
      </c>
      <c r="F98">
        <f>[7]Lite!E97</f>
        <v>87.2</v>
      </c>
      <c r="H98">
        <f>'[7]DWM-NB'!K97</f>
        <v>49</v>
      </c>
      <c r="I98">
        <f>[7]Lite!K97</f>
        <v>53</v>
      </c>
      <c r="J98">
        <f>'[7]DWM-HT'!K97</f>
        <v>37</v>
      </c>
      <c r="N98">
        <f>[7]ARF!B97</f>
        <v>14.859375</v>
      </c>
      <c r="O98">
        <f>'[7]DWM-NB'!B97</f>
        <v>3.34375</v>
      </c>
      <c r="P98">
        <f>'[7]DWM-HT'!B97</f>
        <v>4.265625</v>
      </c>
      <c r="Q98">
        <f>[7]WMA!B97</f>
        <v>0.78125</v>
      </c>
      <c r="R98">
        <f>[7]Lite!B97</f>
        <v>7.0625</v>
      </c>
    </row>
    <row r="99" spans="1:18" x14ac:dyDescent="0.25">
      <c r="A99">
        <v>97000</v>
      </c>
      <c r="B99">
        <f>[7]ARF!E98</f>
        <v>89.5</v>
      </c>
      <c r="C99">
        <f>'[7]DWM-NB'!E98</f>
        <v>88.7</v>
      </c>
      <c r="D99">
        <f>'[7]DWM-HT'!E98</f>
        <v>88.4</v>
      </c>
      <c r="E99">
        <f>[7]WMA!E98</f>
        <v>84.1</v>
      </c>
      <c r="F99">
        <f>[7]Lite!E98</f>
        <v>88.1</v>
      </c>
      <c r="H99">
        <f>'[7]DWM-NB'!K98</f>
        <v>51</v>
      </c>
      <c r="I99">
        <f>[7]Lite!K98</f>
        <v>54</v>
      </c>
      <c r="J99">
        <f>'[7]DWM-HT'!K98</f>
        <v>34</v>
      </c>
      <c r="N99">
        <f>[7]ARF!B98</f>
        <v>15.03125</v>
      </c>
      <c r="O99">
        <f>'[7]DWM-NB'!B98</f>
        <v>3.390625</v>
      </c>
      <c r="P99">
        <f>'[7]DWM-HT'!B98</f>
        <v>4.328125</v>
      </c>
      <c r="Q99">
        <f>[7]WMA!B98</f>
        <v>0.78125</v>
      </c>
      <c r="R99">
        <f>[7]Lite!B98</f>
        <v>7.15625</v>
      </c>
    </row>
    <row r="100" spans="1:18" x14ac:dyDescent="0.25">
      <c r="A100">
        <v>98000</v>
      </c>
      <c r="B100">
        <f>[7]ARF!E99</f>
        <v>90.7</v>
      </c>
      <c r="C100">
        <f>'[7]DWM-NB'!E99</f>
        <v>89.4</v>
      </c>
      <c r="D100">
        <f>'[7]DWM-HT'!E99</f>
        <v>88.6</v>
      </c>
      <c r="E100">
        <f>[7]WMA!E99</f>
        <v>86.6</v>
      </c>
      <c r="F100">
        <f>[7]Lite!E99</f>
        <v>89</v>
      </c>
      <c r="H100">
        <f>'[7]DWM-NB'!K99</f>
        <v>53</v>
      </c>
      <c r="I100">
        <f>[7]Lite!K99</f>
        <v>56</v>
      </c>
      <c r="J100">
        <f>'[7]DWM-HT'!K99</f>
        <v>29</v>
      </c>
      <c r="N100">
        <f>[7]ARF!B99</f>
        <v>15.203125</v>
      </c>
      <c r="O100">
        <f>'[7]DWM-NB'!B99</f>
        <v>3.453125</v>
      </c>
      <c r="P100">
        <f>'[7]DWM-HT'!B99</f>
        <v>4.375</v>
      </c>
      <c r="Q100">
        <f>[7]WMA!B99</f>
        <v>0.796875</v>
      </c>
      <c r="R100">
        <f>[7]Lite!B99</f>
        <v>7.265625</v>
      </c>
    </row>
    <row r="101" spans="1:18" x14ac:dyDescent="0.25">
      <c r="A101">
        <v>99000</v>
      </c>
      <c r="B101">
        <f>[7]ARF!E100</f>
        <v>89.7</v>
      </c>
      <c r="C101">
        <f>'[7]DWM-NB'!E100</f>
        <v>88.2</v>
      </c>
      <c r="D101">
        <f>'[7]DWM-HT'!E100</f>
        <v>88.1</v>
      </c>
      <c r="E101">
        <f>[7]WMA!E100</f>
        <v>83.7</v>
      </c>
      <c r="F101">
        <f>[7]Lite!E100</f>
        <v>88</v>
      </c>
      <c r="H101">
        <f>'[7]DWM-NB'!K100</f>
        <v>54</v>
      </c>
      <c r="I101">
        <f>[7]Lite!K100</f>
        <v>57</v>
      </c>
      <c r="J101">
        <f>'[7]DWM-HT'!K100</f>
        <v>29</v>
      </c>
      <c r="N101">
        <f>[7]ARF!B100</f>
        <v>15.390625</v>
      </c>
      <c r="O101">
        <f>'[7]DWM-NB'!B100</f>
        <v>3.5</v>
      </c>
      <c r="P101">
        <f>'[7]DWM-HT'!B100</f>
        <v>4.4375</v>
      </c>
      <c r="Q101">
        <f>[7]WMA!B100</f>
        <v>0.8125</v>
      </c>
      <c r="R101">
        <f>[7]Lite!B100</f>
        <v>7.375</v>
      </c>
    </row>
    <row r="102" spans="1:18" x14ac:dyDescent="0.25">
      <c r="A102">
        <v>100000</v>
      </c>
      <c r="B102">
        <f>[7]ARF!E101</f>
        <v>89.6</v>
      </c>
      <c r="C102">
        <f>'[7]DWM-NB'!E101</f>
        <v>87</v>
      </c>
      <c r="D102">
        <f>'[7]DWM-HT'!E101</f>
        <v>87.4</v>
      </c>
      <c r="E102">
        <f>[7]WMA!E101</f>
        <v>84.5</v>
      </c>
      <c r="F102">
        <f>[7]Lite!E101</f>
        <v>88.1</v>
      </c>
      <c r="H102">
        <f>'[7]DWM-NB'!K101</f>
        <v>50</v>
      </c>
      <c r="I102">
        <f>[7]Lite!K101</f>
        <v>49</v>
      </c>
      <c r="J102">
        <f>'[7]DWM-HT'!K101</f>
        <v>26</v>
      </c>
      <c r="N102">
        <f>[7]ARF!B101</f>
        <v>15.578125</v>
      </c>
      <c r="O102">
        <f>'[7]DWM-NB'!B101</f>
        <v>3.546875</v>
      </c>
      <c r="P102">
        <f>'[7]DWM-HT'!B101</f>
        <v>4.5</v>
      </c>
      <c r="Q102">
        <f>[7]WMA!B101</f>
        <v>0.828125</v>
      </c>
      <c r="R102">
        <f>[7]Lite!B101</f>
        <v>7.484375</v>
      </c>
    </row>
    <row r="103" spans="1:18" x14ac:dyDescent="0.25">
      <c r="B103" s="15">
        <f>AVERAGE(B3:B102)</f>
        <v>88.362000000000009</v>
      </c>
      <c r="C103" s="15">
        <f>AVERAGE(C3:C102)</f>
        <v>87.581999999999951</v>
      </c>
      <c r="D103" s="15">
        <f t="shared" ref="D103:J103" si="0">AVERAGE(D3:D102)</f>
        <v>87.20799999999997</v>
      </c>
      <c r="E103" s="15">
        <f t="shared" si="0"/>
        <v>85.703000000000046</v>
      </c>
      <c r="F103" s="15">
        <f t="shared" si="0"/>
        <v>87.583000000000041</v>
      </c>
      <c r="G103" s="15"/>
      <c r="H103" s="15">
        <f t="shared" si="0"/>
        <v>37.89</v>
      </c>
      <c r="I103" s="15">
        <f>AVERAGE(I3:I102)</f>
        <v>36.979999999999997</v>
      </c>
      <c r="J103" s="15">
        <f t="shared" si="0"/>
        <v>25.6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1850-B8B2-4B5B-A074-7CE947D9843C}">
  <dimension ref="A1:AE103"/>
  <sheetViews>
    <sheetView topLeftCell="B1" zoomScale="60" zoomScaleNormal="60" workbookViewId="0">
      <selection activeCell="U44" sqref="U44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1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1" x14ac:dyDescent="0.25">
      <c r="A2" t="s">
        <v>13</v>
      </c>
      <c r="B2" s="7" t="str">
        <f>CONCATENATE("ARF","(",ROUND(B103,2),"%",")")</f>
        <v>ARF(90.59%)</v>
      </c>
      <c r="C2" s="7" t="str">
        <f>CONCATENATE("DWM-NB","(",ROUND(C103,2),"%",")")</f>
        <v>DWM-NB(92.65%)</v>
      </c>
      <c r="D2" s="7" t="str">
        <f>CONCATENATE("DWM-HT","(",ROUND(D103,2),"%",")")</f>
        <v>DWM-HT(93.09%)</v>
      </c>
      <c r="E2" s="7" t="str">
        <f>CONCATENATE("WMA","(",ROUND(E103,2),"%",")")</f>
        <v>WMA(77.93%)</v>
      </c>
      <c r="F2" s="7" t="str">
        <f>CONCATENATE("HDWM","(",ROUND(F103,2),"%",")")</f>
        <v>HDWM(92.95%)</v>
      </c>
      <c r="H2" s="7" t="str">
        <f>CONCATENATE("DWM-NB","(",ROUND(H103,2),"",")")</f>
        <v>DWM-NB(8.76)</v>
      </c>
      <c r="I2" s="7" t="str">
        <f>CONCATENATE("HDWM","(",ROUND(I103,2),"",")")</f>
        <v>HDWM(15.21)</v>
      </c>
      <c r="J2" s="7" t="str">
        <f>CONCATENATE("DWM-HT","(",ROUND(J103,2),"",")")</f>
        <v>DWM-HT(10.48)</v>
      </c>
      <c r="N2" t="str">
        <f>CONCATENATE("ARF","(",ROUND(N102,2),"",")")</f>
        <v>ARF(16.25)</v>
      </c>
      <c r="O2" t="str">
        <f>CONCATENATE("DWM-NB","(",ROUND(O102,2),"",")")</f>
        <v>DWM-NB(7.43)</v>
      </c>
      <c r="P2" t="str">
        <f>CONCATENATE("DWM-HT","(",ROUND(P102,2),"",")")</f>
        <v>DWM-HT(12.37)</v>
      </c>
      <c r="Q2" t="str">
        <f>CONCATENATE("WMA","(",ROUND(Q102,2),"",")")</f>
        <v>WMA(8.97)</v>
      </c>
      <c r="R2" t="str">
        <f>CONCATENATE("HDWM","(",ROUND(R102,2),"",")")</f>
        <v>HDWM(6.53)</v>
      </c>
    </row>
    <row r="3" spans="1:31" x14ac:dyDescent="0.25">
      <c r="A3">
        <v>1000</v>
      </c>
      <c r="B3">
        <f>[8]ARF!E2</f>
        <v>94.199999999999903</v>
      </c>
      <c r="C3">
        <f>'[8]DWM-NB'!E2</f>
        <v>97.6</v>
      </c>
      <c r="D3">
        <f>'[8]DWM-HT'!E2</f>
        <v>97.5</v>
      </c>
      <c r="E3">
        <f>[8]WMA!E2</f>
        <v>97.7</v>
      </c>
      <c r="F3">
        <f>[8]Lite!E2</f>
        <v>97.6</v>
      </c>
      <c r="H3">
        <f>'[8]DWM-NB'!K2</f>
        <v>1</v>
      </c>
      <c r="I3">
        <f>[8]Lite!K2</f>
        <v>2</v>
      </c>
      <c r="J3">
        <f>'[8]DWM-HT'!K2</f>
        <v>1</v>
      </c>
      <c r="N3">
        <f>[8]ARF!B2</f>
        <v>7.8125E-2</v>
      </c>
      <c r="O3">
        <f>'[8]DWM-NB'!B2</f>
        <v>1.56001E-2</v>
      </c>
      <c r="P3">
        <f>'[8]DWM-HT'!B2</f>
        <v>3.1200200000000001E-2</v>
      </c>
      <c r="Q3">
        <f>[8]WMA!B2</f>
        <v>4.6800300000000003E-2</v>
      </c>
      <c r="R3">
        <f>[8]Lite!B2</f>
        <v>7.8125E-2</v>
      </c>
    </row>
    <row r="4" spans="1:31" x14ac:dyDescent="0.25">
      <c r="A4">
        <v>2000</v>
      </c>
      <c r="B4">
        <f>[8]ARF!E3</f>
        <v>97</v>
      </c>
      <c r="C4">
        <f>'[8]DWM-NB'!E3</f>
        <v>98.1</v>
      </c>
      <c r="D4">
        <f>'[8]DWM-HT'!E3</f>
        <v>98.1</v>
      </c>
      <c r="E4">
        <f>[8]WMA!E3</f>
        <v>98.1</v>
      </c>
      <c r="F4">
        <f>[8]Lite!E3</f>
        <v>98.1</v>
      </c>
      <c r="H4">
        <f>'[8]DWM-NB'!K3</f>
        <v>1</v>
      </c>
      <c r="I4">
        <f>[8]Lite!K3</f>
        <v>2</v>
      </c>
      <c r="J4">
        <f>'[8]DWM-HT'!K3</f>
        <v>1</v>
      </c>
      <c r="N4">
        <f>[8]ARF!B3</f>
        <v>0.140625</v>
      </c>
      <c r="O4">
        <f>'[8]DWM-NB'!B3</f>
        <v>3.1200200000000001E-2</v>
      </c>
      <c r="P4">
        <f>'[8]DWM-HT'!B3</f>
        <v>4.6800300000000003E-2</v>
      </c>
      <c r="Q4">
        <f>[8]WMA!B3</f>
        <v>9.3600600000000006E-2</v>
      </c>
      <c r="R4">
        <f>[8]Lite!B3</f>
        <v>9.375E-2</v>
      </c>
    </row>
    <row r="5" spans="1:31" x14ac:dyDescent="0.25">
      <c r="A5">
        <v>3000</v>
      </c>
      <c r="B5">
        <f>[8]ARF!E4</f>
        <v>97.6</v>
      </c>
      <c r="C5">
        <f>'[8]DWM-NB'!E4</f>
        <v>98</v>
      </c>
      <c r="D5">
        <f>'[8]DWM-HT'!E4</f>
        <v>98</v>
      </c>
      <c r="E5">
        <f>[8]WMA!E4</f>
        <v>98</v>
      </c>
      <c r="F5">
        <f>[8]Lite!E4</f>
        <v>98</v>
      </c>
      <c r="H5">
        <f>'[8]DWM-NB'!K4</f>
        <v>1</v>
      </c>
      <c r="I5">
        <f>[8]Lite!K4</f>
        <v>2</v>
      </c>
      <c r="J5">
        <f>'[8]DWM-HT'!K4</f>
        <v>1</v>
      </c>
      <c r="N5">
        <f>[8]ARF!B4</f>
        <v>0.203125</v>
      </c>
      <c r="O5">
        <f>'[8]DWM-NB'!B4</f>
        <v>4.6800300000000003E-2</v>
      </c>
      <c r="P5">
        <f>'[8]DWM-HT'!B4</f>
        <v>6.2400400000000002E-2</v>
      </c>
      <c r="Q5">
        <f>[8]WMA!B4</f>
        <v>0.1248008</v>
      </c>
      <c r="R5">
        <f>[8]Lite!B4</f>
        <v>0.109375</v>
      </c>
    </row>
    <row r="6" spans="1:31" x14ac:dyDescent="0.25">
      <c r="A6">
        <v>4000</v>
      </c>
      <c r="B6">
        <f>[8]ARF!E5</f>
        <v>98.1</v>
      </c>
      <c r="C6">
        <f>'[8]DWM-NB'!E5</f>
        <v>98.6</v>
      </c>
      <c r="D6">
        <f>'[8]DWM-HT'!E5</f>
        <v>98.6</v>
      </c>
      <c r="E6">
        <f>[8]WMA!E5</f>
        <v>98.6</v>
      </c>
      <c r="F6">
        <f>[8]Lite!E5</f>
        <v>98.6</v>
      </c>
      <c r="H6">
        <f>'[8]DWM-NB'!K5</f>
        <v>1</v>
      </c>
      <c r="I6">
        <f>[8]Lite!K5</f>
        <v>2</v>
      </c>
      <c r="J6">
        <f>'[8]DWM-HT'!K5</f>
        <v>1</v>
      </c>
      <c r="N6">
        <f>[8]ARF!B5</f>
        <v>0.265625</v>
      </c>
      <c r="O6">
        <f>'[8]DWM-NB'!B5</f>
        <v>6.2400400000000002E-2</v>
      </c>
      <c r="P6">
        <f>'[8]DWM-HT'!B5</f>
        <v>6.2400400000000002E-2</v>
      </c>
      <c r="Q6">
        <f>[8]WMA!B5</f>
        <v>0.1404009</v>
      </c>
      <c r="R6">
        <f>[8]Lite!B5</f>
        <v>0.125</v>
      </c>
    </row>
    <row r="7" spans="1:31" x14ac:dyDescent="0.25">
      <c r="A7">
        <v>5000</v>
      </c>
      <c r="B7">
        <f>[8]ARF!E6</f>
        <v>97.3</v>
      </c>
      <c r="C7">
        <f>'[8]DWM-NB'!E6</f>
        <v>97.5</v>
      </c>
      <c r="D7">
        <f>'[8]DWM-HT'!E6</f>
        <v>97.5</v>
      </c>
      <c r="E7">
        <f>[8]WMA!E6</f>
        <v>97.5</v>
      </c>
      <c r="F7">
        <f>[8]Lite!E6</f>
        <v>97.5</v>
      </c>
      <c r="H7">
        <f>'[8]DWM-NB'!K6</f>
        <v>1</v>
      </c>
      <c r="I7">
        <f>[8]Lite!K6</f>
        <v>2</v>
      </c>
      <c r="J7">
        <f>'[8]DWM-HT'!K6</f>
        <v>1</v>
      </c>
      <c r="N7">
        <f>[8]ARF!B6</f>
        <v>0.34375</v>
      </c>
      <c r="O7">
        <f>'[8]DWM-NB'!B6</f>
        <v>6.2400400000000002E-2</v>
      </c>
      <c r="P7">
        <f>'[8]DWM-HT'!B6</f>
        <v>7.80005E-2</v>
      </c>
      <c r="Q7">
        <f>[8]WMA!B6</f>
        <v>0.17160110000000001</v>
      </c>
      <c r="R7">
        <f>[8]Lite!B6</f>
        <v>0.140625</v>
      </c>
    </row>
    <row r="8" spans="1:31" x14ac:dyDescent="0.25">
      <c r="A8">
        <v>6000</v>
      </c>
      <c r="B8">
        <f>[8]ARF!E7</f>
        <v>97.399999999999906</v>
      </c>
      <c r="C8">
        <f>'[8]DWM-NB'!E7</f>
        <v>96.3</v>
      </c>
      <c r="D8">
        <f>'[8]DWM-HT'!E7</f>
        <v>96.2</v>
      </c>
      <c r="E8">
        <f>[8]WMA!E7</f>
        <v>95.7</v>
      </c>
      <c r="F8">
        <f>[8]Lite!E7</f>
        <v>97.8</v>
      </c>
      <c r="H8">
        <f>'[8]DWM-NB'!K7</f>
        <v>2</v>
      </c>
      <c r="I8">
        <f>[8]Lite!K7</f>
        <v>4</v>
      </c>
      <c r="J8">
        <f>'[8]DWM-HT'!K7</f>
        <v>2</v>
      </c>
      <c r="N8">
        <f>[8]ARF!B7</f>
        <v>0.421875</v>
      </c>
      <c r="O8">
        <f>'[8]DWM-NB'!B7</f>
        <v>9.3600600000000006E-2</v>
      </c>
      <c r="P8">
        <f>'[8]DWM-HT'!B7</f>
        <v>0.1092007</v>
      </c>
      <c r="Q8">
        <f>[8]WMA!B7</f>
        <v>0.20280129999999999</v>
      </c>
      <c r="R8">
        <f>[8]Lite!B7</f>
        <v>0.171875</v>
      </c>
      <c r="AD8" s="33" t="s">
        <v>17</v>
      </c>
    </row>
    <row r="9" spans="1:31" x14ac:dyDescent="0.25">
      <c r="A9">
        <v>7000</v>
      </c>
      <c r="B9">
        <f>[8]ARF!E8</f>
        <v>97.2</v>
      </c>
      <c r="C9">
        <f>'[8]DWM-NB'!E8</f>
        <v>97.3</v>
      </c>
      <c r="D9">
        <f>'[8]DWM-HT'!E8</f>
        <v>97.3</v>
      </c>
      <c r="E9">
        <f>[8]WMA!E8</f>
        <v>94.5</v>
      </c>
      <c r="F9">
        <f>[8]Lite!E8</f>
        <v>97.1</v>
      </c>
      <c r="H9">
        <f>'[8]DWM-NB'!K8</f>
        <v>2</v>
      </c>
      <c r="I9">
        <f>[8]Lite!K8</f>
        <v>4</v>
      </c>
      <c r="J9">
        <f>'[8]DWM-HT'!K8</f>
        <v>2</v>
      </c>
      <c r="N9">
        <f>[8]ARF!B8</f>
        <v>0.5</v>
      </c>
      <c r="O9">
        <f>'[8]DWM-NB'!B8</f>
        <v>0.1092007</v>
      </c>
      <c r="P9">
        <f>'[8]DWM-HT'!B8</f>
        <v>0.1404009</v>
      </c>
      <c r="Q9">
        <f>[8]WMA!B8</f>
        <v>0.2340015</v>
      </c>
      <c r="R9">
        <f>[8]Lite!B8</f>
        <v>0.203125</v>
      </c>
      <c r="AE9">
        <v>1</v>
      </c>
    </row>
    <row r="10" spans="1:31" x14ac:dyDescent="0.25">
      <c r="A10">
        <v>8000</v>
      </c>
      <c r="B10">
        <f>[8]ARF!E9</f>
        <v>97.399999999999906</v>
      </c>
      <c r="C10">
        <f>'[8]DWM-NB'!E9</f>
        <v>98.9</v>
      </c>
      <c r="D10">
        <f>'[8]DWM-HT'!E9</f>
        <v>98.9</v>
      </c>
      <c r="E10">
        <f>[8]WMA!E9</f>
        <v>92.6</v>
      </c>
      <c r="F10">
        <f>[8]Lite!E9</f>
        <v>98.5</v>
      </c>
      <c r="H10">
        <f>'[8]DWM-NB'!K9</f>
        <v>3</v>
      </c>
      <c r="I10">
        <f>[8]Lite!K9</f>
        <v>6</v>
      </c>
      <c r="J10">
        <f>'[8]DWM-HT'!K9</f>
        <v>3</v>
      </c>
      <c r="N10">
        <f>[8]ARF!B9</f>
        <v>0.578125</v>
      </c>
      <c r="O10">
        <f>'[8]DWM-NB'!B9</f>
        <v>0.1248008</v>
      </c>
      <c r="P10">
        <f>'[8]DWM-HT'!B9</f>
        <v>0.17160110000000001</v>
      </c>
      <c r="Q10">
        <f>[8]WMA!B9</f>
        <v>0.26520169999999998</v>
      </c>
      <c r="R10">
        <f>[8]Lite!B9</f>
        <v>0.234375</v>
      </c>
      <c r="AE10">
        <v>110</v>
      </c>
    </row>
    <row r="11" spans="1:31" x14ac:dyDescent="0.25">
      <c r="A11">
        <v>9000</v>
      </c>
      <c r="B11">
        <f>[8]ARF!E10</f>
        <v>95.899999999999906</v>
      </c>
      <c r="C11">
        <f>'[8]DWM-NB'!E10</f>
        <v>97.8</v>
      </c>
      <c r="D11">
        <f>'[8]DWM-HT'!E10</f>
        <v>97.8</v>
      </c>
      <c r="E11">
        <f>[8]WMA!E10</f>
        <v>90.5</v>
      </c>
      <c r="F11">
        <f>[8]Lite!E10</f>
        <v>98</v>
      </c>
      <c r="H11">
        <f>'[8]DWM-NB'!K10</f>
        <v>3</v>
      </c>
      <c r="I11">
        <f>[8]Lite!K10</f>
        <v>6</v>
      </c>
      <c r="J11">
        <f>'[8]DWM-HT'!K10</f>
        <v>3</v>
      </c>
      <c r="N11">
        <f>[8]ARF!B10</f>
        <v>0.65625</v>
      </c>
      <c r="O11">
        <f>'[8]DWM-NB'!B10</f>
        <v>0.1404009</v>
      </c>
      <c r="P11">
        <f>'[8]DWM-HT'!B10</f>
        <v>0.2184014</v>
      </c>
      <c r="Q11">
        <f>[8]WMA!B10</f>
        <v>0.2964019</v>
      </c>
      <c r="R11">
        <f>[8]Lite!B10</f>
        <v>0.265625</v>
      </c>
    </row>
    <row r="12" spans="1:31" x14ac:dyDescent="0.25">
      <c r="A12">
        <v>10000</v>
      </c>
      <c r="B12">
        <f>[8]ARF!E11</f>
        <v>96.399999999999906</v>
      </c>
      <c r="C12">
        <f>'[8]DWM-NB'!E11</f>
        <v>97.899999999999906</v>
      </c>
      <c r="D12">
        <f>'[8]DWM-HT'!E11</f>
        <v>97.899999999999906</v>
      </c>
      <c r="E12">
        <f>[8]WMA!E11</f>
        <v>89.1</v>
      </c>
      <c r="F12">
        <f>[8]Lite!E11</f>
        <v>98.4</v>
      </c>
      <c r="H12">
        <f>'[8]DWM-NB'!K11</f>
        <v>3</v>
      </c>
      <c r="I12">
        <f>[8]Lite!K11</f>
        <v>6</v>
      </c>
      <c r="J12">
        <f>'[8]DWM-HT'!K11</f>
        <v>3</v>
      </c>
      <c r="N12">
        <f>[8]ARF!B11</f>
        <v>0.734375</v>
      </c>
      <c r="O12">
        <f>'[8]DWM-NB'!B11</f>
        <v>0.156001</v>
      </c>
      <c r="P12">
        <f>'[8]DWM-HT'!B11</f>
        <v>0.2340015</v>
      </c>
      <c r="Q12">
        <f>[8]WMA!B11</f>
        <v>0.32760210000000001</v>
      </c>
      <c r="R12">
        <f>[8]Lite!B11</f>
        <v>0.28125</v>
      </c>
    </row>
    <row r="13" spans="1:31" x14ac:dyDescent="0.25">
      <c r="A13">
        <v>11000</v>
      </c>
      <c r="B13">
        <f>[8]ARF!E12</f>
        <v>95.6</v>
      </c>
      <c r="C13">
        <f>'[8]DWM-NB'!E12</f>
        <v>97.8</v>
      </c>
      <c r="D13">
        <f>'[8]DWM-HT'!E12</f>
        <v>97.8</v>
      </c>
      <c r="E13">
        <f>[8]WMA!E12</f>
        <v>85.8</v>
      </c>
      <c r="F13">
        <f>[8]Lite!E12</f>
        <v>97.5</v>
      </c>
      <c r="H13">
        <f>'[8]DWM-NB'!K12</f>
        <v>4</v>
      </c>
      <c r="I13">
        <f>[8]Lite!K12</f>
        <v>7</v>
      </c>
      <c r="J13">
        <f>'[8]DWM-HT'!K12</f>
        <v>4</v>
      </c>
      <c r="N13">
        <f>[8]ARF!B12</f>
        <v>0.84375</v>
      </c>
      <c r="O13">
        <f>'[8]DWM-NB'!B12</f>
        <v>0.18720120000000001</v>
      </c>
      <c r="P13">
        <f>'[8]DWM-HT'!B12</f>
        <v>0.26520169999999998</v>
      </c>
      <c r="Q13">
        <f>[8]WMA!B12</f>
        <v>0.35880230000000002</v>
      </c>
      <c r="R13">
        <f>[8]Lite!B12</f>
        <v>0.3125</v>
      </c>
      <c r="AD13">
        <v>17000</v>
      </c>
    </row>
    <row r="14" spans="1:31" x14ac:dyDescent="0.25">
      <c r="A14">
        <v>12000</v>
      </c>
      <c r="B14">
        <f>[8]ARF!E13</f>
        <v>96.3</v>
      </c>
      <c r="C14">
        <f>'[8]DWM-NB'!E13</f>
        <v>98.4</v>
      </c>
      <c r="D14">
        <f>'[8]DWM-HT'!E13</f>
        <v>98.4</v>
      </c>
      <c r="E14">
        <f>[8]WMA!E13</f>
        <v>80.599999999999994</v>
      </c>
      <c r="F14">
        <f>[8]Lite!E13</f>
        <v>98.3</v>
      </c>
      <c r="H14">
        <f>'[8]DWM-NB'!K13</f>
        <v>3</v>
      </c>
      <c r="I14">
        <f>[8]Lite!K13</f>
        <v>7</v>
      </c>
      <c r="J14">
        <f>'[8]DWM-HT'!K13</f>
        <v>3</v>
      </c>
      <c r="N14">
        <f>[8]ARF!B13</f>
        <v>0.9375</v>
      </c>
      <c r="O14">
        <f>'[8]DWM-NB'!B13</f>
        <v>0.20280129999999999</v>
      </c>
      <c r="P14">
        <f>'[8]DWM-HT'!B13</f>
        <v>0.312002</v>
      </c>
      <c r="Q14">
        <f>[8]WMA!B13</f>
        <v>0.39000249999999997</v>
      </c>
      <c r="R14">
        <f>[8]Lite!B13</f>
        <v>0.359375</v>
      </c>
      <c r="AD14">
        <v>17000</v>
      </c>
    </row>
    <row r="15" spans="1:31" x14ac:dyDescent="0.25">
      <c r="A15">
        <v>13000</v>
      </c>
      <c r="B15">
        <f>[8]ARF!E14</f>
        <v>95.6</v>
      </c>
      <c r="C15">
        <f>'[8]DWM-NB'!E14</f>
        <v>97.7</v>
      </c>
      <c r="D15">
        <f>'[8]DWM-HT'!E14</f>
        <v>98.1</v>
      </c>
      <c r="E15">
        <f>[8]WMA!E14</f>
        <v>83.8</v>
      </c>
      <c r="F15">
        <f>[8]Lite!E14</f>
        <v>97.8</v>
      </c>
      <c r="H15">
        <f>'[8]DWM-NB'!K14</f>
        <v>4</v>
      </c>
      <c r="I15">
        <f>[8]Lite!K14</f>
        <v>8</v>
      </c>
      <c r="J15">
        <f>'[8]DWM-HT'!K14</f>
        <v>4</v>
      </c>
      <c r="N15">
        <f>[8]ARF!B14</f>
        <v>1.0625</v>
      </c>
      <c r="O15">
        <f>'[8]DWM-NB'!B14</f>
        <v>0.2340015</v>
      </c>
      <c r="P15">
        <f>'[8]DWM-HT'!B14</f>
        <v>0.34320220000000001</v>
      </c>
      <c r="Q15">
        <f>[8]WMA!B14</f>
        <v>0.42120269999999999</v>
      </c>
      <c r="R15">
        <f>[8]Lite!B14</f>
        <v>0.40625</v>
      </c>
    </row>
    <row r="16" spans="1:31" x14ac:dyDescent="0.25">
      <c r="A16">
        <v>14000</v>
      </c>
      <c r="B16">
        <f>[8]ARF!E15</f>
        <v>95.5</v>
      </c>
      <c r="C16">
        <f>'[8]DWM-NB'!E15</f>
        <v>97.1</v>
      </c>
      <c r="D16">
        <f>'[8]DWM-HT'!E15</f>
        <v>97.7</v>
      </c>
      <c r="E16">
        <f>[8]WMA!E15</f>
        <v>97.1</v>
      </c>
      <c r="F16">
        <f>[8]Lite!E15</f>
        <v>95.899999999999991</v>
      </c>
      <c r="H16">
        <f>'[8]DWM-NB'!K15</f>
        <v>4</v>
      </c>
      <c r="I16">
        <f>[8]Lite!K15</f>
        <v>11</v>
      </c>
      <c r="J16">
        <f>'[8]DWM-HT'!K15</f>
        <v>4</v>
      </c>
      <c r="N16">
        <f>[8]ARF!B15</f>
        <v>1.1875</v>
      </c>
      <c r="O16">
        <f>'[8]DWM-NB'!B15</f>
        <v>0.24960160000000001</v>
      </c>
      <c r="P16">
        <f>'[8]DWM-HT'!B15</f>
        <v>0.39000249999999997</v>
      </c>
      <c r="Q16">
        <f>[8]WMA!B15</f>
        <v>0.4524029</v>
      </c>
      <c r="R16">
        <f>[8]Lite!B15</f>
        <v>0.484375</v>
      </c>
    </row>
    <row r="17" spans="1:30" x14ac:dyDescent="0.25">
      <c r="A17">
        <v>15000</v>
      </c>
      <c r="B17">
        <f>[8]ARF!E16</f>
        <v>96.2</v>
      </c>
      <c r="C17">
        <f>'[8]DWM-NB'!E16</f>
        <v>98.1</v>
      </c>
      <c r="D17">
        <f>'[8]DWM-HT'!E16</f>
        <v>98.1</v>
      </c>
      <c r="E17">
        <f>[8]WMA!E16</f>
        <v>98.1</v>
      </c>
      <c r="F17">
        <f>[8]Lite!E16</f>
        <v>96</v>
      </c>
      <c r="H17">
        <f>'[8]DWM-NB'!K16</f>
        <v>4</v>
      </c>
      <c r="I17">
        <f>[8]Lite!K16</f>
        <v>11</v>
      </c>
      <c r="J17">
        <f>'[8]DWM-HT'!K16</f>
        <v>4</v>
      </c>
      <c r="N17">
        <f>[8]ARF!B16</f>
        <v>1.328125</v>
      </c>
      <c r="O17">
        <f>'[8]DWM-NB'!B16</f>
        <v>0.28080179999999999</v>
      </c>
      <c r="P17">
        <f>'[8]DWM-HT'!B16</f>
        <v>0.42120269999999999</v>
      </c>
      <c r="Q17">
        <f>[8]WMA!B16</f>
        <v>0.48360310000000001</v>
      </c>
      <c r="R17">
        <f>[8]Lite!B16</f>
        <v>0.53125</v>
      </c>
      <c r="AD17">
        <v>35000</v>
      </c>
    </row>
    <row r="18" spans="1:30" x14ac:dyDescent="0.25">
      <c r="A18">
        <v>16000</v>
      </c>
      <c r="B18">
        <f>[8]ARF!E17</f>
        <v>96.1</v>
      </c>
      <c r="C18">
        <f>'[8]DWM-NB'!E17</f>
        <v>98.1</v>
      </c>
      <c r="D18">
        <f>'[8]DWM-HT'!E17</f>
        <v>97.5</v>
      </c>
      <c r="E18">
        <f>[8]WMA!E17</f>
        <v>97.7</v>
      </c>
      <c r="F18">
        <f>[8]Lite!E17</f>
        <v>96.899999999999991</v>
      </c>
      <c r="H18">
        <f>'[8]DWM-NB'!K17</f>
        <v>3</v>
      </c>
      <c r="I18">
        <f>[8]Lite!K17</f>
        <v>11</v>
      </c>
      <c r="J18">
        <f>'[8]DWM-HT'!K17</f>
        <v>4</v>
      </c>
      <c r="N18">
        <f>[8]ARF!B17</f>
        <v>1.453125</v>
      </c>
      <c r="O18">
        <f>'[8]DWM-NB'!B17</f>
        <v>0.312002</v>
      </c>
      <c r="P18">
        <f>'[8]DWM-HT'!B17</f>
        <v>0.468003</v>
      </c>
      <c r="Q18">
        <f>[8]WMA!B17</f>
        <v>0.51480329999999996</v>
      </c>
      <c r="R18">
        <f>[8]Lite!B17</f>
        <v>0.578125</v>
      </c>
      <c r="AD18">
        <v>35000</v>
      </c>
    </row>
    <row r="19" spans="1:30" x14ac:dyDescent="0.25">
      <c r="A19">
        <v>17000</v>
      </c>
      <c r="B19">
        <f>[8]ARF!E18</f>
        <v>98.1</v>
      </c>
      <c r="C19">
        <f>'[8]DWM-NB'!E18</f>
        <v>98.9</v>
      </c>
      <c r="D19">
        <f>'[8]DWM-HT'!E18</f>
        <v>97.399999999999906</v>
      </c>
      <c r="E19">
        <f>[8]WMA!E18</f>
        <v>98.2</v>
      </c>
      <c r="F19">
        <f>[8]Lite!E18</f>
        <v>98.7</v>
      </c>
      <c r="H19">
        <f>'[8]DWM-NB'!K18</f>
        <v>3</v>
      </c>
      <c r="I19">
        <f>[8]Lite!K18</f>
        <v>7</v>
      </c>
      <c r="J19">
        <f>'[8]DWM-HT'!K18</f>
        <v>4</v>
      </c>
      <c r="N19">
        <f>[8]ARF!B18</f>
        <v>1.546875</v>
      </c>
      <c r="O19">
        <f>'[8]DWM-NB'!B18</f>
        <v>0.32760210000000001</v>
      </c>
      <c r="P19">
        <f>'[8]DWM-HT'!B18</f>
        <v>0.49920320000000001</v>
      </c>
      <c r="Q19">
        <f>[8]WMA!B18</f>
        <v>0.56160359999999998</v>
      </c>
      <c r="R19">
        <f>[8]Lite!B18</f>
        <v>0.609375</v>
      </c>
    </row>
    <row r="20" spans="1:30" x14ac:dyDescent="0.25">
      <c r="A20">
        <v>18000</v>
      </c>
      <c r="B20">
        <f>[8]ARF!E19</f>
        <v>95.8</v>
      </c>
      <c r="C20">
        <f>'[8]DWM-NB'!E19</f>
        <v>95.8</v>
      </c>
      <c r="D20">
        <f>'[8]DWM-HT'!E19</f>
        <v>97.7</v>
      </c>
      <c r="E20">
        <f>[8]WMA!E19</f>
        <v>96.7</v>
      </c>
      <c r="F20">
        <f>[8]Lite!E19</f>
        <v>95.7</v>
      </c>
      <c r="H20">
        <f>'[8]DWM-NB'!K19</f>
        <v>2</v>
      </c>
      <c r="I20">
        <f>[8]Lite!K19</f>
        <v>5</v>
      </c>
      <c r="J20">
        <f>'[8]DWM-HT'!K19</f>
        <v>3</v>
      </c>
      <c r="N20">
        <f>[8]ARF!B19</f>
        <v>1.65625</v>
      </c>
      <c r="O20">
        <f>'[8]DWM-NB'!B19</f>
        <v>0.34320220000000001</v>
      </c>
      <c r="P20">
        <f>'[8]DWM-HT'!B19</f>
        <v>0.53040339999999997</v>
      </c>
      <c r="Q20">
        <f>[8]WMA!B19</f>
        <v>0.59280379999999999</v>
      </c>
      <c r="R20">
        <f>[8]Lite!B19</f>
        <v>0.640625</v>
      </c>
    </row>
    <row r="21" spans="1:30" x14ac:dyDescent="0.25">
      <c r="A21">
        <v>19000</v>
      </c>
      <c r="B21">
        <f>[8]ARF!E20</f>
        <v>95.5</v>
      </c>
      <c r="C21">
        <f>'[8]DWM-NB'!E20</f>
        <v>94.5</v>
      </c>
      <c r="D21">
        <f>'[8]DWM-HT'!E20</f>
        <v>97</v>
      </c>
      <c r="E21">
        <f>[8]WMA!E20</f>
        <v>95.1</v>
      </c>
      <c r="F21">
        <f>[8]Lite!E20</f>
        <v>94.8</v>
      </c>
      <c r="H21">
        <f>'[8]DWM-NB'!K20</f>
        <v>4</v>
      </c>
      <c r="I21">
        <f>[8]Lite!K20</f>
        <v>9</v>
      </c>
      <c r="J21">
        <f>'[8]DWM-HT'!K20</f>
        <v>5</v>
      </c>
      <c r="N21">
        <f>[8]ARF!B20</f>
        <v>1.78125</v>
      </c>
      <c r="O21">
        <f>'[8]DWM-NB'!B20</f>
        <v>0.37440240000000002</v>
      </c>
      <c r="P21">
        <f>'[8]DWM-HT'!B20</f>
        <v>0.57720369999999999</v>
      </c>
      <c r="Q21">
        <f>[8]WMA!B20</f>
        <v>0.624004</v>
      </c>
      <c r="R21">
        <f>[8]Lite!B20</f>
        <v>0.6875</v>
      </c>
      <c r="AD21">
        <v>55000</v>
      </c>
    </row>
    <row r="22" spans="1:30" x14ac:dyDescent="0.25">
      <c r="A22">
        <v>20000</v>
      </c>
      <c r="B22">
        <f>[8]ARF!E21</f>
        <v>95</v>
      </c>
      <c r="C22">
        <f>'[8]DWM-NB'!E21</f>
        <v>96.8</v>
      </c>
      <c r="D22">
        <f>'[8]DWM-HT'!E21</f>
        <v>96.7</v>
      </c>
      <c r="E22">
        <f>[8]WMA!E21</f>
        <v>92.9</v>
      </c>
      <c r="F22">
        <f>[8]Lite!E21</f>
        <v>95.3</v>
      </c>
      <c r="H22">
        <f>'[8]DWM-NB'!K21</f>
        <v>4</v>
      </c>
      <c r="I22">
        <f>[8]Lite!K21</f>
        <v>12</v>
      </c>
      <c r="J22">
        <f>'[8]DWM-HT'!K21</f>
        <v>5</v>
      </c>
      <c r="N22">
        <f>[8]ARF!B21</f>
        <v>1.890625</v>
      </c>
      <c r="O22">
        <f>'[8]DWM-NB'!B21</f>
        <v>0.39000249999999997</v>
      </c>
      <c r="P22">
        <f>'[8]DWM-HT'!B21</f>
        <v>0.6084039</v>
      </c>
      <c r="Q22">
        <f>[8]WMA!B21</f>
        <v>0.67080430000000002</v>
      </c>
      <c r="R22">
        <f>[8]Lite!B21</f>
        <v>0.734375</v>
      </c>
      <c r="AD22">
        <v>55000</v>
      </c>
    </row>
    <row r="23" spans="1:30" x14ac:dyDescent="0.25">
      <c r="A23">
        <v>21000</v>
      </c>
      <c r="B23">
        <f>[8]ARF!E22</f>
        <v>94.5</v>
      </c>
      <c r="C23">
        <f>'[8]DWM-NB'!E22</f>
        <v>95.399999999999906</v>
      </c>
      <c r="D23">
        <f>'[8]DWM-HT'!E22</f>
        <v>95.5</v>
      </c>
      <c r="E23">
        <f>[8]WMA!E22</f>
        <v>91.4</v>
      </c>
      <c r="F23">
        <f>[8]Lite!E22</f>
        <v>93.899999999999991</v>
      </c>
      <c r="H23">
        <f>'[8]DWM-NB'!K22</f>
        <v>3</v>
      </c>
      <c r="I23">
        <f>[8]Lite!K22</f>
        <v>13</v>
      </c>
      <c r="J23">
        <f>'[8]DWM-HT'!K22</f>
        <v>4</v>
      </c>
      <c r="N23">
        <f>[8]ARF!B22</f>
        <v>2</v>
      </c>
      <c r="O23">
        <f>'[8]DWM-NB'!B22</f>
        <v>0.42120269999999999</v>
      </c>
      <c r="P23">
        <f>'[8]DWM-HT'!B22</f>
        <v>0.65520420000000001</v>
      </c>
      <c r="Q23">
        <f>[8]WMA!B22</f>
        <v>0.70200450000000003</v>
      </c>
      <c r="R23">
        <f>[8]Lite!B22</f>
        <v>0.78125</v>
      </c>
    </row>
    <row r="24" spans="1:30" x14ac:dyDescent="0.25">
      <c r="A24">
        <v>22000</v>
      </c>
      <c r="B24">
        <f>[8]ARF!E23</f>
        <v>92.1</v>
      </c>
      <c r="C24">
        <f>'[8]DWM-NB'!E23</f>
        <v>92.7</v>
      </c>
      <c r="D24">
        <f>'[8]DWM-HT'!E23</f>
        <v>93.899999999999906</v>
      </c>
      <c r="E24">
        <f>[8]WMA!E23</f>
        <v>92</v>
      </c>
      <c r="F24">
        <f>[8]Lite!E23</f>
        <v>92.7</v>
      </c>
      <c r="H24">
        <f>'[8]DWM-NB'!K23</f>
        <v>3</v>
      </c>
      <c r="I24">
        <f>[8]Lite!K23</f>
        <v>16</v>
      </c>
      <c r="J24">
        <f>'[8]DWM-HT'!K23</f>
        <v>4</v>
      </c>
      <c r="N24">
        <f>[8]ARF!B23</f>
        <v>2.09375</v>
      </c>
      <c r="O24">
        <f>'[8]DWM-NB'!B23</f>
        <v>0.4524029</v>
      </c>
      <c r="P24">
        <f>'[8]DWM-HT'!B23</f>
        <v>0.68640440000000003</v>
      </c>
      <c r="Q24">
        <f>[8]WMA!B23</f>
        <v>0.73320470000000004</v>
      </c>
      <c r="R24">
        <f>[8]Lite!B23</f>
        <v>0.84375</v>
      </c>
      <c r="AD24">
        <v>78000</v>
      </c>
    </row>
    <row r="25" spans="1:30" x14ac:dyDescent="0.25">
      <c r="A25">
        <v>23000</v>
      </c>
      <c r="B25">
        <f>[8]ARF!E24</f>
        <v>90</v>
      </c>
      <c r="C25">
        <f>'[8]DWM-NB'!E24</f>
        <v>90.3</v>
      </c>
      <c r="D25">
        <f>'[8]DWM-HT'!E24</f>
        <v>91</v>
      </c>
      <c r="E25">
        <f>[8]WMA!E24</f>
        <v>87.6</v>
      </c>
      <c r="F25">
        <f>[8]Lite!E24</f>
        <v>90</v>
      </c>
      <c r="H25">
        <f>'[8]DWM-NB'!K24</f>
        <v>6</v>
      </c>
      <c r="I25">
        <f>[8]Lite!K24</f>
        <v>21</v>
      </c>
      <c r="J25">
        <f>'[8]DWM-HT'!K24</f>
        <v>7</v>
      </c>
      <c r="N25">
        <f>[8]ARF!B24</f>
        <v>2.203125</v>
      </c>
      <c r="O25">
        <f>'[8]DWM-NB'!B24</f>
        <v>0.468003</v>
      </c>
      <c r="P25">
        <f>'[8]DWM-HT'!B24</f>
        <v>0.74880480000000005</v>
      </c>
      <c r="Q25">
        <f>[8]WMA!B24</f>
        <v>0.76440490000000005</v>
      </c>
      <c r="R25">
        <f>[8]Lite!B24</f>
        <v>0.90625</v>
      </c>
      <c r="AD25">
        <v>78000</v>
      </c>
    </row>
    <row r="26" spans="1:30" x14ac:dyDescent="0.25">
      <c r="A26">
        <v>24000</v>
      </c>
      <c r="B26">
        <f>[8]ARF!E25</f>
        <v>91.3</v>
      </c>
      <c r="C26">
        <f>'[8]DWM-NB'!E25</f>
        <v>92.2</v>
      </c>
      <c r="D26">
        <f>'[8]DWM-HT'!E25</f>
        <v>91.9</v>
      </c>
      <c r="E26">
        <f>[8]WMA!E25</f>
        <v>84.8</v>
      </c>
      <c r="F26">
        <f>[8]Lite!E25</f>
        <v>90.9</v>
      </c>
      <c r="H26">
        <f>'[8]DWM-NB'!K25</f>
        <v>7</v>
      </c>
      <c r="I26">
        <f>[8]Lite!K25</f>
        <v>23</v>
      </c>
      <c r="J26">
        <f>'[8]DWM-HT'!K25</f>
        <v>5</v>
      </c>
      <c r="N26">
        <f>[8]ARF!B25</f>
        <v>2.328125</v>
      </c>
      <c r="O26">
        <f>'[8]DWM-NB'!B25</f>
        <v>0.51480329999999996</v>
      </c>
      <c r="P26">
        <f>'[8]DWM-HT'!B25</f>
        <v>0.81120519999999996</v>
      </c>
      <c r="Q26">
        <f>[8]WMA!B25</f>
        <v>0.81120519999999996</v>
      </c>
      <c r="R26">
        <f>[8]Lite!B25</f>
        <v>0.984375</v>
      </c>
    </row>
    <row r="27" spans="1:30" x14ac:dyDescent="0.25">
      <c r="A27">
        <v>25000</v>
      </c>
      <c r="B27">
        <f>[8]ARF!E26</f>
        <v>90.5</v>
      </c>
      <c r="C27">
        <f>'[8]DWM-NB'!E26</f>
        <v>91.3</v>
      </c>
      <c r="D27">
        <f>'[8]DWM-HT'!E26</f>
        <v>91.4</v>
      </c>
      <c r="E27">
        <f>[8]WMA!E26</f>
        <v>80</v>
      </c>
      <c r="F27">
        <f>[8]Lite!E26</f>
        <v>91.7</v>
      </c>
      <c r="H27">
        <f>'[8]DWM-NB'!K26</f>
        <v>8</v>
      </c>
      <c r="I27">
        <f>[8]Lite!K26</f>
        <v>20</v>
      </c>
      <c r="J27">
        <f>'[8]DWM-HT'!K26</f>
        <v>7</v>
      </c>
      <c r="N27">
        <f>[8]ARF!B26</f>
        <v>2.4375</v>
      </c>
      <c r="O27">
        <f>'[8]DWM-NB'!B26</f>
        <v>0.56160359999999998</v>
      </c>
      <c r="P27">
        <f>'[8]DWM-HT'!B26</f>
        <v>0.87360559999999998</v>
      </c>
      <c r="Q27">
        <f>[8]WMA!B26</f>
        <v>0.85800549999999998</v>
      </c>
      <c r="R27">
        <f>[8]Lite!B26</f>
        <v>1.078125</v>
      </c>
    </row>
    <row r="28" spans="1:30" x14ac:dyDescent="0.25">
      <c r="A28">
        <v>26000</v>
      </c>
      <c r="B28">
        <f>[8]ARF!E27</f>
        <v>88.8</v>
      </c>
      <c r="C28">
        <f>'[8]DWM-NB'!E27</f>
        <v>89.1</v>
      </c>
      <c r="D28">
        <f>'[8]DWM-HT'!E27</f>
        <v>89.6</v>
      </c>
      <c r="E28">
        <f>[8]WMA!E27</f>
        <v>75.8</v>
      </c>
      <c r="F28">
        <f>[8]Lite!E27</f>
        <v>89</v>
      </c>
      <c r="H28">
        <f>'[8]DWM-NB'!K27</f>
        <v>10</v>
      </c>
      <c r="I28">
        <f>[8]Lite!K27</f>
        <v>18</v>
      </c>
      <c r="J28">
        <f>'[8]DWM-HT'!K27</f>
        <v>7</v>
      </c>
      <c r="N28">
        <f>[8]ARF!B27</f>
        <v>2.546875</v>
      </c>
      <c r="O28">
        <f>'[8]DWM-NB'!B27</f>
        <v>0.6084039</v>
      </c>
      <c r="P28">
        <f>'[8]DWM-HT'!B27</f>
        <v>0.95160610000000001</v>
      </c>
      <c r="Q28">
        <f>[8]WMA!B27</f>
        <v>0.88920569999999999</v>
      </c>
      <c r="R28">
        <f>[8]Lite!B27</f>
        <v>1.15625</v>
      </c>
    </row>
    <row r="29" spans="1:30" x14ac:dyDescent="0.25">
      <c r="A29">
        <v>27000</v>
      </c>
      <c r="B29">
        <f>[8]ARF!E28</f>
        <v>84.6</v>
      </c>
      <c r="C29">
        <f>'[8]DWM-NB'!E28</f>
        <v>86.2</v>
      </c>
      <c r="D29">
        <f>'[8]DWM-HT'!E28</f>
        <v>85.8</v>
      </c>
      <c r="E29">
        <f>[8]WMA!E28</f>
        <v>74.400000000000006</v>
      </c>
      <c r="F29">
        <f>[8]Lite!E28</f>
        <v>85.5</v>
      </c>
      <c r="H29">
        <f>'[8]DWM-NB'!K28</f>
        <v>10</v>
      </c>
      <c r="I29">
        <f>[8]Lite!K28</f>
        <v>16</v>
      </c>
      <c r="J29">
        <f>'[8]DWM-HT'!K28</f>
        <v>6</v>
      </c>
      <c r="N29">
        <f>[8]ARF!B28</f>
        <v>2.65625</v>
      </c>
      <c r="O29">
        <f>'[8]DWM-NB'!B28</f>
        <v>0.67080430000000002</v>
      </c>
      <c r="P29">
        <f>'[8]DWM-HT'!B28</f>
        <v>1.0452067</v>
      </c>
      <c r="Q29">
        <f>[8]WMA!B28</f>
        <v>0.95160610000000001</v>
      </c>
      <c r="R29">
        <f>[8]Lite!B28</f>
        <v>1.25</v>
      </c>
    </row>
    <row r="30" spans="1:30" x14ac:dyDescent="0.25">
      <c r="A30">
        <v>28000</v>
      </c>
      <c r="B30">
        <f>[8]ARF!E29</f>
        <v>82.399999999999906</v>
      </c>
      <c r="C30">
        <f>'[8]DWM-NB'!E29</f>
        <v>83.399999999999906</v>
      </c>
      <c r="D30">
        <f>'[8]DWM-HT'!E29</f>
        <v>84.399999999999906</v>
      </c>
      <c r="E30">
        <f>[8]WMA!E29</f>
        <v>69.899999999999906</v>
      </c>
      <c r="F30">
        <f>[8]Lite!E29</f>
        <v>83.899999999999991</v>
      </c>
      <c r="H30">
        <f>'[8]DWM-NB'!K29</f>
        <v>8</v>
      </c>
      <c r="I30">
        <f>[8]Lite!K29</f>
        <v>13</v>
      </c>
      <c r="J30">
        <f>'[8]DWM-HT'!K29</f>
        <v>7</v>
      </c>
      <c r="N30">
        <f>[8]ARF!B29</f>
        <v>2.796875</v>
      </c>
      <c r="O30">
        <f>'[8]DWM-NB'!B29</f>
        <v>0.73320470000000004</v>
      </c>
      <c r="P30">
        <f>'[8]DWM-HT'!B29</f>
        <v>1.1232072</v>
      </c>
      <c r="Q30">
        <f>[8]WMA!B29</f>
        <v>1.0452067</v>
      </c>
      <c r="R30">
        <f>[8]Lite!B29</f>
        <v>1.34375</v>
      </c>
    </row>
    <row r="31" spans="1:30" x14ac:dyDescent="0.25">
      <c r="A31">
        <v>29000</v>
      </c>
      <c r="B31">
        <f>[8]ARF!E30</f>
        <v>82.6</v>
      </c>
      <c r="C31">
        <f>'[8]DWM-NB'!E30</f>
        <v>87.4</v>
      </c>
      <c r="D31">
        <f>'[8]DWM-HT'!E30</f>
        <v>87.3</v>
      </c>
      <c r="E31">
        <f>[8]WMA!E30</f>
        <v>67.5</v>
      </c>
      <c r="F31">
        <f>[8]Lite!E30</f>
        <v>87.1</v>
      </c>
      <c r="H31">
        <f>'[8]DWM-NB'!K30</f>
        <v>7</v>
      </c>
      <c r="I31">
        <f>[8]Lite!K30</f>
        <v>13</v>
      </c>
      <c r="J31">
        <f>'[8]DWM-HT'!K30</f>
        <v>7</v>
      </c>
      <c r="N31">
        <f>[8]ARF!B30</f>
        <v>2.921875</v>
      </c>
      <c r="O31">
        <f>'[8]DWM-NB'!B30</f>
        <v>0.76440490000000005</v>
      </c>
      <c r="P31">
        <f>'[8]DWM-HT'!B30</f>
        <v>1.2168078</v>
      </c>
      <c r="Q31">
        <f>[8]WMA!B30</f>
        <v>1.1076071000000001</v>
      </c>
      <c r="R31">
        <f>[8]Lite!B30</f>
        <v>1.4375</v>
      </c>
    </row>
    <row r="32" spans="1:30" x14ac:dyDescent="0.25">
      <c r="A32">
        <v>30000</v>
      </c>
      <c r="B32">
        <f>[8]ARF!E31</f>
        <v>84.8</v>
      </c>
      <c r="C32">
        <f>'[8]DWM-NB'!E31</f>
        <v>86.7</v>
      </c>
      <c r="D32">
        <f>'[8]DWM-HT'!E31</f>
        <v>86.7</v>
      </c>
      <c r="E32">
        <f>[8]WMA!E31</f>
        <v>67</v>
      </c>
      <c r="F32">
        <f>[8]Lite!E31</f>
        <v>86.4</v>
      </c>
      <c r="H32">
        <f>'[8]DWM-NB'!K31</f>
        <v>11</v>
      </c>
      <c r="I32">
        <f>[8]Lite!K31</f>
        <v>17</v>
      </c>
      <c r="J32">
        <f>'[8]DWM-HT'!K31</f>
        <v>11</v>
      </c>
      <c r="N32">
        <f>[8]ARF!B31</f>
        <v>3.046875</v>
      </c>
      <c r="O32">
        <f>'[8]DWM-NB'!B31</f>
        <v>0.82680529999999997</v>
      </c>
      <c r="P32">
        <f>'[8]DWM-HT'!B31</f>
        <v>1.3260084999999999</v>
      </c>
      <c r="Q32">
        <f>[8]WMA!B31</f>
        <v>1.1700075000000001</v>
      </c>
      <c r="R32">
        <f>[8]Lite!B31</f>
        <v>1.546875</v>
      </c>
    </row>
    <row r="33" spans="1:18" x14ac:dyDescent="0.25">
      <c r="A33">
        <v>31000</v>
      </c>
      <c r="B33">
        <f>[8]ARF!E32</f>
        <v>89</v>
      </c>
      <c r="C33">
        <f>'[8]DWM-NB'!E32</f>
        <v>91.1</v>
      </c>
      <c r="D33">
        <f>'[8]DWM-HT'!E32</f>
        <v>91.1</v>
      </c>
      <c r="E33">
        <f>[8]WMA!E32</f>
        <v>72.399999999999906</v>
      </c>
      <c r="F33">
        <f>[8]Lite!E32</f>
        <v>90.9</v>
      </c>
      <c r="H33">
        <f>'[8]DWM-NB'!K32</f>
        <v>13</v>
      </c>
      <c r="I33">
        <f>[8]Lite!K32</f>
        <v>19</v>
      </c>
      <c r="J33">
        <f>'[8]DWM-HT'!K32</f>
        <v>13</v>
      </c>
      <c r="N33">
        <f>[8]ARF!B32</f>
        <v>3.15625</v>
      </c>
      <c r="O33">
        <f>'[8]DWM-NB'!B32</f>
        <v>0.88920569999999999</v>
      </c>
      <c r="P33">
        <f>'[8]DWM-HT'!B32</f>
        <v>1.4664094000000001</v>
      </c>
      <c r="Q33">
        <f>[8]WMA!B32</f>
        <v>1.248008</v>
      </c>
      <c r="R33">
        <f>[8]Lite!B32</f>
        <v>1.640625</v>
      </c>
    </row>
    <row r="34" spans="1:18" x14ac:dyDescent="0.25">
      <c r="A34">
        <v>32000</v>
      </c>
      <c r="B34">
        <f>[8]ARF!E33</f>
        <v>88.4</v>
      </c>
      <c r="C34">
        <f>'[8]DWM-NB'!E33</f>
        <v>89.7</v>
      </c>
      <c r="D34">
        <f>'[8]DWM-HT'!E33</f>
        <v>90.2</v>
      </c>
      <c r="E34">
        <f>[8]WMA!E33</f>
        <v>77.7</v>
      </c>
      <c r="F34">
        <f>[8]Lite!E33</f>
        <v>90.100000000000009</v>
      </c>
      <c r="H34">
        <f>'[8]DWM-NB'!K33</f>
        <v>13</v>
      </c>
      <c r="I34">
        <f>[8]Lite!K33</f>
        <v>17</v>
      </c>
      <c r="J34">
        <f>'[8]DWM-HT'!K33</f>
        <v>12</v>
      </c>
      <c r="N34">
        <f>[8]ARF!B33</f>
        <v>3.28125</v>
      </c>
      <c r="O34">
        <f>'[8]DWM-NB'!B33</f>
        <v>0.96720620000000002</v>
      </c>
      <c r="P34">
        <f>'[8]DWM-HT'!B33</f>
        <v>1.6068103</v>
      </c>
      <c r="Q34">
        <f>[8]WMA!B33</f>
        <v>1.3104084</v>
      </c>
      <c r="R34">
        <f>[8]Lite!B33</f>
        <v>1.765625</v>
      </c>
    </row>
    <row r="35" spans="1:18" x14ac:dyDescent="0.25">
      <c r="A35">
        <v>33000</v>
      </c>
      <c r="B35">
        <f>[8]ARF!E34</f>
        <v>87.7</v>
      </c>
      <c r="C35">
        <f>'[8]DWM-NB'!E34</f>
        <v>88.4</v>
      </c>
      <c r="D35">
        <f>'[8]DWM-HT'!E34</f>
        <v>88</v>
      </c>
      <c r="E35">
        <f>[8]WMA!E34</f>
        <v>72</v>
      </c>
      <c r="F35">
        <f>[8]Lite!E34</f>
        <v>88</v>
      </c>
      <c r="H35">
        <f>'[8]DWM-NB'!K34</f>
        <v>13</v>
      </c>
      <c r="I35">
        <f>[8]Lite!K34</f>
        <v>15</v>
      </c>
      <c r="J35">
        <f>'[8]DWM-HT'!K34</f>
        <v>11</v>
      </c>
      <c r="N35">
        <f>[8]ARF!B34</f>
        <v>3.390625</v>
      </c>
      <c r="O35">
        <f>'[8]DWM-NB'!B34</f>
        <v>1.0608067999999999</v>
      </c>
      <c r="P35">
        <f>'[8]DWM-HT'!B34</f>
        <v>1.7472112</v>
      </c>
      <c r="Q35">
        <f>[8]WMA!B34</f>
        <v>1.3728088000000001</v>
      </c>
      <c r="R35">
        <f>[8]Lite!B34</f>
        <v>1.828125</v>
      </c>
    </row>
    <row r="36" spans="1:18" x14ac:dyDescent="0.25">
      <c r="A36">
        <v>34000</v>
      </c>
      <c r="B36">
        <f>[8]ARF!E35</f>
        <v>81.099999999999994</v>
      </c>
      <c r="C36">
        <f>'[8]DWM-NB'!E35</f>
        <v>83.7</v>
      </c>
      <c r="D36">
        <f>'[8]DWM-HT'!E35</f>
        <v>84.399999999999906</v>
      </c>
      <c r="E36">
        <f>[8]WMA!E35</f>
        <v>63.8</v>
      </c>
      <c r="F36">
        <f>[8]Lite!E35</f>
        <v>85.5</v>
      </c>
      <c r="H36">
        <f>'[8]DWM-NB'!K35</f>
        <v>16</v>
      </c>
      <c r="I36">
        <f>[8]Lite!K35</f>
        <v>19</v>
      </c>
      <c r="J36">
        <f>'[8]DWM-HT'!K35</f>
        <v>14</v>
      </c>
      <c r="N36">
        <f>[8]ARF!B35</f>
        <v>3.53125</v>
      </c>
      <c r="O36">
        <f>'[8]DWM-NB'!B35</f>
        <v>1.1700075000000001</v>
      </c>
      <c r="P36">
        <f>'[8]DWM-HT'!B35</f>
        <v>1.872012</v>
      </c>
      <c r="Q36">
        <f>[8]WMA!B35</f>
        <v>1.4664094000000001</v>
      </c>
      <c r="R36">
        <f>[8]Lite!B35</f>
        <v>1.890625</v>
      </c>
    </row>
    <row r="37" spans="1:18" x14ac:dyDescent="0.25">
      <c r="A37">
        <v>35000</v>
      </c>
      <c r="B37">
        <f>[8]ARF!E36</f>
        <v>79.3</v>
      </c>
      <c r="C37">
        <f>'[8]DWM-NB'!E36</f>
        <v>80.5</v>
      </c>
      <c r="D37">
        <f>'[8]DWM-HT'!E36</f>
        <v>82.199999999999903</v>
      </c>
      <c r="E37">
        <f>[8]WMA!E36</f>
        <v>60.9</v>
      </c>
      <c r="F37">
        <f>[8]Lite!E36</f>
        <v>82.3</v>
      </c>
      <c r="H37">
        <f>'[8]DWM-NB'!K36</f>
        <v>21</v>
      </c>
      <c r="I37">
        <f>[8]Lite!K36</f>
        <v>23</v>
      </c>
      <c r="J37">
        <f>'[8]DWM-HT'!K36</f>
        <v>19</v>
      </c>
      <c r="N37">
        <f>[8]ARF!B36</f>
        <v>3.671875</v>
      </c>
      <c r="O37">
        <f>'[8]DWM-NB'!B36</f>
        <v>1.2948082999999999</v>
      </c>
      <c r="P37">
        <f>'[8]DWM-HT'!B36</f>
        <v>2.0748133000000002</v>
      </c>
      <c r="Q37">
        <f>[8]WMA!B36</f>
        <v>1.5444099</v>
      </c>
      <c r="R37">
        <f>[8]Lite!B36</f>
        <v>1.984375</v>
      </c>
    </row>
    <row r="38" spans="1:18" x14ac:dyDescent="0.25">
      <c r="A38">
        <v>36000</v>
      </c>
      <c r="B38">
        <f>[8]ARF!E37</f>
        <v>79.099999999999994</v>
      </c>
      <c r="C38">
        <f>'[8]DWM-NB'!E37</f>
        <v>83</v>
      </c>
      <c r="D38">
        <f>'[8]DWM-HT'!E37</f>
        <v>83.8</v>
      </c>
      <c r="E38">
        <f>[8]WMA!E37</f>
        <v>61.8</v>
      </c>
      <c r="F38">
        <f>[8]Lite!E37</f>
        <v>83.1</v>
      </c>
      <c r="H38">
        <f>'[8]DWM-NB'!K37</f>
        <v>20</v>
      </c>
      <c r="I38">
        <f>[8]Lite!K37</f>
        <v>22</v>
      </c>
      <c r="J38">
        <f>'[8]DWM-HT'!K37</f>
        <v>19</v>
      </c>
      <c r="N38">
        <f>[8]ARF!B37</f>
        <v>3.84375</v>
      </c>
      <c r="O38">
        <f>'[8]DWM-NB'!B37</f>
        <v>1.4196091</v>
      </c>
      <c r="P38">
        <f>'[8]DWM-HT'!B37</f>
        <v>2.2620144999999998</v>
      </c>
      <c r="Q38">
        <f>[8]WMA!B37</f>
        <v>1.6224103999999999</v>
      </c>
      <c r="R38">
        <f>[8]Lite!B37</f>
        <v>2.078125</v>
      </c>
    </row>
    <row r="39" spans="1:18" x14ac:dyDescent="0.25">
      <c r="A39">
        <v>37000</v>
      </c>
      <c r="B39">
        <f>[8]ARF!E38</f>
        <v>80.3</v>
      </c>
      <c r="C39">
        <f>'[8]DWM-NB'!E38</f>
        <v>83.8</v>
      </c>
      <c r="D39">
        <f>'[8]DWM-HT'!E38</f>
        <v>85.6</v>
      </c>
      <c r="E39">
        <f>[8]WMA!E38</f>
        <v>61.8</v>
      </c>
      <c r="F39">
        <f>[8]Lite!E38</f>
        <v>86.5</v>
      </c>
      <c r="H39">
        <f>'[8]DWM-NB'!K38</f>
        <v>12</v>
      </c>
      <c r="I39">
        <f>[8]Lite!K38</f>
        <v>16</v>
      </c>
      <c r="J39">
        <f>'[8]DWM-HT'!K38</f>
        <v>13</v>
      </c>
      <c r="N39">
        <f>[8]ARF!B38</f>
        <v>4</v>
      </c>
      <c r="O39">
        <f>'[8]DWM-NB'!B38</f>
        <v>1.5132097</v>
      </c>
      <c r="P39">
        <f>'[8]DWM-HT'!B38</f>
        <v>2.4336156</v>
      </c>
      <c r="Q39">
        <f>[8]WMA!B38</f>
        <v>1.7004109000000001</v>
      </c>
      <c r="R39">
        <f>[8]Lite!B38</f>
        <v>2.140625</v>
      </c>
    </row>
    <row r="40" spans="1:18" x14ac:dyDescent="0.25">
      <c r="A40">
        <v>38000</v>
      </c>
      <c r="B40">
        <f>[8]ARF!E39</f>
        <v>86.4</v>
      </c>
      <c r="C40">
        <f>'[8]DWM-NB'!E39</f>
        <v>88.8</v>
      </c>
      <c r="D40">
        <f>'[8]DWM-HT'!E39</f>
        <v>88.6</v>
      </c>
      <c r="E40">
        <f>[8]WMA!E39</f>
        <v>57.9</v>
      </c>
      <c r="F40">
        <f>[8]Lite!E39</f>
        <v>88.6</v>
      </c>
      <c r="H40">
        <f>'[8]DWM-NB'!K39</f>
        <v>14</v>
      </c>
      <c r="I40">
        <f>[8]Lite!K39</f>
        <v>15</v>
      </c>
      <c r="J40">
        <f>'[8]DWM-HT'!K39</f>
        <v>12</v>
      </c>
      <c r="N40">
        <f>[8]ARF!B39</f>
        <v>4.15625</v>
      </c>
      <c r="O40">
        <f>'[8]DWM-NB'!B39</f>
        <v>1.6068103</v>
      </c>
      <c r="P40">
        <f>'[8]DWM-HT'!B39</f>
        <v>2.5584164</v>
      </c>
      <c r="Q40">
        <f>[8]WMA!B39</f>
        <v>1.7628113000000001</v>
      </c>
      <c r="R40">
        <f>[8]Lite!B39</f>
        <v>2.203125</v>
      </c>
    </row>
    <row r="41" spans="1:18" x14ac:dyDescent="0.25">
      <c r="A41">
        <v>39000</v>
      </c>
      <c r="B41">
        <f>[8]ARF!E40</f>
        <v>89.3</v>
      </c>
      <c r="C41">
        <f>'[8]DWM-NB'!E40</f>
        <v>92</v>
      </c>
      <c r="D41">
        <f>'[8]DWM-HT'!E40</f>
        <v>93</v>
      </c>
      <c r="E41">
        <f>[8]WMA!E40</f>
        <v>63.1</v>
      </c>
      <c r="F41">
        <f>[8]Lite!E40</f>
        <v>92.800000000000011</v>
      </c>
      <c r="H41">
        <f>'[8]DWM-NB'!K40</f>
        <v>15</v>
      </c>
      <c r="I41">
        <f>[8]Lite!K40</f>
        <v>16</v>
      </c>
      <c r="J41">
        <f>'[8]DWM-HT'!K40</f>
        <v>13</v>
      </c>
      <c r="N41">
        <f>[8]ARF!B40</f>
        <v>4.296875</v>
      </c>
      <c r="O41">
        <f>'[8]DWM-NB'!B40</f>
        <v>1.716011</v>
      </c>
      <c r="P41">
        <f>'[8]DWM-HT'!B40</f>
        <v>2.7144173999999999</v>
      </c>
      <c r="Q41">
        <f>[8]WMA!B40</f>
        <v>1.8252117000000001</v>
      </c>
      <c r="R41">
        <f>[8]Lite!B40</f>
        <v>2.265625</v>
      </c>
    </row>
    <row r="42" spans="1:18" x14ac:dyDescent="0.25">
      <c r="A42">
        <v>40000</v>
      </c>
      <c r="B42">
        <f>[8]ARF!E41</f>
        <v>92.4</v>
      </c>
      <c r="C42">
        <f>'[8]DWM-NB'!E41</f>
        <v>93.899999999999906</v>
      </c>
      <c r="D42">
        <f>'[8]DWM-HT'!E41</f>
        <v>94.399999999999906</v>
      </c>
      <c r="E42">
        <f>[8]WMA!E41</f>
        <v>70.7</v>
      </c>
      <c r="F42">
        <f>[8]Lite!E41</f>
        <v>94.3</v>
      </c>
      <c r="H42">
        <f>'[8]DWM-NB'!K41</f>
        <v>15</v>
      </c>
      <c r="I42">
        <f>[8]Lite!K41</f>
        <v>17</v>
      </c>
      <c r="J42">
        <f>'[8]DWM-HT'!K41</f>
        <v>14</v>
      </c>
      <c r="N42">
        <f>[8]ARF!B41</f>
        <v>4.453125</v>
      </c>
      <c r="O42">
        <f>'[8]DWM-NB'!B41</f>
        <v>1.8252117000000001</v>
      </c>
      <c r="P42">
        <f>'[8]DWM-HT'!B41</f>
        <v>2.8548182999999998</v>
      </c>
      <c r="Q42">
        <f>[8]WMA!B41</f>
        <v>1.9344124</v>
      </c>
      <c r="R42">
        <f>[8]Lite!B41</f>
        <v>2.328125</v>
      </c>
    </row>
    <row r="43" spans="1:18" x14ac:dyDescent="0.25">
      <c r="A43">
        <v>41000</v>
      </c>
      <c r="B43">
        <f>[8]ARF!E42</f>
        <v>94.5</v>
      </c>
      <c r="C43">
        <f>'[8]DWM-NB'!E42</f>
        <v>96.7</v>
      </c>
      <c r="D43">
        <f>'[8]DWM-HT'!E42</f>
        <v>97.5</v>
      </c>
      <c r="E43">
        <f>[8]WMA!E42</f>
        <v>75.3</v>
      </c>
      <c r="F43">
        <f>[8]Lite!E42</f>
        <v>97.399999999999991</v>
      </c>
      <c r="H43">
        <f>'[8]DWM-NB'!K42</f>
        <v>16</v>
      </c>
      <c r="I43">
        <f>[8]Lite!K42</f>
        <v>18</v>
      </c>
      <c r="J43">
        <f>'[8]DWM-HT'!K42</f>
        <v>15</v>
      </c>
      <c r="N43">
        <f>[8]ARF!B42</f>
        <v>4.59375</v>
      </c>
      <c r="O43">
        <f>'[8]DWM-NB'!B42</f>
        <v>1.9344124</v>
      </c>
      <c r="P43">
        <f>'[8]DWM-HT'!B42</f>
        <v>3.0264194</v>
      </c>
      <c r="Q43">
        <f>[8]WMA!B42</f>
        <v>2.0124129000000002</v>
      </c>
      <c r="R43">
        <f>[8]Lite!B42</f>
        <v>2.40625</v>
      </c>
    </row>
    <row r="44" spans="1:18" x14ac:dyDescent="0.25">
      <c r="A44">
        <v>42000</v>
      </c>
      <c r="B44">
        <f>[8]ARF!E43</f>
        <v>95.899999999999906</v>
      </c>
      <c r="C44">
        <f>'[8]DWM-NB'!E43</f>
        <v>97.5</v>
      </c>
      <c r="D44">
        <f>'[8]DWM-HT'!E43</f>
        <v>97.899999999999906</v>
      </c>
      <c r="E44">
        <f>[8]WMA!E43</f>
        <v>81.699999999999903</v>
      </c>
      <c r="F44">
        <f>[8]Lite!E43</f>
        <v>98</v>
      </c>
      <c r="H44">
        <f>'[8]DWM-NB'!K43</f>
        <v>13</v>
      </c>
      <c r="I44">
        <f>[8]Lite!K43</f>
        <v>17</v>
      </c>
      <c r="J44">
        <f>'[8]DWM-HT'!K43</f>
        <v>14</v>
      </c>
      <c r="N44">
        <f>[8]ARF!B43</f>
        <v>4.75</v>
      </c>
      <c r="O44">
        <f>'[8]DWM-NB'!B43</f>
        <v>2.0592131999999999</v>
      </c>
      <c r="P44">
        <f>'[8]DWM-HT'!B43</f>
        <v>3.1824203999999998</v>
      </c>
      <c r="Q44">
        <f>[8]WMA!B43</f>
        <v>2.1060135</v>
      </c>
      <c r="R44">
        <f>[8]Lite!B43</f>
        <v>2.46875</v>
      </c>
    </row>
    <row r="45" spans="1:18" x14ac:dyDescent="0.25">
      <c r="A45">
        <v>43000</v>
      </c>
      <c r="B45">
        <f>[8]ARF!E44</f>
        <v>96.399999999999906</v>
      </c>
      <c r="C45">
        <f>'[8]DWM-NB'!E44</f>
        <v>96.5</v>
      </c>
      <c r="D45">
        <f>'[8]DWM-HT'!E44</f>
        <v>97.2</v>
      </c>
      <c r="E45">
        <f>[8]WMA!E44</f>
        <v>83.399999999999906</v>
      </c>
      <c r="F45">
        <f>[8]Lite!E44</f>
        <v>97.3</v>
      </c>
      <c r="H45">
        <f>'[8]DWM-NB'!K44</f>
        <v>14</v>
      </c>
      <c r="I45">
        <f>[8]Lite!K44</f>
        <v>18</v>
      </c>
      <c r="J45">
        <f>'[8]DWM-HT'!K44</f>
        <v>15</v>
      </c>
      <c r="N45">
        <f>[8]ARF!B44</f>
        <v>4.90625</v>
      </c>
      <c r="O45">
        <f>'[8]DWM-NB'!B44</f>
        <v>2.1684139</v>
      </c>
      <c r="P45">
        <f>'[8]DWM-HT'!B44</f>
        <v>3.3540215</v>
      </c>
      <c r="Q45">
        <f>[8]WMA!B44</f>
        <v>2.1684139</v>
      </c>
      <c r="R45">
        <f>[8]Lite!B44</f>
        <v>2.53125</v>
      </c>
    </row>
    <row r="46" spans="1:18" x14ac:dyDescent="0.25">
      <c r="A46">
        <v>44000</v>
      </c>
      <c r="B46">
        <f>[8]ARF!E45</f>
        <v>94.3</v>
      </c>
      <c r="C46">
        <f>'[8]DWM-NB'!E45</f>
        <v>95.199999999999903</v>
      </c>
      <c r="D46">
        <f>'[8]DWM-HT'!E45</f>
        <v>96.5</v>
      </c>
      <c r="E46">
        <f>[8]WMA!E45</f>
        <v>85.5</v>
      </c>
      <c r="F46">
        <f>[8]Lite!E45</f>
        <v>96.8</v>
      </c>
      <c r="H46">
        <f>'[8]DWM-NB'!K45</f>
        <v>9</v>
      </c>
      <c r="I46">
        <f>[8]Lite!K45</f>
        <v>15</v>
      </c>
      <c r="J46">
        <f>'[8]DWM-HT'!K45</f>
        <v>12</v>
      </c>
      <c r="N46">
        <f>[8]ARF!B45</f>
        <v>5.078125</v>
      </c>
      <c r="O46">
        <f>'[8]DWM-NB'!B45</f>
        <v>2.2464143999999999</v>
      </c>
      <c r="P46">
        <f>'[8]DWM-HT'!B45</f>
        <v>3.4944223999999999</v>
      </c>
      <c r="Q46">
        <f>[8]WMA!B45</f>
        <v>2.2620144999999998</v>
      </c>
      <c r="R46">
        <f>[8]Lite!B45</f>
        <v>2.609375</v>
      </c>
    </row>
    <row r="47" spans="1:18" x14ac:dyDescent="0.25">
      <c r="A47">
        <v>45000</v>
      </c>
      <c r="B47">
        <f>[8]ARF!E46</f>
        <v>94.6</v>
      </c>
      <c r="C47">
        <f>'[8]DWM-NB'!E46</f>
        <v>95.899999999999906</v>
      </c>
      <c r="D47">
        <f>'[8]DWM-HT'!E46</f>
        <v>96.3</v>
      </c>
      <c r="E47">
        <f>[8]WMA!E46</f>
        <v>84.2</v>
      </c>
      <c r="F47">
        <f>[8]Lite!E46</f>
        <v>96.1</v>
      </c>
      <c r="H47">
        <f>'[8]DWM-NB'!K46</f>
        <v>6</v>
      </c>
      <c r="I47">
        <f>[8]Lite!K46</f>
        <v>13</v>
      </c>
      <c r="J47">
        <f>'[8]DWM-HT'!K46</f>
        <v>10</v>
      </c>
      <c r="N47">
        <f>[8]ARF!B46</f>
        <v>5.25</v>
      </c>
      <c r="O47">
        <f>'[8]DWM-NB'!B46</f>
        <v>2.3244148999999998</v>
      </c>
      <c r="P47">
        <f>'[8]DWM-HT'!B46</f>
        <v>3.6504234000000002</v>
      </c>
      <c r="Q47">
        <f>[8]WMA!B46</f>
        <v>2.3556151000000001</v>
      </c>
      <c r="R47">
        <f>[8]Lite!B46</f>
        <v>2.671875</v>
      </c>
    </row>
    <row r="48" spans="1:18" x14ac:dyDescent="0.25">
      <c r="A48">
        <v>46000</v>
      </c>
      <c r="B48">
        <f>[8]ARF!E47</f>
        <v>93.5</v>
      </c>
      <c r="C48">
        <f>'[8]DWM-NB'!E47</f>
        <v>93.7</v>
      </c>
      <c r="D48">
        <f>'[8]DWM-HT'!E47</f>
        <v>96.7</v>
      </c>
      <c r="E48">
        <f>[8]WMA!E47</f>
        <v>79.7</v>
      </c>
      <c r="F48">
        <f>[8]Lite!E47</f>
        <v>96.399999999999991</v>
      </c>
      <c r="H48">
        <f>'[8]DWM-NB'!K47</f>
        <v>6</v>
      </c>
      <c r="I48">
        <f>[8]Lite!K47</f>
        <v>14</v>
      </c>
      <c r="J48">
        <f>'[8]DWM-HT'!K47</f>
        <v>11</v>
      </c>
      <c r="N48">
        <f>[8]ARF!B47</f>
        <v>5.421875</v>
      </c>
      <c r="O48">
        <f>'[8]DWM-NB'!B47</f>
        <v>2.3868152999999999</v>
      </c>
      <c r="P48">
        <f>'[8]DWM-HT'!B47</f>
        <v>3.7752241999999998</v>
      </c>
      <c r="Q48">
        <f>[8]WMA!B47</f>
        <v>2.4336156</v>
      </c>
      <c r="R48">
        <f>[8]Lite!B47</f>
        <v>2.734375</v>
      </c>
    </row>
    <row r="49" spans="1:18" x14ac:dyDescent="0.25">
      <c r="A49">
        <v>47000</v>
      </c>
      <c r="B49">
        <f>[8]ARF!E48</f>
        <v>94.199999999999903</v>
      </c>
      <c r="C49">
        <f>'[8]DWM-NB'!E48</f>
        <v>96.2</v>
      </c>
      <c r="D49">
        <f>'[8]DWM-HT'!E48</f>
        <v>97.5</v>
      </c>
      <c r="E49">
        <f>[8]WMA!E48</f>
        <v>80.7</v>
      </c>
      <c r="F49">
        <f>[8]Lite!E48</f>
        <v>97.8</v>
      </c>
      <c r="H49">
        <f>'[8]DWM-NB'!K48</f>
        <v>3</v>
      </c>
      <c r="I49">
        <f>[8]Lite!K48</f>
        <v>14</v>
      </c>
      <c r="J49">
        <f>'[8]DWM-HT'!K48</f>
        <v>11</v>
      </c>
      <c r="N49">
        <f>[8]ARF!B48</f>
        <v>5.609375</v>
      </c>
      <c r="O49">
        <f>'[8]DWM-NB'!B48</f>
        <v>2.4336156</v>
      </c>
      <c r="P49">
        <f>'[8]DWM-HT'!B48</f>
        <v>3.9156251000000002</v>
      </c>
      <c r="Q49">
        <f>[8]WMA!B48</f>
        <v>2.5272161999999998</v>
      </c>
      <c r="R49">
        <f>[8]Lite!B48</f>
        <v>2.78125</v>
      </c>
    </row>
    <row r="50" spans="1:18" x14ac:dyDescent="0.25">
      <c r="A50">
        <v>48000</v>
      </c>
      <c r="B50">
        <f>[8]ARF!E49</f>
        <v>94.399999999999906</v>
      </c>
      <c r="C50">
        <f>'[8]DWM-NB'!E49</f>
        <v>98</v>
      </c>
      <c r="D50">
        <f>'[8]DWM-HT'!E49</f>
        <v>97.8</v>
      </c>
      <c r="E50">
        <f>[8]WMA!E49</f>
        <v>86.9</v>
      </c>
      <c r="F50">
        <f>[8]Lite!E49</f>
        <v>97.899999999999991</v>
      </c>
      <c r="H50">
        <f>'[8]DWM-NB'!K49</f>
        <v>4</v>
      </c>
      <c r="I50">
        <f>[8]Lite!K49</f>
        <v>12</v>
      </c>
      <c r="J50">
        <f>'[8]DWM-HT'!K49</f>
        <v>9</v>
      </c>
      <c r="N50">
        <f>[8]ARF!B49</f>
        <v>5.8125</v>
      </c>
      <c r="O50">
        <f>'[8]DWM-NB'!B49</f>
        <v>2.496016</v>
      </c>
      <c r="P50">
        <f>'[8]DWM-HT'!B49</f>
        <v>4.0404258999999998</v>
      </c>
      <c r="Q50">
        <f>[8]WMA!B49</f>
        <v>2.6052167000000002</v>
      </c>
      <c r="R50">
        <f>[8]Lite!B49</f>
        <v>2.828125</v>
      </c>
    </row>
    <row r="51" spans="1:18" x14ac:dyDescent="0.25">
      <c r="A51">
        <v>49000</v>
      </c>
      <c r="B51">
        <f>[8]ARF!E50</f>
        <v>92.9</v>
      </c>
      <c r="C51">
        <f>'[8]DWM-NB'!E50</f>
        <v>98.3</v>
      </c>
      <c r="D51">
        <f>'[8]DWM-HT'!E50</f>
        <v>98.7</v>
      </c>
      <c r="E51">
        <f>[8]WMA!E50</f>
        <v>83.2</v>
      </c>
      <c r="F51">
        <f>[8]Lite!E50</f>
        <v>98.8</v>
      </c>
      <c r="H51">
        <f>'[8]DWM-NB'!K50</f>
        <v>4</v>
      </c>
      <c r="I51">
        <f>[8]Lite!K50</f>
        <v>10</v>
      </c>
      <c r="J51">
        <f>'[8]DWM-HT'!K50</f>
        <v>7</v>
      </c>
      <c r="N51">
        <f>[8]ARF!B50</f>
        <v>6.015625</v>
      </c>
      <c r="O51">
        <f>'[8]DWM-NB'!B50</f>
        <v>2.5428163000000001</v>
      </c>
      <c r="P51">
        <f>'[8]DWM-HT'!B50</f>
        <v>4.1496266000000004</v>
      </c>
      <c r="Q51">
        <f>[8]WMA!B50</f>
        <v>2.6988173</v>
      </c>
      <c r="R51">
        <f>[8]Lite!B50</f>
        <v>2.875</v>
      </c>
    </row>
    <row r="52" spans="1:18" x14ac:dyDescent="0.25">
      <c r="A52">
        <v>50000</v>
      </c>
      <c r="B52">
        <f>[8]ARF!E51</f>
        <v>93.1</v>
      </c>
      <c r="C52">
        <f>'[8]DWM-NB'!E51</f>
        <v>98.2</v>
      </c>
      <c r="D52">
        <f>'[8]DWM-HT'!E51</f>
        <v>98.5</v>
      </c>
      <c r="E52">
        <f>[8]WMA!E51</f>
        <v>86.2</v>
      </c>
      <c r="F52">
        <f>[8]Lite!E51</f>
        <v>98.6</v>
      </c>
      <c r="H52">
        <f>'[8]DWM-NB'!K51</f>
        <v>4</v>
      </c>
      <c r="I52">
        <f>[8]Lite!K51</f>
        <v>10</v>
      </c>
      <c r="J52">
        <f>'[8]DWM-HT'!K51</f>
        <v>7</v>
      </c>
      <c r="N52">
        <f>[8]ARF!B51</f>
        <v>6.203125</v>
      </c>
      <c r="O52">
        <f>'[8]DWM-NB'!B51</f>
        <v>2.6052167000000002</v>
      </c>
      <c r="P52">
        <f>'[8]DWM-HT'!B51</f>
        <v>4.2432271999999998</v>
      </c>
      <c r="Q52">
        <f>[8]WMA!B51</f>
        <v>2.7924178999999998</v>
      </c>
      <c r="R52">
        <f>[8]Lite!B51</f>
        <v>2.921875</v>
      </c>
    </row>
    <row r="53" spans="1:18" x14ac:dyDescent="0.25">
      <c r="A53">
        <v>51000</v>
      </c>
      <c r="B53">
        <f>[8]ARF!E52</f>
        <v>93.6</v>
      </c>
      <c r="C53">
        <f>'[8]DWM-NB'!E52</f>
        <v>97</v>
      </c>
      <c r="D53">
        <f>'[8]DWM-HT'!E52</f>
        <v>98.1</v>
      </c>
      <c r="E53">
        <f>[8]WMA!E52</f>
        <v>87.6</v>
      </c>
      <c r="F53">
        <f>[8]Lite!E52</f>
        <v>98</v>
      </c>
      <c r="H53">
        <f>'[8]DWM-NB'!K52</f>
        <v>4</v>
      </c>
      <c r="I53">
        <f>[8]Lite!K52</f>
        <v>9</v>
      </c>
      <c r="J53">
        <f>'[8]DWM-HT'!K52</f>
        <v>6</v>
      </c>
      <c r="N53">
        <f>[8]ARF!B52</f>
        <v>6.421875</v>
      </c>
      <c r="O53">
        <f>'[8]DWM-NB'!B52</f>
        <v>2.6364169</v>
      </c>
      <c r="P53">
        <f>'[8]DWM-HT'!B52</f>
        <v>4.3212276999999997</v>
      </c>
      <c r="Q53">
        <f>[8]WMA!B52</f>
        <v>2.9016185999999999</v>
      </c>
      <c r="R53">
        <f>[8]Lite!B52</f>
        <v>2.953125</v>
      </c>
    </row>
    <row r="54" spans="1:18" x14ac:dyDescent="0.25">
      <c r="A54">
        <v>52000</v>
      </c>
      <c r="B54">
        <f>[8]ARF!E53</f>
        <v>93.2</v>
      </c>
      <c r="C54">
        <f>'[8]DWM-NB'!E53</f>
        <v>96.399999999999906</v>
      </c>
      <c r="D54">
        <f>'[8]DWM-HT'!E53</f>
        <v>98.2</v>
      </c>
      <c r="E54">
        <f>[8]WMA!E53</f>
        <v>90.6</v>
      </c>
      <c r="F54">
        <f>[8]Lite!E53</f>
        <v>97.899999999999991</v>
      </c>
      <c r="H54">
        <f>'[8]DWM-NB'!K53</f>
        <v>3</v>
      </c>
      <c r="I54">
        <f>[8]Lite!K53</f>
        <v>9</v>
      </c>
      <c r="J54">
        <f>'[8]DWM-HT'!K53</f>
        <v>6</v>
      </c>
      <c r="N54">
        <f>[8]ARF!B53</f>
        <v>6.640625</v>
      </c>
      <c r="O54">
        <f>'[8]DWM-NB'!B53</f>
        <v>2.6988173</v>
      </c>
      <c r="P54">
        <f>'[8]DWM-HT'!B53</f>
        <v>4.4148282999999999</v>
      </c>
      <c r="Q54">
        <f>[8]WMA!B53</f>
        <v>3.0108193000000001</v>
      </c>
      <c r="R54">
        <f>[8]Lite!B53</f>
        <v>3</v>
      </c>
    </row>
    <row r="55" spans="1:18" x14ac:dyDescent="0.25">
      <c r="A55">
        <v>53000</v>
      </c>
      <c r="B55">
        <f>[8]ARF!E54</f>
        <v>93.7</v>
      </c>
      <c r="C55">
        <f>'[8]DWM-NB'!E54</f>
        <v>97.7</v>
      </c>
      <c r="D55">
        <f>'[8]DWM-HT'!E54</f>
        <v>97.8</v>
      </c>
      <c r="E55">
        <f>[8]WMA!E54</f>
        <v>91.6</v>
      </c>
      <c r="F55">
        <f>[8]Lite!E54</f>
        <v>97.8</v>
      </c>
      <c r="H55">
        <f>'[8]DWM-NB'!K54</f>
        <v>2</v>
      </c>
      <c r="I55">
        <f>[8]Lite!K54</f>
        <v>9</v>
      </c>
      <c r="J55">
        <f>'[8]DWM-HT'!K54</f>
        <v>6</v>
      </c>
      <c r="N55">
        <f>[8]ARF!B54</f>
        <v>6.859375</v>
      </c>
      <c r="O55">
        <f>'[8]DWM-NB'!B54</f>
        <v>2.7456176000000001</v>
      </c>
      <c r="P55">
        <f>'[8]DWM-HT'!B54</f>
        <v>4.4772287000000004</v>
      </c>
      <c r="Q55">
        <f>[8]WMA!B54</f>
        <v>3.1044198999999999</v>
      </c>
      <c r="R55">
        <f>[8]Lite!B54</f>
        <v>3.03125</v>
      </c>
    </row>
    <row r="56" spans="1:18" x14ac:dyDescent="0.25">
      <c r="A56">
        <v>54000</v>
      </c>
      <c r="B56">
        <f>[8]ARF!E55</f>
        <v>93.6</v>
      </c>
      <c r="C56">
        <f>'[8]DWM-NB'!E55</f>
        <v>97.7</v>
      </c>
      <c r="D56">
        <f>'[8]DWM-HT'!E55</f>
        <v>98.3</v>
      </c>
      <c r="E56">
        <f>[8]WMA!E55</f>
        <v>92.2</v>
      </c>
      <c r="F56">
        <f>[8]Lite!E55</f>
        <v>98.3</v>
      </c>
      <c r="H56">
        <f>'[8]DWM-NB'!K55</f>
        <v>3</v>
      </c>
      <c r="I56">
        <f>[8]Lite!K55</f>
        <v>10</v>
      </c>
      <c r="J56">
        <f>'[8]DWM-HT'!K55</f>
        <v>7</v>
      </c>
      <c r="N56">
        <f>[8]ARF!B55</f>
        <v>7.078125</v>
      </c>
      <c r="O56">
        <f>'[8]DWM-NB'!B55</f>
        <v>2.7924178999999998</v>
      </c>
      <c r="P56">
        <f>'[8]DWM-HT'!B55</f>
        <v>4.5864294000000001</v>
      </c>
      <c r="Q56">
        <f>[8]WMA!B55</f>
        <v>3.1824203999999998</v>
      </c>
      <c r="R56">
        <f>[8]Lite!B55</f>
        <v>3.0625</v>
      </c>
    </row>
    <row r="57" spans="1:18" x14ac:dyDescent="0.25">
      <c r="A57">
        <v>55000</v>
      </c>
      <c r="B57">
        <f>[8]ARF!E56</f>
        <v>93.3</v>
      </c>
      <c r="C57">
        <f>'[8]DWM-NB'!E56</f>
        <v>95.8</v>
      </c>
      <c r="D57">
        <f>'[8]DWM-HT'!E56</f>
        <v>96.8</v>
      </c>
      <c r="E57">
        <f>[8]WMA!E56</f>
        <v>92.6</v>
      </c>
      <c r="F57">
        <f>[8]Lite!E56</f>
        <v>97.5</v>
      </c>
      <c r="H57">
        <f>'[8]DWM-NB'!K56</f>
        <v>3</v>
      </c>
      <c r="I57">
        <f>[8]Lite!K56</f>
        <v>10</v>
      </c>
      <c r="J57">
        <f>'[8]DWM-HT'!K56</f>
        <v>7</v>
      </c>
      <c r="N57">
        <f>[8]ARF!B56</f>
        <v>7.296875</v>
      </c>
      <c r="O57">
        <f>'[8]DWM-NB'!B56</f>
        <v>2.8392181999999999</v>
      </c>
      <c r="P57">
        <f>'[8]DWM-HT'!B56</f>
        <v>4.6800300000000004</v>
      </c>
      <c r="Q57">
        <f>[8]WMA!B56</f>
        <v>3.2916211</v>
      </c>
      <c r="R57">
        <f>[8]Lite!B56</f>
        <v>3.109375</v>
      </c>
    </row>
    <row r="58" spans="1:18" x14ac:dyDescent="0.25">
      <c r="A58">
        <v>56000</v>
      </c>
      <c r="B58">
        <f>[8]ARF!E57</f>
        <v>93</v>
      </c>
      <c r="C58">
        <f>'[8]DWM-NB'!E57</f>
        <v>95.7</v>
      </c>
      <c r="D58">
        <f>'[8]DWM-HT'!E57</f>
        <v>97.2</v>
      </c>
      <c r="E58">
        <f>[8]WMA!E57</f>
        <v>93.4</v>
      </c>
      <c r="F58">
        <f>[8]Lite!E57</f>
        <v>97.5</v>
      </c>
      <c r="H58">
        <f>'[8]DWM-NB'!K57</f>
        <v>3</v>
      </c>
      <c r="I58">
        <f>[8]Lite!K57</f>
        <v>10</v>
      </c>
      <c r="J58">
        <f>'[8]DWM-HT'!K57</f>
        <v>7</v>
      </c>
      <c r="N58">
        <f>[8]ARF!B57</f>
        <v>7.53125</v>
      </c>
      <c r="O58">
        <f>'[8]DWM-NB'!B57</f>
        <v>2.8860185</v>
      </c>
      <c r="P58">
        <f>'[8]DWM-HT'!B57</f>
        <v>4.7736305999999997</v>
      </c>
      <c r="Q58">
        <f>[8]WMA!B57</f>
        <v>3.4008218000000001</v>
      </c>
      <c r="R58">
        <f>[8]Lite!B57</f>
        <v>3.140625</v>
      </c>
    </row>
    <row r="59" spans="1:18" x14ac:dyDescent="0.25">
      <c r="A59">
        <v>57000</v>
      </c>
      <c r="B59">
        <f>[8]ARF!E58</f>
        <v>91.7</v>
      </c>
      <c r="C59">
        <f>'[8]DWM-NB'!E58</f>
        <v>96.399999999999906</v>
      </c>
      <c r="D59">
        <f>'[8]DWM-HT'!E58</f>
        <v>96.5</v>
      </c>
      <c r="E59">
        <f>[8]WMA!E58</f>
        <v>93.7</v>
      </c>
      <c r="F59">
        <f>[8]Lite!E58</f>
        <v>96.7</v>
      </c>
      <c r="H59">
        <f>'[8]DWM-NB'!K58</f>
        <v>4</v>
      </c>
      <c r="I59">
        <f>[8]Lite!K58</f>
        <v>10</v>
      </c>
      <c r="J59">
        <f>'[8]DWM-HT'!K58</f>
        <v>7</v>
      </c>
      <c r="N59">
        <f>[8]ARF!B58</f>
        <v>7.765625</v>
      </c>
      <c r="O59">
        <f>'[8]DWM-NB'!B58</f>
        <v>2.964019</v>
      </c>
      <c r="P59">
        <f>'[8]DWM-HT'!B58</f>
        <v>4.8672312</v>
      </c>
      <c r="Q59">
        <f>[8]WMA!B58</f>
        <v>3.4944223999999999</v>
      </c>
      <c r="R59">
        <f>[8]Lite!B58</f>
        <v>3.1875</v>
      </c>
    </row>
    <row r="60" spans="1:18" x14ac:dyDescent="0.25">
      <c r="A60">
        <v>58000</v>
      </c>
      <c r="B60">
        <f>[8]ARF!E59</f>
        <v>90</v>
      </c>
      <c r="C60">
        <f>'[8]DWM-NB'!E59</f>
        <v>92.7</v>
      </c>
      <c r="D60">
        <f>'[8]DWM-HT'!E59</f>
        <v>92.3</v>
      </c>
      <c r="E60">
        <f>[8]WMA!E59</f>
        <v>90.7</v>
      </c>
      <c r="F60">
        <f>[8]Lite!E59</f>
        <v>92</v>
      </c>
      <c r="H60">
        <f>'[8]DWM-NB'!K59</f>
        <v>3</v>
      </c>
      <c r="I60">
        <f>[8]Lite!K59</f>
        <v>12</v>
      </c>
      <c r="J60">
        <f>'[8]DWM-HT'!K59</f>
        <v>9</v>
      </c>
      <c r="N60">
        <f>[8]ARF!B59</f>
        <v>8.046875</v>
      </c>
      <c r="O60">
        <f>'[8]DWM-NB'!B59</f>
        <v>3.0264194</v>
      </c>
      <c r="P60">
        <f>'[8]DWM-HT'!B59</f>
        <v>4.992032</v>
      </c>
      <c r="Q60">
        <f>[8]WMA!B59</f>
        <v>3.6192232</v>
      </c>
      <c r="R60">
        <f>[8]Lite!B59</f>
        <v>3.234375</v>
      </c>
    </row>
    <row r="61" spans="1:18" x14ac:dyDescent="0.25">
      <c r="A61">
        <v>59000</v>
      </c>
      <c r="B61">
        <f>[8]ARF!E60</f>
        <v>88.6</v>
      </c>
      <c r="C61">
        <f>'[8]DWM-NB'!E60</f>
        <v>90.6</v>
      </c>
      <c r="D61">
        <f>'[8]DWM-HT'!E60</f>
        <v>91.3</v>
      </c>
      <c r="E61">
        <f>[8]WMA!E60</f>
        <v>89.1</v>
      </c>
      <c r="F61">
        <f>[8]Lite!E60</f>
        <v>90.7</v>
      </c>
      <c r="H61">
        <f>'[8]DWM-NB'!K60</f>
        <v>4</v>
      </c>
      <c r="I61">
        <f>[8]Lite!K60</f>
        <v>16</v>
      </c>
      <c r="J61">
        <f>'[8]DWM-HT'!K60</f>
        <v>10</v>
      </c>
      <c r="N61">
        <f>[8]ARF!B60</f>
        <v>8.359375</v>
      </c>
      <c r="O61">
        <f>'[8]DWM-NB'!B60</f>
        <v>3.0732197000000001</v>
      </c>
      <c r="P61">
        <f>'[8]DWM-HT'!B60</f>
        <v>5.1168328000000001</v>
      </c>
      <c r="Q61">
        <f>[8]WMA!B60</f>
        <v>3.7284239000000001</v>
      </c>
      <c r="R61">
        <f>[8]Lite!B60</f>
        <v>3.296875</v>
      </c>
    </row>
    <row r="62" spans="1:18" x14ac:dyDescent="0.25">
      <c r="A62">
        <v>60000</v>
      </c>
      <c r="B62">
        <f>[8]ARF!E61</f>
        <v>89.5</v>
      </c>
      <c r="C62">
        <f>'[8]DWM-NB'!E61</f>
        <v>88.9</v>
      </c>
      <c r="D62">
        <f>'[8]DWM-HT'!E61</f>
        <v>90.5</v>
      </c>
      <c r="E62">
        <f>[8]WMA!E61</f>
        <v>85.6</v>
      </c>
      <c r="F62">
        <f>[8]Lite!E61</f>
        <v>88</v>
      </c>
      <c r="H62">
        <f>'[8]DWM-NB'!K61</f>
        <v>5</v>
      </c>
      <c r="I62">
        <f>[8]Lite!K61</f>
        <v>17</v>
      </c>
      <c r="J62">
        <f>'[8]DWM-HT'!K61</f>
        <v>12</v>
      </c>
      <c r="N62">
        <f>[8]ARF!B61</f>
        <v>8.546875</v>
      </c>
      <c r="O62">
        <f>'[8]DWM-NB'!B61</f>
        <v>3.1356201000000001</v>
      </c>
      <c r="P62">
        <f>'[8]DWM-HT'!B61</f>
        <v>5.2728337999999999</v>
      </c>
      <c r="Q62">
        <f>[8]WMA!B61</f>
        <v>3.8532247000000002</v>
      </c>
      <c r="R62">
        <f>[8]Lite!B61</f>
        <v>3.359375</v>
      </c>
    </row>
    <row r="63" spans="1:18" x14ac:dyDescent="0.25">
      <c r="A63">
        <v>61000</v>
      </c>
      <c r="B63">
        <f>[8]ARF!E62</f>
        <v>88.3</v>
      </c>
      <c r="C63">
        <f>'[8]DWM-NB'!E62</f>
        <v>89.4</v>
      </c>
      <c r="D63">
        <f>'[8]DWM-HT'!E62</f>
        <v>89.7</v>
      </c>
      <c r="E63">
        <f>[8]WMA!E62</f>
        <v>81.599999999999994</v>
      </c>
      <c r="F63">
        <f>[8]Lite!E62</f>
        <v>87.5</v>
      </c>
      <c r="H63">
        <f>'[8]DWM-NB'!K62</f>
        <v>6</v>
      </c>
      <c r="I63">
        <f>[8]Lite!K62</f>
        <v>21</v>
      </c>
      <c r="J63">
        <f>'[8]DWM-HT'!K62</f>
        <v>11</v>
      </c>
      <c r="N63">
        <f>[8]ARF!B62</f>
        <v>8.671875</v>
      </c>
      <c r="O63">
        <f>'[8]DWM-NB'!B62</f>
        <v>3.1980205000000002</v>
      </c>
      <c r="P63">
        <f>'[8]DWM-HT'!B62</f>
        <v>5.4288347999999997</v>
      </c>
      <c r="Q63">
        <f>[8]WMA!B62</f>
        <v>3.9624253999999999</v>
      </c>
      <c r="R63">
        <f>[8]Lite!B62</f>
        <v>3.4375</v>
      </c>
    </row>
    <row r="64" spans="1:18" x14ac:dyDescent="0.25">
      <c r="A64">
        <v>62000</v>
      </c>
      <c r="B64">
        <f>[8]ARF!E63</f>
        <v>86.5</v>
      </c>
      <c r="C64">
        <f>'[8]DWM-NB'!E63</f>
        <v>87.3</v>
      </c>
      <c r="D64">
        <f>'[8]DWM-HT'!E63</f>
        <v>87.5</v>
      </c>
      <c r="E64">
        <f>[8]WMA!E63</f>
        <v>77.5</v>
      </c>
      <c r="F64">
        <f>[8]Lite!E63</f>
        <v>87.4</v>
      </c>
      <c r="H64">
        <f>'[8]DWM-NB'!K63</f>
        <v>5</v>
      </c>
      <c r="I64">
        <f>[8]Lite!K63</f>
        <v>20</v>
      </c>
      <c r="J64">
        <f>'[8]DWM-HT'!K63</f>
        <v>10</v>
      </c>
      <c r="N64">
        <f>[8]ARF!B63</f>
        <v>8.78125</v>
      </c>
      <c r="O64">
        <f>'[8]DWM-NB'!B63</f>
        <v>3.2604209000000002</v>
      </c>
      <c r="P64">
        <f>'[8]DWM-HT'!B63</f>
        <v>5.5536355999999998</v>
      </c>
      <c r="Q64">
        <f>[8]WMA!B63</f>
        <v>4.0716260999999996</v>
      </c>
      <c r="R64">
        <f>[8]Lite!B63</f>
        <v>3.515625</v>
      </c>
    </row>
    <row r="65" spans="1:18" x14ac:dyDescent="0.25">
      <c r="A65">
        <v>63000</v>
      </c>
      <c r="B65">
        <f>[8]ARF!E64</f>
        <v>89.3</v>
      </c>
      <c r="C65">
        <f>'[8]DWM-NB'!E64</f>
        <v>89.4</v>
      </c>
      <c r="D65">
        <f>'[8]DWM-HT'!E64</f>
        <v>89.2</v>
      </c>
      <c r="E65">
        <f>[8]WMA!E64</f>
        <v>77.900000000000006</v>
      </c>
      <c r="F65">
        <f>[8]Lite!E64</f>
        <v>90.3</v>
      </c>
      <c r="H65">
        <f>'[8]DWM-NB'!K64</f>
        <v>6</v>
      </c>
      <c r="I65">
        <f>[8]Lite!K64</f>
        <v>20</v>
      </c>
      <c r="J65">
        <f>'[8]DWM-HT'!K64</f>
        <v>11</v>
      </c>
      <c r="N65">
        <f>[8]ARF!B64</f>
        <v>8.890625</v>
      </c>
      <c r="O65">
        <f>'[8]DWM-NB'!B64</f>
        <v>3.3228213000000002</v>
      </c>
      <c r="P65">
        <f>'[8]DWM-HT'!B64</f>
        <v>5.6784363999999998</v>
      </c>
      <c r="Q65">
        <f>[8]WMA!B64</f>
        <v>4.1808268000000002</v>
      </c>
      <c r="R65">
        <f>[8]Lite!B64</f>
        <v>3.609375</v>
      </c>
    </row>
    <row r="66" spans="1:18" x14ac:dyDescent="0.25">
      <c r="A66">
        <v>64000</v>
      </c>
      <c r="B66">
        <f>[8]ARF!E65</f>
        <v>84.899999999999906</v>
      </c>
      <c r="C66">
        <f>'[8]DWM-NB'!E65</f>
        <v>83.2</v>
      </c>
      <c r="D66">
        <f>'[8]DWM-HT'!E65</f>
        <v>88.4</v>
      </c>
      <c r="E66">
        <f>[8]WMA!E65</f>
        <v>73.2</v>
      </c>
      <c r="F66">
        <f>[8]Lite!E65</f>
        <v>87.3</v>
      </c>
      <c r="H66">
        <f>'[8]DWM-NB'!K65</f>
        <v>8</v>
      </c>
      <c r="I66">
        <f>[8]Lite!K65</f>
        <v>21</v>
      </c>
      <c r="J66">
        <f>'[8]DWM-HT'!K65</f>
        <v>12</v>
      </c>
      <c r="N66">
        <f>[8]ARF!B65</f>
        <v>9</v>
      </c>
      <c r="O66">
        <f>'[8]DWM-NB'!B65</f>
        <v>3.4008218000000001</v>
      </c>
      <c r="P66">
        <f>'[8]DWM-HT'!B65</f>
        <v>5.8188373000000002</v>
      </c>
      <c r="Q66">
        <f>[8]WMA!B65</f>
        <v>4.3056276000000002</v>
      </c>
      <c r="R66">
        <f>[8]Lite!B65</f>
        <v>3.6875</v>
      </c>
    </row>
    <row r="67" spans="1:18" x14ac:dyDescent="0.25">
      <c r="A67">
        <v>65000</v>
      </c>
      <c r="B67">
        <f>[8]ARF!E66</f>
        <v>85.399999999999906</v>
      </c>
      <c r="C67">
        <f>'[8]DWM-NB'!E66</f>
        <v>86.6</v>
      </c>
      <c r="D67">
        <f>'[8]DWM-HT'!E66</f>
        <v>88.4</v>
      </c>
      <c r="E67">
        <f>[8]WMA!E66</f>
        <v>72.7</v>
      </c>
      <c r="F67">
        <f>[8]Lite!E66</f>
        <v>88.7</v>
      </c>
      <c r="H67">
        <f>'[8]DWM-NB'!K66</f>
        <v>11</v>
      </c>
      <c r="I67">
        <f>[8]Lite!K66</f>
        <v>22</v>
      </c>
      <c r="J67">
        <f>'[8]DWM-HT'!K66</f>
        <v>14</v>
      </c>
      <c r="N67">
        <f>[8]ARF!B66</f>
        <v>9.125</v>
      </c>
      <c r="O67">
        <f>'[8]DWM-NB'!B66</f>
        <v>3.4788223</v>
      </c>
      <c r="P67">
        <f>'[8]DWM-HT'!B66</f>
        <v>5.9748383</v>
      </c>
      <c r="Q67">
        <f>[8]WMA!B66</f>
        <v>4.4148282999999999</v>
      </c>
      <c r="R67">
        <f>[8]Lite!B66</f>
        <v>3.765625</v>
      </c>
    </row>
    <row r="68" spans="1:18" x14ac:dyDescent="0.25">
      <c r="A68">
        <v>66000</v>
      </c>
      <c r="B68">
        <f>[8]ARF!E67</f>
        <v>86</v>
      </c>
      <c r="C68">
        <f>'[8]DWM-NB'!E67</f>
        <v>87.7</v>
      </c>
      <c r="D68">
        <f>'[8]DWM-HT'!E67</f>
        <v>88.6</v>
      </c>
      <c r="E68">
        <f>[8]WMA!E67</f>
        <v>74.099999999999994</v>
      </c>
      <c r="F68">
        <f>[8]Lite!E67</f>
        <v>88.1</v>
      </c>
      <c r="H68">
        <f>'[8]DWM-NB'!K67</f>
        <v>14</v>
      </c>
      <c r="I68">
        <f>[8]Lite!K67</f>
        <v>26</v>
      </c>
      <c r="J68">
        <f>'[8]DWM-HT'!K67</f>
        <v>17</v>
      </c>
      <c r="N68">
        <f>[8]ARF!B67</f>
        <v>9.25</v>
      </c>
      <c r="O68">
        <f>'[8]DWM-NB'!B67</f>
        <v>3.5724228999999998</v>
      </c>
      <c r="P68">
        <f>'[8]DWM-HT'!B67</f>
        <v>6.1464394000000002</v>
      </c>
      <c r="Q68">
        <f>[8]WMA!B67</f>
        <v>4.5240289999999996</v>
      </c>
      <c r="R68">
        <f>[8]Lite!B67</f>
        <v>3.859375</v>
      </c>
    </row>
    <row r="69" spans="1:18" x14ac:dyDescent="0.25">
      <c r="A69">
        <v>67000</v>
      </c>
      <c r="B69">
        <f>[8]ARF!E68</f>
        <v>86.2</v>
      </c>
      <c r="C69">
        <f>'[8]DWM-NB'!E68</f>
        <v>88.8</v>
      </c>
      <c r="D69">
        <f>'[8]DWM-HT'!E68</f>
        <v>89.1</v>
      </c>
      <c r="E69">
        <f>[8]WMA!E68</f>
        <v>75.3</v>
      </c>
      <c r="F69">
        <f>[8]Lite!E68</f>
        <v>89.2</v>
      </c>
      <c r="H69">
        <f>'[8]DWM-NB'!K68</f>
        <v>15</v>
      </c>
      <c r="I69">
        <f>[8]Lite!K68</f>
        <v>29</v>
      </c>
      <c r="J69">
        <f>'[8]DWM-HT'!K68</f>
        <v>19</v>
      </c>
      <c r="N69">
        <f>[8]ARF!B68</f>
        <v>9.375</v>
      </c>
      <c r="O69">
        <f>'[8]DWM-NB'!B68</f>
        <v>3.6660235000000001</v>
      </c>
      <c r="P69">
        <f>'[8]DWM-HT'!B68</f>
        <v>6.3492407000000002</v>
      </c>
      <c r="Q69">
        <f>[8]WMA!B68</f>
        <v>4.6488297999999997</v>
      </c>
      <c r="R69">
        <f>[8]Lite!B68</f>
        <v>3.984375</v>
      </c>
    </row>
    <row r="70" spans="1:18" x14ac:dyDescent="0.25">
      <c r="A70">
        <v>68000</v>
      </c>
      <c r="B70">
        <f>[8]ARF!E69</f>
        <v>88.3</v>
      </c>
      <c r="C70">
        <f>'[8]DWM-NB'!E69</f>
        <v>89.6</v>
      </c>
      <c r="D70">
        <f>'[8]DWM-HT'!E69</f>
        <v>90.1</v>
      </c>
      <c r="E70">
        <f>[8]WMA!E69</f>
        <v>73.900000000000006</v>
      </c>
      <c r="F70">
        <f>[8]Lite!E69</f>
        <v>89.8</v>
      </c>
      <c r="H70">
        <f>'[8]DWM-NB'!K69</f>
        <v>15</v>
      </c>
      <c r="I70">
        <f>[8]Lite!K69</f>
        <v>30</v>
      </c>
      <c r="J70">
        <f>'[8]DWM-HT'!K69</f>
        <v>20</v>
      </c>
      <c r="N70">
        <f>[8]ARF!B69</f>
        <v>9.515625</v>
      </c>
      <c r="O70">
        <f>'[8]DWM-NB'!B69</f>
        <v>3.7752241999999998</v>
      </c>
      <c r="P70">
        <f>'[8]DWM-HT'!B69</f>
        <v>6.5520420000000001</v>
      </c>
      <c r="Q70">
        <f>[8]WMA!B69</f>
        <v>4.7736305999999997</v>
      </c>
      <c r="R70">
        <f>[8]Lite!B69</f>
        <v>4.09375</v>
      </c>
    </row>
    <row r="71" spans="1:18" x14ac:dyDescent="0.25">
      <c r="A71">
        <v>69000</v>
      </c>
      <c r="B71">
        <f>[8]ARF!E70</f>
        <v>87.4</v>
      </c>
      <c r="C71">
        <f>'[8]DWM-NB'!E70</f>
        <v>89</v>
      </c>
      <c r="D71">
        <f>'[8]DWM-HT'!E70</f>
        <v>89</v>
      </c>
      <c r="E71">
        <f>[8]WMA!E70</f>
        <v>76.900000000000006</v>
      </c>
      <c r="F71">
        <f>[8]Lite!E70</f>
        <v>88.8</v>
      </c>
      <c r="H71">
        <f>'[8]DWM-NB'!K70</f>
        <v>14</v>
      </c>
      <c r="I71">
        <f>[8]Lite!K70</f>
        <v>24</v>
      </c>
      <c r="J71">
        <f>'[8]DWM-HT'!K70</f>
        <v>21</v>
      </c>
      <c r="N71">
        <f>[8]ARF!B70</f>
        <v>9.671875</v>
      </c>
      <c r="O71">
        <f>'[8]DWM-NB'!B70</f>
        <v>3.9000249999999999</v>
      </c>
      <c r="P71">
        <f>'[8]DWM-HT'!B70</f>
        <v>6.7860434999999999</v>
      </c>
      <c r="Q71">
        <f>[8]WMA!B70</f>
        <v>4.8672312</v>
      </c>
      <c r="R71">
        <f>[8]Lite!B70</f>
        <v>4.1875</v>
      </c>
    </row>
    <row r="72" spans="1:18" x14ac:dyDescent="0.25">
      <c r="A72">
        <v>70000</v>
      </c>
      <c r="B72">
        <f>[8]ARF!E71</f>
        <v>87.2</v>
      </c>
      <c r="C72">
        <f>'[8]DWM-NB'!E71</f>
        <v>89.1</v>
      </c>
      <c r="D72">
        <f>'[8]DWM-HT'!E71</f>
        <v>89.2</v>
      </c>
      <c r="E72">
        <f>[8]WMA!E71</f>
        <v>80.3</v>
      </c>
      <c r="F72">
        <f>[8]Lite!E71</f>
        <v>89.2</v>
      </c>
      <c r="H72">
        <f>'[8]DWM-NB'!K71</f>
        <v>17</v>
      </c>
      <c r="I72">
        <f>[8]Lite!K71</f>
        <v>26</v>
      </c>
      <c r="J72">
        <f>'[8]DWM-HT'!K71</f>
        <v>23</v>
      </c>
      <c r="N72">
        <f>[8]ARF!B71</f>
        <v>9.828125</v>
      </c>
      <c r="O72">
        <f>'[8]DWM-NB'!B71</f>
        <v>4.0248258000000003</v>
      </c>
      <c r="P72">
        <f>'[8]DWM-HT'!B71</f>
        <v>7.0356451</v>
      </c>
      <c r="Q72">
        <f>[8]WMA!B71</f>
        <v>4.9764318999999997</v>
      </c>
      <c r="R72">
        <f>[8]Lite!B71</f>
        <v>4.296875</v>
      </c>
    </row>
    <row r="73" spans="1:18" x14ac:dyDescent="0.25">
      <c r="A73">
        <v>71000</v>
      </c>
      <c r="B73">
        <f>[8]ARF!E72</f>
        <v>86</v>
      </c>
      <c r="C73">
        <f>'[8]DWM-NB'!E72</f>
        <v>87.8</v>
      </c>
      <c r="D73">
        <f>'[8]DWM-HT'!E72</f>
        <v>87</v>
      </c>
      <c r="E73">
        <f>[8]WMA!E72</f>
        <v>76.900000000000006</v>
      </c>
      <c r="F73">
        <f>[8]Lite!E72</f>
        <v>87.5</v>
      </c>
      <c r="H73">
        <f>'[8]DWM-NB'!K72</f>
        <v>19</v>
      </c>
      <c r="I73">
        <f>[8]Lite!K72</f>
        <v>28</v>
      </c>
      <c r="J73">
        <f>'[8]DWM-HT'!K72</f>
        <v>25</v>
      </c>
      <c r="N73">
        <f>[8]ARF!B72</f>
        <v>9.984375</v>
      </c>
      <c r="O73">
        <f>'[8]DWM-NB'!B72</f>
        <v>4.1652266999999998</v>
      </c>
      <c r="P73">
        <f>'[8]DWM-HT'!B72</f>
        <v>7.2852467000000001</v>
      </c>
      <c r="Q73">
        <f>[8]WMA!B72</f>
        <v>5.1012326999999997</v>
      </c>
      <c r="R73">
        <f>[8]Lite!B72</f>
        <v>4.40625</v>
      </c>
    </row>
    <row r="74" spans="1:18" x14ac:dyDescent="0.25">
      <c r="A74">
        <v>72000</v>
      </c>
      <c r="B74">
        <f>[8]ARF!E73</f>
        <v>84.2</v>
      </c>
      <c r="C74">
        <f>'[8]DWM-NB'!E73</f>
        <v>86.6</v>
      </c>
      <c r="D74">
        <f>'[8]DWM-HT'!E73</f>
        <v>86.2</v>
      </c>
      <c r="E74">
        <f>[8]WMA!E73</f>
        <v>76.900000000000006</v>
      </c>
      <c r="F74">
        <f>[8]Lite!E73</f>
        <v>86.7</v>
      </c>
      <c r="H74">
        <f>'[8]DWM-NB'!K73</f>
        <v>22</v>
      </c>
      <c r="I74">
        <f>[8]Lite!K73</f>
        <v>33</v>
      </c>
      <c r="J74">
        <f>'[8]DWM-HT'!K73</f>
        <v>27</v>
      </c>
      <c r="N74">
        <f>[8]ARF!B73</f>
        <v>10.140625</v>
      </c>
      <c r="O74">
        <f>'[8]DWM-NB'!B73</f>
        <v>4.3212276999999997</v>
      </c>
      <c r="P74">
        <f>'[8]DWM-HT'!B73</f>
        <v>7.5660485</v>
      </c>
      <c r="Q74">
        <f>[8]WMA!B73</f>
        <v>5.2104334000000003</v>
      </c>
      <c r="R74">
        <f>[8]Lite!B73</f>
        <v>4.53125</v>
      </c>
    </row>
    <row r="75" spans="1:18" x14ac:dyDescent="0.25">
      <c r="A75">
        <v>73000</v>
      </c>
      <c r="B75">
        <f>[8]ARF!E74</f>
        <v>85.8</v>
      </c>
      <c r="C75">
        <f>'[8]DWM-NB'!E74</f>
        <v>87.4</v>
      </c>
      <c r="D75">
        <f>'[8]DWM-HT'!E74</f>
        <v>87.2</v>
      </c>
      <c r="E75">
        <f>[8]WMA!E74</f>
        <v>75.599999999999994</v>
      </c>
      <c r="F75">
        <f>[8]Lite!E74</f>
        <v>87.8</v>
      </c>
      <c r="H75">
        <f>'[8]DWM-NB'!K74</f>
        <v>23</v>
      </c>
      <c r="I75">
        <f>[8]Lite!K74</f>
        <v>31</v>
      </c>
      <c r="J75">
        <f>'[8]DWM-HT'!K74</f>
        <v>25</v>
      </c>
      <c r="N75">
        <f>[8]ARF!B74</f>
        <v>10.3125</v>
      </c>
      <c r="O75">
        <f>'[8]DWM-NB'!B74</f>
        <v>4.4772287000000004</v>
      </c>
      <c r="P75">
        <f>'[8]DWM-HT'!B74</f>
        <v>7.8624504000000002</v>
      </c>
      <c r="Q75">
        <f>[8]WMA!B74</f>
        <v>5.3508342999999998</v>
      </c>
      <c r="R75">
        <f>[8]Lite!B74</f>
        <v>4.6875</v>
      </c>
    </row>
    <row r="76" spans="1:18" x14ac:dyDescent="0.25">
      <c r="A76">
        <v>74000</v>
      </c>
      <c r="B76">
        <f>[8]ARF!E75</f>
        <v>84.6</v>
      </c>
      <c r="C76">
        <f>'[8]DWM-NB'!E75</f>
        <v>85.6</v>
      </c>
      <c r="D76">
        <f>'[8]DWM-HT'!E75</f>
        <v>86</v>
      </c>
      <c r="E76">
        <f>[8]WMA!E75</f>
        <v>75.400000000000006</v>
      </c>
      <c r="F76">
        <f>[8]Lite!E75</f>
        <v>86.6</v>
      </c>
      <c r="H76">
        <f>'[8]DWM-NB'!K75</f>
        <v>22</v>
      </c>
      <c r="I76">
        <f>[8]Lite!K75</f>
        <v>31</v>
      </c>
      <c r="J76">
        <f>'[8]DWM-HT'!K75</f>
        <v>24</v>
      </c>
      <c r="N76">
        <f>[8]ARF!B75</f>
        <v>10.5</v>
      </c>
      <c r="O76">
        <f>'[8]DWM-NB'!B75</f>
        <v>4.6332297000000002</v>
      </c>
      <c r="P76">
        <f>'[8]DWM-HT'!B75</f>
        <v>8.1120520000000003</v>
      </c>
      <c r="Q76">
        <f>[8]WMA!B75</f>
        <v>5.4600350000000004</v>
      </c>
      <c r="R76">
        <f>[8]Lite!B75</f>
        <v>4.8125</v>
      </c>
    </row>
    <row r="77" spans="1:18" x14ac:dyDescent="0.25">
      <c r="A77">
        <v>75000</v>
      </c>
      <c r="B77">
        <f>[8]ARF!E76</f>
        <v>80.5</v>
      </c>
      <c r="C77">
        <f>'[8]DWM-NB'!E76</f>
        <v>83.2</v>
      </c>
      <c r="D77">
        <f>'[8]DWM-HT'!E76</f>
        <v>83.2</v>
      </c>
      <c r="E77">
        <f>[8]WMA!E76</f>
        <v>70.8</v>
      </c>
      <c r="F77">
        <f>[8]Lite!E76</f>
        <v>84</v>
      </c>
      <c r="H77">
        <f>'[8]DWM-NB'!K76</f>
        <v>27</v>
      </c>
      <c r="I77">
        <f>[8]Lite!K76</f>
        <v>35</v>
      </c>
      <c r="J77">
        <f>'[8]DWM-HT'!K76</f>
        <v>28</v>
      </c>
      <c r="N77">
        <f>[8]ARF!B76</f>
        <v>10.71875</v>
      </c>
      <c r="O77">
        <f>'[8]DWM-NB'!B76</f>
        <v>4.8048308000000004</v>
      </c>
      <c r="P77">
        <f>'[8]DWM-HT'!B76</f>
        <v>8.4084538999999996</v>
      </c>
      <c r="Q77">
        <f>[8]WMA!B76</f>
        <v>5.5848357999999996</v>
      </c>
      <c r="R77">
        <f>[8]Lite!B76</f>
        <v>4.953125</v>
      </c>
    </row>
    <row r="78" spans="1:18" x14ac:dyDescent="0.25">
      <c r="A78">
        <v>76000</v>
      </c>
      <c r="B78">
        <f>[8]ARF!E77</f>
        <v>82.699999999999903</v>
      </c>
      <c r="C78">
        <f>'[8]DWM-NB'!E77</f>
        <v>86.2</v>
      </c>
      <c r="D78">
        <f>'[8]DWM-HT'!E77</f>
        <v>86.7</v>
      </c>
      <c r="E78">
        <f>[8]WMA!E77</f>
        <v>70.899999999999906</v>
      </c>
      <c r="F78">
        <f>[8]Lite!E77</f>
        <v>86.8</v>
      </c>
      <c r="H78">
        <f>'[8]DWM-NB'!K77</f>
        <v>27</v>
      </c>
      <c r="I78">
        <f>[8]Lite!K77</f>
        <v>34</v>
      </c>
      <c r="J78">
        <f>'[8]DWM-HT'!K77</f>
        <v>27</v>
      </c>
      <c r="N78">
        <f>[8]ARF!B77</f>
        <v>10.9375</v>
      </c>
      <c r="O78">
        <f>'[8]DWM-NB'!B77</f>
        <v>5.0076321000000004</v>
      </c>
      <c r="P78">
        <f>'[8]DWM-HT'!B77</f>
        <v>8.7048558000000007</v>
      </c>
      <c r="Q78">
        <f>[8]WMA!B77</f>
        <v>5.7096365999999996</v>
      </c>
      <c r="R78">
        <f>[8]Lite!B77</f>
        <v>5.09375</v>
      </c>
    </row>
    <row r="79" spans="1:18" x14ac:dyDescent="0.25">
      <c r="A79">
        <v>77000</v>
      </c>
      <c r="B79">
        <f>[8]ARF!E78</f>
        <v>80.400000000000006</v>
      </c>
      <c r="C79">
        <f>'[8]DWM-NB'!E78</f>
        <v>83</v>
      </c>
      <c r="D79">
        <f>'[8]DWM-HT'!E78</f>
        <v>82.3</v>
      </c>
      <c r="E79">
        <f>[8]WMA!E78</f>
        <v>63.2</v>
      </c>
      <c r="F79">
        <f>[8]Lite!E78</f>
        <v>82.1</v>
      </c>
      <c r="H79">
        <f>'[8]DWM-NB'!K78</f>
        <v>20</v>
      </c>
      <c r="I79">
        <f>[8]Lite!K78</f>
        <v>29</v>
      </c>
      <c r="J79">
        <f>'[8]DWM-HT'!K78</f>
        <v>20</v>
      </c>
      <c r="N79">
        <f>[8]ARF!B78</f>
        <v>11.140625</v>
      </c>
      <c r="O79">
        <f>'[8]DWM-NB'!B78</f>
        <v>5.1792331999999996</v>
      </c>
      <c r="P79">
        <f>'[8]DWM-HT'!B78</f>
        <v>8.9856575999999997</v>
      </c>
      <c r="Q79">
        <f>[8]WMA!B78</f>
        <v>5.8344373999999997</v>
      </c>
      <c r="R79">
        <f>[8]Lite!B78</f>
        <v>5.21875</v>
      </c>
    </row>
    <row r="80" spans="1:18" x14ac:dyDescent="0.25">
      <c r="A80">
        <v>78000</v>
      </c>
      <c r="B80">
        <f>[8]ARF!E79</f>
        <v>77.099999999999994</v>
      </c>
      <c r="C80">
        <f>'[8]DWM-NB'!E79</f>
        <v>78.2</v>
      </c>
      <c r="D80">
        <f>'[8]DWM-HT'!E79</f>
        <v>81.099999999999994</v>
      </c>
      <c r="E80">
        <f>[8]WMA!E79</f>
        <v>60.3</v>
      </c>
      <c r="F80">
        <f>[8]Lite!E79</f>
        <v>81.599999999999994</v>
      </c>
      <c r="H80">
        <f>'[8]DWM-NB'!K79</f>
        <v>18</v>
      </c>
      <c r="I80">
        <f>[8]Lite!K79</f>
        <v>23</v>
      </c>
      <c r="J80">
        <f>'[8]DWM-HT'!K79</f>
        <v>17</v>
      </c>
      <c r="N80">
        <f>[8]ARF!B79</f>
        <v>11.34375</v>
      </c>
      <c r="O80">
        <f>'[8]DWM-NB'!B79</f>
        <v>5.3196341</v>
      </c>
      <c r="P80">
        <f>'[8]DWM-HT'!B79</f>
        <v>9.1572586999999999</v>
      </c>
      <c r="Q80">
        <f>[8]WMA!B79</f>
        <v>5.9592381999999997</v>
      </c>
      <c r="R80">
        <f>[8]Lite!B79</f>
        <v>5.296875</v>
      </c>
    </row>
    <row r="81" spans="1:18" x14ac:dyDescent="0.25">
      <c r="A81">
        <v>79000</v>
      </c>
      <c r="B81">
        <f>[8]ARF!E80</f>
        <v>83.7</v>
      </c>
      <c r="C81">
        <f>'[8]DWM-NB'!E80</f>
        <v>90</v>
      </c>
      <c r="D81">
        <f>'[8]DWM-HT'!E80</f>
        <v>89.5</v>
      </c>
      <c r="E81">
        <f>[8]WMA!E80</f>
        <v>57.499999999999901</v>
      </c>
      <c r="F81">
        <f>[8]Lite!E80</f>
        <v>89.5</v>
      </c>
      <c r="H81">
        <f>'[8]DWM-NB'!K80</f>
        <v>17</v>
      </c>
      <c r="I81">
        <f>[8]Lite!K80</f>
        <v>19</v>
      </c>
      <c r="J81">
        <f>'[8]DWM-HT'!K80</f>
        <v>16</v>
      </c>
      <c r="N81">
        <f>[8]ARF!B80</f>
        <v>11.5625</v>
      </c>
      <c r="O81">
        <f>'[8]DWM-NB'!B80</f>
        <v>5.4600350000000004</v>
      </c>
      <c r="P81">
        <f>'[8]DWM-HT'!B80</f>
        <v>9.3444599000000004</v>
      </c>
      <c r="Q81">
        <f>[8]WMA!B80</f>
        <v>6.0528388</v>
      </c>
      <c r="R81">
        <f>[8]Lite!B80</f>
        <v>5.375</v>
      </c>
    </row>
    <row r="82" spans="1:18" x14ac:dyDescent="0.25">
      <c r="A82">
        <v>80000</v>
      </c>
      <c r="B82">
        <f>[8]ARF!E81</f>
        <v>89.8</v>
      </c>
      <c r="C82">
        <f>'[8]DWM-NB'!E81</f>
        <v>92.2</v>
      </c>
      <c r="D82">
        <f>'[8]DWM-HT'!E81</f>
        <v>92.3</v>
      </c>
      <c r="E82">
        <f>[8]WMA!E81</f>
        <v>63.4</v>
      </c>
      <c r="F82">
        <f>[8]Lite!E81</f>
        <v>92.300000000000011</v>
      </c>
      <c r="H82">
        <f>'[8]DWM-NB'!K81</f>
        <v>15</v>
      </c>
      <c r="I82">
        <f>[8]Lite!K81</f>
        <v>20</v>
      </c>
      <c r="J82">
        <f>'[8]DWM-HT'!K81</f>
        <v>17</v>
      </c>
      <c r="N82">
        <f>[8]ARF!B81</f>
        <v>11.75</v>
      </c>
      <c r="O82">
        <f>'[8]DWM-NB'!B81</f>
        <v>5.5692357000000001</v>
      </c>
      <c r="P82">
        <f>'[8]DWM-HT'!B81</f>
        <v>9.5472611999999994</v>
      </c>
      <c r="Q82">
        <f>[8]WMA!B81</f>
        <v>6.1932397000000003</v>
      </c>
      <c r="R82">
        <f>[8]Lite!B81</f>
        <v>5.453125</v>
      </c>
    </row>
    <row r="83" spans="1:18" x14ac:dyDescent="0.25">
      <c r="A83">
        <v>81000</v>
      </c>
      <c r="B83">
        <f>[8]ARF!E82</f>
        <v>91.7</v>
      </c>
      <c r="C83">
        <f>'[8]DWM-NB'!E82</f>
        <v>93.2</v>
      </c>
      <c r="D83">
        <f>'[8]DWM-HT'!E82</f>
        <v>93.2</v>
      </c>
      <c r="E83">
        <f>[8]WMA!E82</f>
        <v>63.7</v>
      </c>
      <c r="F83">
        <f>[8]Lite!E82</f>
        <v>93.300000000000011</v>
      </c>
      <c r="H83">
        <f>'[8]DWM-NB'!K82</f>
        <v>15</v>
      </c>
      <c r="I83">
        <f>[8]Lite!K82</f>
        <v>21</v>
      </c>
      <c r="J83">
        <f>'[8]DWM-HT'!K82</f>
        <v>18</v>
      </c>
      <c r="N83">
        <f>[8]ARF!B82</f>
        <v>11.90625</v>
      </c>
      <c r="O83">
        <f>'[8]DWM-NB'!B82</f>
        <v>5.6784363999999998</v>
      </c>
      <c r="P83">
        <f>'[8]DWM-HT'!B82</f>
        <v>9.7344624</v>
      </c>
      <c r="Q83">
        <f>[8]WMA!B82</f>
        <v>6.3180405000000004</v>
      </c>
      <c r="R83">
        <f>[8]Lite!B82</f>
        <v>5.53125</v>
      </c>
    </row>
    <row r="84" spans="1:18" x14ac:dyDescent="0.25">
      <c r="A84">
        <v>82000</v>
      </c>
      <c r="B84">
        <f>[8]ARF!E83</f>
        <v>92</v>
      </c>
      <c r="C84">
        <f>'[8]DWM-NB'!E83</f>
        <v>93.3</v>
      </c>
      <c r="D84">
        <f>'[8]DWM-HT'!E83</f>
        <v>94.399999999999906</v>
      </c>
      <c r="E84">
        <f>[8]WMA!E83</f>
        <v>61.6</v>
      </c>
      <c r="F84">
        <f>[8]Lite!E83</f>
        <v>94.3</v>
      </c>
      <c r="H84">
        <f>'[8]DWM-NB'!K83</f>
        <v>18</v>
      </c>
      <c r="I84">
        <f>[8]Lite!K83</f>
        <v>24</v>
      </c>
      <c r="J84">
        <f>'[8]DWM-HT'!K83</f>
        <v>21</v>
      </c>
      <c r="N84">
        <f>[8]ARF!B83</f>
        <v>12.078125</v>
      </c>
      <c r="O84">
        <f>'[8]DWM-NB'!B83</f>
        <v>5.8032371999999999</v>
      </c>
      <c r="P84">
        <f>'[8]DWM-HT'!B83</f>
        <v>9.9372637000000008</v>
      </c>
      <c r="Q84">
        <f>[8]WMA!B83</f>
        <v>6.4428413000000004</v>
      </c>
      <c r="R84">
        <f>[8]Lite!B83</f>
        <v>5.609375</v>
      </c>
    </row>
    <row r="85" spans="1:18" x14ac:dyDescent="0.25">
      <c r="A85">
        <v>83000</v>
      </c>
      <c r="B85">
        <f>[8]ARF!E84</f>
        <v>91.1</v>
      </c>
      <c r="C85">
        <f>'[8]DWM-NB'!E84</f>
        <v>91.9</v>
      </c>
      <c r="D85">
        <f>'[8]DWM-HT'!E84</f>
        <v>94.1</v>
      </c>
      <c r="E85">
        <f>[8]WMA!E84</f>
        <v>61.9</v>
      </c>
      <c r="F85">
        <f>[8]Lite!E84</f>
        <v>93.8</v>
      </c>
      <c r="H85">
        <f>'[8]DWM-NB'!K84</f>
        <v>19</v>
      </c>
      <c r="I85">
        <f>[8]Lite!K84</f>
        <v>25</v>
      </c>
      <c r="J85">
        <f>'[8]DWM-HT'!K84</f>
        <v>22</v>
      </c>
      <c r="N85">
        <f>[8]ARF!B84</f>
        <v>12.25</v>
      </c>
      <c r="O85">
        <f>'[8]DWM-NB'!B84</f>
        <v>5.9592381999999997</v>
      </c>
      <c r="P85">
        <f>'[8]DWM-HT'!B84</f>
        <v>10.1556651</v>
      </c>
      <c r="Q85">
        <f>[8]WMA!B84</f>
        <v>6.5832421999999999</v>
      </c>
      <c r="R85">
        <f>[8]Lite!B84</f>
        <v>5.71875</v>
      </c>
    </row>
    <row r="86" spans="1:18" x14ac:dyDescent="0.25">
      <c r="A86">
        <v>84000</v>
      </c>
      <c r="B86">
        <f>[8]ARF!E85</f>
        <v>89.4</v>
      </c>
      <c r="C86">
        <f>'[8]DWM-NB'!E85</f>
        <v>90.8</v>
      </c>
      <c r="D86">
        <f>'[8]DWM-HT'!E85</f>
        <v>93.1</v>
      </c>
      <c r="E86">
        <f>[8]WMA!E85</f>
        <v>63.4</v>
      </c>
      <c r="F86">
        <f>[8]Lite!E85</f>
        <v>92.7</v>
      </c>
      <c r="H86">
        <f>'[8]DWM-NB'!K85</f>
        <v>15</v>
      </c>
      <c r="I86">
        <f>[8]Lite!K85</f>
        <v>20</v>
      </c>
      <c r="J86">
        <f>'[8]DWM-HT'!K85</f>
        <v>17</v>
      </c>
      <c r="N86">
        <f>[8]ARF!B85</f>
        <v>12.40625</v>
      </c>
      <c r="O86">
        <f>'[8]DWM-NB'!B85</f>
        <v>6.0996391000000001</v>
      </c>
      <c r="P86">
        <f>'[8]DWM-HT'!B85</f>
        <v>10.3740665</v>
      </c>
      <c r="Q86">
        <f>[8]WMA!B85</f>
        <v>6.708043</v>
      </c>
      <c r="R86">
        <f>[8]Lite!B85</f>
        <v>5.796875</v>
      </c>
    </row>
    <row r="87" spans="1:18" x14ac:dyDescent="0.25">
      <c r="A87">
        <v>85000</v>
      </c>
      <c r="B87">
        <f>[8]ARF!E86</f>
        <v>89.7</v>
      </c>
      <c r="C87">
        <f>'[8]DWM-NB'!E86</f>
        <v>93.3</v>
      </c>
      <c r="D87">
        <f>'[8]DWM-HT'!E86</f>
        <v>93.8</v>
      </c>
      <c r="E87">
        <f>[8]WMA!E86</f>
        <v>62.6</v>
      </c>
      <c r="F87">
        <f>[8]Lite!E86</f>
        <v>93.5</v>
      </c>
      <c r="H87">
        <f>'[8]DWM-NB'!K86</f>
        <v>16</v>
      </c>
      <c r="I87">
        <f>[8]Lite!K86</f>
        <v>20</v>
      </c>
      <c r="J87">
        <f>'[8]DWM-HT'!K86</f>
        <v>17</v>
      </c>
      <c r="N87">
        <f>[8]ARF!B86</f>
        <v>12.609375</v>
      </c>
      <c r="O87">
        <f>'[8]DWM-NB'!B86</f>
        <v>6.2244399000000001</v>
      </c>
      <c r="P87">
        <f>'[8]DWM-HT'!B86</f>
        <v>10.5612677</v>
      </c>
      <c r="Q87">
        <f>[8]WMA!B86</f>
        <v>6.8484439000000004</v>
      </c>
      <c r="R87">
        <f>[8]Lite!B86</f>
        <v>5.875</v>
      </c>
    </row>
    <row r="88" spans="1:18" x14ac:dyDescent="0.25">
      <c r="A88">
        <v>86000</v>
      </c>
      <c r="B88">
        <f>[8]ARF!E87</f>
        <v>88.6</v>
      </c>
      <c r="C88">
        <f>'[8]DWM-NB'!E87</f>
        <v>92</v>
      </c>
      <c r="D88">
        <f>'[8]DWM-HT'!E87</f>
        <v>91.6</v>
      </c>
      <c r="E88">
        <f>[8]WMA!E87</f>
        <v>67.599999999999994</v>
      </c>
      <c r="F88">
        <f>[8]Lite!E87</f>
        <v>91.8</v>
      </c>
      <c r="H88">
        <f>'[8]DWM-NB'!K87</f>
        <v>9</v>
      </c>
      <c r="I88">
        <f>[8]Lite!K87</f>
        <v>15</v>
      </c>
      <c r="J88">
        <f>'[8]DWM-HT'!K87</f>
        <v>12</v>
      </c>
      <c r="N88">
        <f>[8]ARF!B87</f>
        <v>12.796875</v>
      </c>
      <c r="O88">
        <f>'[8]DWM-NB'!B87</f>
        <v>6.3336405999999998</v>
      </c>
      <c r="P88">
        <f>'[8]DWM-HT'!B87</f>
        <v>10.7016686</v>
      </c>
      <c r="Q88">
        <f>[8]WMA!B87</f>
        <v>6.9888447999999999</v>
      </c>
      <c r="R88">
        <f>[8]Lite!B87</f>
        <v>5.921875</v>
      </c>
    </row>
    <row r="89" spans="1:18" x14ac:dyDescent="0.25">
      <c r="A89">
        <v>87000</v>
      </c>
      <c r="B89">
        <f>[8]ARF!E88</f>
        <v>89</v>
      </c>
      <c r="C89">
        <f>'[8]DWM-NB'!E88</f>
        <v>90.3</v>
      </c>
      <c r="D89">
        <f>'[8]DWM-HT'!E88</f>
        <v>91.7</v>
      </c>
      <c r="E89">
        <f>[8]WMA!E88</f>
        <v>65.099999999999994</v>
      </c>
      <c r="F89">
        <f>[8]Lite!E88</f>
        <v>92.2</v>
      </c>
      <c r="H89">
        <f>'[8]DWM-NB'!K88</f>
        <v>6</v>
      </c>
      <c r="I89">
        <f>[8]Lite!K88</f>
        <v>15</v>
      </c>
      <c r="J89">
        <f>'[8]DWM-HT'!K88</f>
        <v>12</v>
      </c>
      <c r="N89">
        <f>[8]ARF!B88</f>
        <v>13.015625</v>
      </c>
      <c r="O89">
        <f>'[8]DWM-NB'!B88</f>
        <v>6.4272412000000001</v>
      </c>
      <c r="P89">
        <f>'[8]DWM-HT'!B88</f>
        <v>10.857669599999999</v>
      </c>
      <c r="Q89">
        <f>[8]WMA!B88</f>
        <v>7.1292457000000002</v>
      </c>
      <c r="R89">
        <f>[8]Lite!B88</f>
        <v>5.984375</v>
      </c>
    </row>
    <row r="90" spans="1:18" x14ac:dyDescent="0.25">
      <c r="A90">
        <v>88000</v>
      </c>
      <c r="B90">
        <f>[8]ARF!E89</f>
        <v>90.8</v>
      </c>
      <c r="C90">
        <f>'[8]DWM-NB'!E89</f>
        <v>94.3</v>
      </c>
      <c r="D90">
        <f>'[8]DWM-HT'!E89</f>
        <v>94.3</v>
      </c>
      <c r="E90">
        <f>[8]WMA!E89</f>
        <v>73.5</v>
      </c>
      <c r="F90">
        <f>[8]Lite!E89</f>
        <v>94.5</v>
      </c>
      <c r="H90">
        <f>'[8]DWM-NB'!K89</f>
        <v>7</v>
      </c>
      <c r="I90">
        <f>[8]Lite!K89</f>
        <v>16</v>
      </c>
      <c r="J90">
        <f>'[8]DWM-HT'!K89</f>
        <v>13</v>
      </c>
      <c r="N90">
        <f>[8]ARF!B89</f>
        <v>13.21875</v>
      </c>
      <c r="O90">
        <f>'[8]DWM-NB'!B89</f>
        <v>6.5208418000000004</v>
      </c>
      <c r="P90">
        <f>'[8]DWM-HT'!B89</f>
        <v>11.013670599999999</v>
      </c>
      <c r="Q90">
        <f>[8]WMA!B89</f>
        <v>7.2696465999999997</v>
      </c>
      <c r="R90">
        <f>[8]Lite!B89</f>
        <v>6.03125</v>
      </c>
    </row>
    <row r="91" spans="1:18" x14ac:dyDescent="0.25">
      <c r="A91">
        <v>89000</v>
      </c>
      <c r="B91">
        <f>[8]ARF!E90</f>
        <v>92.7</v>
      </c>
      <c r="C91">
        <f>'[8]DWM-NB'!E90</f>
        <v>95.3</v>
      </c>
      <c r="D91">
        <f>'[8]DWM-HT'!E90</f>
        <v>95.1</v>
      </c>
      <c r="E91">
        <f>[8]WMA!E90</f>
        <v>75.900000000000006</v>
      </c>
      <c r="F91">
        <f>[8]Lite!E90</f>
        <v>95.3</v>
      </c>
      <c r="H91">
        <f>'[8]DWM-NB'!K90</f>
        <v>7</v>
      </c>
      <c r="I91">
        <f>[8]Lite!K90</f>
        <v>14</v>
      </c>
      <c r="J91">
        <f>'[8]DWM-HT'!K90</f>
        <v>11</v>
      </c>
      <c r="N91">
        <f>[8]ARF!B90</f>
        <v>13.4375</v>
      </c>
      <c r="O91">
        <f>'[8]DWM-NB'!B90</f>
        <v>6.5988423000000003</v>
      </c>
      <c r="P91">
        <f>'[8]DWM-HT'!B90</f>
        <v>11.169671599999999</v>
      </c>
      <c r="Q91">
        <f>[8]WMA!B90</f>
        <v>7.3944473999999998</v>
      </c>
      <c r="R91">
        <f>[8]Lite!B90</f>
        <v>6.078125</v>
      </c>
    </row>
    <row r="92" spans="1:18" x14ac:dyDescent="0.25">
      <c r="A92">
        <v>90000</v>
      </c>
      <c r="B92">
        <f>[8]ARF!E91</f>
        <v>91.4</v>
      </c>
      <c r="C92">
        <f>'[8]DWM-NB'!E91</f>
        <v>94.5</v>
      </c>
      <c r="D92">
        <f>'[8]DWM-HT'!E91</f>
        <v>94.399999999999906</v>
      </c>
      <c r="E92">
        <f>[8]WMA!E91</f>
        <v>69.8</v>
      </c>
      <c r="F92">
        <f>[8]Lite!E91</f>
        <v>94.399999999999991</v>
      </c>
      <c r="H92">
        <f>'[8]DWM-NB'!K91</f>
        <v>4</v>
      </c>
      <c r="I92">
        <f>[8]Lite!K91</f>
        <v>10</v>
      </c>
      <c r="J92">
        <f>'[8]DWM-HT'!K91</f>
        <v>7</v>
      </c>
      <c r="N92">
        <f>[8]ARF!B91</f>
        <v>13.65625</v>
      </c>
      <c r="O92">
        <f>'[8]DWM-NB'!B91</f>
        <v>6.6768428000000002</v>
      </c>
      <c r="P92">
        <f>'[8]DWM-HT'!B91</f>
        <v>11.2788723</v>
      </c>
      <c r="Q92">
        <f>[8]WMA!B91</f>
        <v>7.5348483000000002</v>
      </c>
      <c r="R92">
        <f>[8]Lite!B91</f>
        <v>6.125</v>
      </c>
    </row>
    <row r="93" spans="1:18" x14ac:dyDescent="0.25">
      <c r="A93">
        <v>91000</v>
      </c>
      <c r="B93">
        <f>[8]ARF!E92</f>
        <v>92</v>
      </c>
      <c r="C93">
        <f>'[8]DWM-NB'!E92</f>
        <v>95.899999999999906</v>
      </c>
      <c r="D93">
        <f>'[8]DWM-HT'!E92</f>
        <v>95</v>
      </c>
      <c r="E93">
        <f>[8]WMA!E92</f>
        <v>64.3</v>
      </c>
      <c r="F93">
        <f>[8]Lite!E92</f>
        <v>95.6</v>
      </c>
      <c r="H93">
        <f>'[8]DWM-NB'!K92</f>
        <v>4</v>
      </c>
      <c r="I93">
        <f>[8]Lite!K92</f>
        <v>10</v>
      </c>
      <c r="J93">
        <f>'[8]DWM-HT'!K92</f>
        <v>7</v>
      </c>
      <c r="N93">
        <f>[8]ARF!B92</f>
        <v>13.890625</v>
      </c>
      <c r="O93">
        <f>'[8]DWM-NB'!B92</f>
        <v>6.7548433000000001</v>
      </c>
      <c r="P93">
        <f>'[8]DWM-HT'!B92</f>
        <v>11.403673100000001</v>
      </c>
      <c r="Q93">
        <f>[8]WMA!B92</f>
        <v>7.6908493</v>
      </c>
      <c r="R93">
        <f>[8]Lite!B92</f>
        <v>6.15625</v>
      </c>
    </row>
    <row r="94" spans="1:18" x14ac:dyDescent="0.25">
      <c r="A94">
        <v>92000</v>
      </c>
      <c r="B94">
        <f>[8]ARF!E93</f>
        <v>94.1</v>
      </c>
      <c r="C94">
        <f>'[8]DWM-NB'!E93</f>
        <v>96.399999999999906</v>
      </c>
      <c r="D94">
        <f>'[8]DWM-HT'!E93</f>
        <v>96.1</v>
      </c>
      <c r="E94">
        <f>[8]WMA!E93</f>
        <v>60.5</v>
      </c>
      <c r="F94">
        <f>[8]Lite!E93</f>
        <v>96.7</v>
      </c>
      <c r="H94">
        <f>'[8]DWM-NB'!K93</f>
        <v>3</v>
      </c>
      <c r="I94">
        <f>[8]Lite!K93</f>
        <v>9</v>
      </c>
      <c r="J94">
        <f>'[8]DWM-HT'!K93</f>
        <v>6</v>
      </c>
      <c r="N94">
        <f>[8]ARF!B93</f>
        <v>14.140625</v>
      </c>
      <c r="O94">
        <f>'[8]DWM-NB'!B93</f>
        <v>6.8172436999999997</v>
      </c>
      <c r="P94">
        <f>'[8]DWM-HT'!B93</f>
        <v>11.5284739</v>
      </c>
      <c r="Q94">
        <f>[8]WMA!B93</f>
        <v>7.8156501</v>
      </c>
      <c r="R94">
        <f>[8]Lite!B93</f>
        <v>6.203125</v>
      </c>
    </row>
    <row r="95" spans="1:18" x14ac:dyDescent="0.25">
      <c r="A95">
        <v>93000</v>
      </c>
      <c r="B95">
        <f>[8]ARF!E94</f>
        <v>94.8</v>
      </c>
      <c r="C95">
        <f>'[8]DWM-NB'!E94</f>
        <v>97.1</v>
      </c>
      <c r="D95">
        <f>'[8]DWM-HT'!E94</f>
        <v>97.1</v>
      </c>
      <c r="E95">
        <f>[8]WMA!E94</f>
        <v>59.9</v>
      </c>
      <c r="F95">
        <f>[8]Lite!E94</f>
        <v>97.2</v>
      </c>
      <c r="H95">
        <f>'[8]DWM-NB'!K94</f>
        <v>4</v>
      </c>
      <c r="I95">
        <f>[8]Lite!K94</f>
        <v>8</v>
      </c>
      <c r="J95">
        <f>'[8]DWM-HT'!K94</f>
        <v>5</v>
      </c>
      <c r="N95">
        <f>[8]ARF!B94</f>
        <v>14.359375</v>
      </c>
      <c r="O95">
        <f>'[8]DWM-NB'!B94</f>
        <v>6.8952441999999996</v>
      </c>
      <c r="P95">
        <f>'[8]DWM-HT'!B94</f>
        <v>11.653274700000001</v>
      </c>
      <c r="Q95">
        <f>[8]WMA!B94</f>
        <v>7.9560510000000004</v>
      </c>
      <c r="R95">
        <f>[8]Lite!B94</f>
        <v>6.234375</v>
      </c>
    </row>
    <row r="96" spans="1:18" x14ac:dyDescent="0.25">
      <c r="A96">
        <v>94000</v>
      </c>
      <c r="B96">
        <f>[8]ARF!E95</f>
        <v>94.6</v>
      </c>
      <c r="C96">
        <f>'[8]DWM-NB'!E95</f>
        <v>97.399999999999906</v>
      </c>
      <c r="D96">
        <f>'[8]DWM-HT'!E95</f>
        <v>97.399999999999906</v>
      </c>
      <c r="E96">
        <f>[8]WMA!E95</f>
        <v>59.8</v>
      </c>
      <c r="F96">
        <f>[8]Lite!E95</f>
        <v>97.3</v>
      </c>
      <c r="H96">
        <f>'[8]DWM-NB'!K95</f>
        <v>4</v>
      </c>
      <c r="I96">
        <f>[8]Lite!K95</f>
        <v>8</v>
      </c>
      <c r="J96">
        <f>'[8]DWM-HT'!K95</f>
        <v>5</v>
      </c>
      <c r="N96">
        <f>[8]ARF!B95</f>
        <v>14.59375</v>
      </c>
      <c r="O96">
        <f>'[8]DWM-NB'!B95</f>
        <v>6.9576446000000001</v>
      </c>
      <c r="P96">
        <f>'[8]DWM-HT'!B95</f>
        <v>11.746875299999999</v>
      </c>
      <c r="Q96">
        <f>[8]WMA!B95</f>
        <v>8.1120520000000003</v>
      </c>
      <c r="R96">
        <f>[8]Lite!B95</f>
        <v>6.265625</v>
      </c>
    </row>
    <row r="97" spans="1:18" x14ac:dyDescent="0.25">
      <c r="A97">
        <v>95000</v>
      </c>
      <c r="B97">
        <f>[8]ARF!E96</f>
        <v>93</v>
      </c>
      <c r="C97">
        <f>'[8]DWM-NB'!E96</f>
        <v>95.3</v>
      </c>
      <c r="D97">
        <f>'[8]DWM-HT'!E96</f>
        <v>95.3</v>
      </c>
      <c r="E97">
        <f>[8]WMA!E96</f>
        <v>61.3</v>
      </c>
      <c r="F97">
        <f>[8]Lite!E96</f>
        <v>95.1</v>
      </c>
      <c r="H97">
        <f>'[8]DWM-NB'!K96</f>
        <v>4</v>
      </c>
      <c r="I97">
        <f>[8]Lite!K96</f>
        <v>8</v>
      </c>
      <c r="J97">
        <f>'[8]DWM-HT'!K96</f>
        <v>5</v>
      </c>
      <c r="N97">
        <f>[8]ARF!B96</f>
        <v>14.84375</v>
      </c>
      <c r="O97">
        <f>'[8]DWM-NB'!B96</f>
        <v>7.0200449999999996</v>
      </c>
      <c r="P97">
        <f>'[8]DWM-HT'!B96</f>
        <v>11.840475899999999</v>
      </c>
      <c r="Q97">
        <f>[8]WMA!B96</f>
        <v>8.2368527999999994</v>
      </c>
      <c r="R97">
        <f>[8]Lite!B96</f>
        <v>6.296875</v>
      </c>
    </row>
    <row r="98" spans="1:18" x14ac:dyDescent="0.25">
      <c r="A98">
        <v>96000</v>
      </c>
      <c r="B98">
        <f>[8]ARF!E97</f>
        <v>92.4</v>
      </c>
      <c r="C98">
        <f>'[8]DWM-NB'!E97</f>
        <v>94.8</v>
      </c>
      <c r="D98">
        <f>'[8]DWM-HT'!E97</f>
        <v>94.5</v>
      </c>
      <c r="E98">
        <f>[8]WMA!E97</f>
        <v>64.900000000000006</v>
      </c>
      <c r="F98">
        <f>[8]Lite!E97</f>
        <v>94.5</v>
      </c>
      <c r="H98">
        <f>'[8]DWM-NB'!K97</f>
        <v>5</v>
      </c>
      <c r="I98">
        <f>[8]Lite!K97</f>
        <v>9</v>
      </c>
      <c r="J98">
        <f>'[8]DWM-HT'!K97</f>
        <v>6</v>
      </c>
      <c r="N98">
        <f>[8]ARF!B97</f>
        <v>15.109375</v>
      </c>
      <c r="O98">
        <f>'[8]DWM-NB'!B97</f>
        <v>7.0980454999999996</v>
      </c>
      <c r="P98">
        <f>'[8]DWM-HT'!B97</f>
        <v>11.918476399999999</v>
      </c>
      <c r="Q98">
        <f>[8]WMA!B97</f>
        <v>8.3928537999999993</v>
      </c>
      <c r="R98">
        <f>[8]Lite!B97</f>
        <v>6.34375</v>
      </c>
    </row>
    <row r="99" spans="1:18" x14ac:dyDescent="0.25">
      <c r="A99">
        <v>97000</v>
      </c>
      <c r="B99">
        <f>[8]ARF!E98</f>
        <v>91.9</v>
      </c>
      <c r="C99">
        <f>'[8]DWM-NB'!E98</f>
        <v>92.8</v>
      </c>
      <c r="D99">
        <f>'[8]DWM-HT'!E98</f>
        <v>93.6</v>
      </c>
      <c r="E99">
        <f>[8]WMA!E98</f>
        <v>62.7</v>
      </c>
      <c r="F99">
        <f>[8]Lite!E98</f>
        <v>93.7</v>
      </c>
      <c r="H99">
        <f>'[8]DWM-NB'!K98</f>
        <v>7</v>
      </c>
      <c r="I99">
        <f>[8]Lite!K98</f>
        <v>11</v>
      </c>
      <c r="J99">
        <f>'[8]DWM-HT'!K98</f>
        <v>8</v>
      </c>
      <c r="N99">
        <f>[8]ARF!B98</f>
        <v>15.375</v>
      </c>
      <c r="O99">
        <f>'[8]DWM-NB'!B98</f>
        <v>7.1760460000000004</v>
      </c>
      <c r="P99">
        <f>'[8]DWM-HT'!B98</f>
        <v>12.0276771</v>
      </c>
      <c r="Q99">
        <f>[8]WMA!B98</f>
        <v>8.5488548000000009</v>
      </c>
      <c r="R99">
        <f>[8]Lite!B98</f>
        <v>6.390625</v>
      </c>
    </row>
    <row r="100" spans="1:18" x14ac:dyDescent="0.25">
      <c r="A100">
        <v>98000</v>
      </c>
      <c r="B100">
        <f>[8]ARF!E99</f>
        <v>90</v>
      </c>
      <c r="C100">
        <f>'[8]DWM-NB'!E99</f>
        <v>96.1</v>
      </c>
      <c r="D100">
        <f>'[8]DWM-HT'!E99</f>
        <v>95</v>
      </c>
      <c r="E100">
        <f>[8]WMA!E99</f>
        <v>61.199999999999903</v>
      </c>
      <c r="F100">
        <f>[8]Lite!E99</f>
        <v>95.199999999999989</v>
      </c>
      <c r="H100">
        <f>'[8]DWM-NB'!K99</f>
        <v>6</v>
      </c>
      <c r="I100">
        <f>[8]Lite!K99</f>
        <v>11</v>
      </c>
      <c r="J100">
        <f>'[8]DWM-HT'!K99</f>
        <v>8</v>
      </c>
      <c r="N100">
        <f>[8]ARF!B99</f>
        <v>15.65625</v>
      </c>
      <c r="O100">
        <f>'[8]DWM-NB'!B99</f>
        <v>7.2696465999999997</v>
      </c>
      <c r="P100">
        <f>'[8]DWM-HT'!B99</f>
        <v>12.152477899999999</v>
      </c>
      <c r="Q100">
        <f>[8]WMA!B99</f>
        <v>8.7048558000000007</v>
      </c>
      <c r="R100">
        <f>[8]Lite!B99</f>
        <v>6.4375</v>
      </c>
    </row>
    <row r="101" spans="1:18" x14ac:dyDescent="0.25">
      <c r="A101">
        <v>99000</v>
      </c>
      <c r="B101">
        <f>[8]ARF!E100</f>
        <v>88.3</v>
      </c>
      <c r="C101">
        <f>'[8]DWM-NB'!E100</f>
        <v>97</v>
      </c>
      <c r="D101">
        <f>'[8]DWM-HT'!E100</f>
        <v>96</v>
      </c>
      <c r="E101">
        <f>[8]WMA!E100</f>
        <v>57.199999999999903</v>
      </c>
      <c r="F101">
        <f>[8]Lite!E100</f>
        <v>96.3</v>
      </c>
      <c r="H101">
        <f>'[8]DWM-NB'!K100</f>
        <v>6</v>
      </c>
      <c r="I101">
        <f>[8]Lite!K100</f>
        <v>10</v>
      </c>
      <c r="J101">
        <f>'[8]DWM-HT'!K100</f>
        <v>7</v>
      </c>
      <c r="N101">
        <f>[8]ARF!B100</f>
        <v>15.9375</v>
      </c>
      <c r="O101">
        <f>'[8]DWM-NB'!B100</f>
        <v>7.3476470999999997</v>
      </c>
      <c r="P101">
        <f>'[8]DWM-HT'!B100</f>
        <v>12.2772787</v>
      </c>
      <c r="Q101">
        <f>[8]WMA!B100</f>
        <v>8.8452567000000002</v>
      </c>
      <c r="R101">
        <f>[8]Lite!B100</f>
        <v>6.484375</v>
      </c>
    </row>
    <row r="102" spans="1:18" x14ac:dyDescent="0.25">
      <c r="A102">
        <v>100000</v>
      </c>
      <c r="B102">
        <f>[8]ARF!E101</f>
        <v>90.8</v>
      </c>
      <c r="C102">
        <f>'[8]DWM-NB'!E101</f>
        <v>97.5</v>
      </c>
      <c r="D102">
        <f>'[8]DWM-HT'!E101</f>
        <v>97.8</v>
      </c>
      <c r="E102">
        <f>[8]WMA!E101</f>
        <v>56.699999999999903</v>
      </c>
      <c r="F102">
        <f>[8]Lite!E101</f>
        <v>97.6</v>
      </c>
      <c r="H102">
        <f>'[8]DWM-NB'!K101</f>
        <v>5</v>
      </c>
      <c r="I102">
        <f>[8]Lite!K101</f>
        <v>9</v>
      </c>
      <c r="J102">
        <f>'[8]DWM-HT'!K101</f>
        <v>6</v>
      </c>
      <c r="N102">
        <f>[8]ARF!B101</f>
        <v>16.25</v>
      </c>
      <c r="O102">
        <f>'[8]DWM-NB'!B101</f>
        <v>7.4256475999999996</v>
      </c>
      <c r="P102">
        <f>'[8]DWM-HT'!B101</f>
        <v>12.3708793</v>
      </c>
      <c r="Q102">
        <f>[8]WMA!B101</f>
        <v>8.9700574999999994</v>
      </c>
      <c r="R102">
        <f>[8]Lite!B101</f>
        <v>6.53125</v>
      </c>
    </row>
    <row r="103" spans="1:18" x14ac:dyDescent="0.25">
      <c r="B103" s="15">
        <f>AVERAGE(B3:B102)</f>
        <v>90.59399999999998</v>
      </c>
      <c r="C103" s="15">
        <f>AVERAGE(C3:C102)</f>
        <v>92.65399999999994</v>
      </c>
      <c r="D103" s="15">
        <f t="shared" ref="D103:J103" si="0">AVERAGE(D3:D102)</f>
        <v>93.088000000000008</v>
      </c>
      <c r="E103" s="15">
        <f t="shared" si="0"/>
        <v>77.925999999999988</v>
      </c>
      <c r="F103" s="15">
        <f t="shared" si="0"/>
        <v>92.95400000000005</v>
      </c>
      <c r="G103" s="15"/>
      <c r="H103" s="15">
        <f t="shared" si="0"/>
        <v>8.76</v>
      </c>
      <c r="I103" s="15">
        <f>AVERAGE(I3:I102)</f>
        <v>15.21</v>
      </c>
      <c r="J103" s="15">
        <f t="shared" si="0"/>
        <v>10.48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5311-95D5-40AF-8CF8-ABA8FE4C3EEF}">
  <sheetPr codeName="Sheet5"/>
  <dimension ref="A1:AD103"/>
  <sheetViews>
    <sheetView zoomScale="60" zoomScaleNormal="60" workbookViewId="0">
      <selection activeCell="B9" sqref="B9"/>
    </sheetView>
  </sheetViews>
  <sheetFormatPr defaultRowHeight="15" x14ac:dyDescent="0.25"/>
  <cols>
    <col min="1" max="1" width="21.42578125" customWidth="1"/>
    <col min="2" max="3" width="16.7109375" bestFit="1" customWidth="1"/>
    <col min="4" max="4" width="17.7109375" bestFit="1" customWidth="1"/>
    <col min="5" max="5" width="14.28515625" bestFit="1" customWidth="1"/>
    <col min="6" max="6" width="17.28515625" bestFit="1" customWidth="1"/>
    <col min="8" max="8" width="18.42578125" bestFit="1" customWidth="1"/>
    <col min="9" max="9" width="18" bestFit="1" customWidth="1"/>
    <col min="10" max="10" width="17" bestFit="1" customWidth="1"/>
    <col min="11" max="11" width="9.140625" customWidth="1"/>
    <col min="14" max="14" width="17.7109375" bestFit="1" customWidth="1"/>
    <col min="15" max="15" width="17" bestFit="1" customWidth="1"/>
    <col min="16" max="16" width="17.5703125" bestFit="1" customWidth="1"/>
    <col min="17" max="17" width="12.7109375" bestFit="1" customWidth="1"/>
    <col min="18" max="18" width="14" bestFit="1" customWidth="1"/>
  </cols>
  <sheetData>
    <row r="1" spans="1:30" x14ac:dyDescent="0.25">
      <c r="B1" s="15" t="s">
        <v>16</v>
      </c>
      <c r="C1" s="15" t="s">
        <v>16</v>
      </c>
      <c r="H1" s="15" t="s">
        <v>15</v>
      </c>
      <c r="L1" s="15"/>
      <c r="N1" t="s">
        <v>14</v>
      </c>
    </row>
    <row r="2" spans="1:30" x14ac:dyDescent="0.25">
      <c r="A2" t="s">
        <v>13</v>
      </c>
      <c r="B2" s="7" t="str">
        <f>CONCATENATE("ARF","(",ROUND(B103,2),"%",")")</f>
        <v>ARF(88.57%)</v>
      </c>
      <c r="C2" s="7" t="str">
        <f>CONCATENATE("DWM-NB","(",ROUND(C103,2),"%",")")</f>
        <v>DWM-NB(88.22%)</v>
      </c>
      <c r="D2" s="7" t="str">
        <f>CONCATENATE("DWM-HT","(",ROUND(D103,2),"%",")")</f>
        <v>DWM-HT(88.54%)</v>
      </c>
      <c r="E2" s="7" t="str">
        <f>CONCATENATE("WMA","(",ROUND(E103,2),"%",")")</f>
        <v>WMA(80.92%)</v>
      </c>
      <c r="F2" s="7" t="str">
        <f>CONCATENATE("HDWM","(",ROUND(F103,2),"%",")")</f>
        <v>HDWM(89.37%)</v>
      </c>
      <c r="H2" s="7" t="str">
        <f>CONCATENATE("DWM-NB","(",ROUND(H103,2),"",")")</f>
        <v>DWM-NB(12.2)</v>
      </c>
      <c r="I2" s="7" t="str">
        <f>CONCATENATE("HDWM","(",ROUND(I103,2),"",")")</f>
        <v>HDWM(13.59)</v>
      </c>
      <c r="J2" s="7" t="str">
        <f>CONCATENATE("DWM-HT","(",ROUND(J103,2),"",")")</f>
        <v>DWM-HT(10.67)</v>
      </c>
      <c r="N2" t="str">
        <f>CONCATENATE("ARF","(",ROUND(N93,2),"",")")</f>
        <v>ARF(9.2)</v>
      </c>
      <c r="O2" t="str">
        <f>CONCATENATE("DWM-NB","(",ROUND(O93,2),"",")")</f>
        <v>DWM-NB(1.67)</v>
      </c>
      <c r="P2" t="str">
        <f>CONCATENATE("DWM-HT","(",ROUND(P93,2),"",")")</f>
        <v>DWM-HT(4.59)</v>
      </c>
      <c r="Q2" t="str">
        <f>CONCATENATE("WMA","(",ROUND(Q93,2),"",")")</f>
        <v>WMA(0.95)</v>
      </c>
      <c r="R2" t="str">
        <f>CONCATENATE("HDWM","(",ROUND(R93,2),"",")")</f>
        <v>HDWM(7.08)</v>
      </c>
    </row>
    <row r="3" spans="1:30" x14ac:dyDescent="0.25">
      <c r="A3">
        <v>500</v>
      </c>
      <c r="B3">
        <f>[9]ARF!E2</f>
        <v>84.399999999999906</v>
      </c>
      <c r="C3">
        <f>'[9]DWM-NB'!E2</f>
        <v>88.2</v>
      </c>
      <c r="D3">
        <f>'[9]DWM-HT'!E2</f>
        <v>87.8</v>
      </c>
      <c r="E3">
        <f>[9]WMA!E2</f>
        <v>82.6</v>
      </c>
      <c r="F3">
        <f>[9]Lite!E2</f>
        <v>89.4</v>
      </c>
      <c r="H3">
        <f>'[9]DWM-NB'!K2</f>
        <v>14</v>
      </c>
      <c r="I3">
        <f>[9]Lite!K2</f>
        <v>16</v>
      </c>
      <c r="J3">
        <f>'[9]DWM-HT'!K2</f>
        <v>13</v>
      </c>
      <c r="N3">
        <f>[9]ARF!B2</f>
        <v>6.25E-2</v>
      </c>
      <c r="O3">
        <f>'[9]DWM-NB'!B2</f>
        <v>6.25E-2</v>
      </c>
      <c r="P3">
        <f>'[9]DWM-HT'!B2</f>
        <v>0.109375</v>
      </c>
      <c r="Q3">
        <f>[9]WMA!B2</f>
        <v>1.5625E-2</v>
      </c>
      <c r="R3">
        <f>[9]Lite!B2</f>
        <v>0.21875</v>
      </c>
    </row>
    <row r="4" spans="1:30" x14ac:dyDescent="0.25">
      <c r="A4">
        <v>1000</v>
      </c>
      <c r="B4">
        <f>[9]ARF!E3</f>
        <v>85.399999999999906</v>
      </c>
      <c r="C4">
        <f>'[9]DWM-NB'!E3</f>
        <v>87.7</v>
      </c>
      <c r="D4">
        <f>'[9]DWM-HT'!E3</f>
        <v>87.6</v>
      </c>
      <c r="E4">
        <f>[9]WMA!E3</f>
        <v>87.4</v>
      </c>
      <c r="F4">
        <f>[9]Lite!E3</f>
        <v>90.4</v>
      </c>
      <c r="H4">
        <f>'[9]DWM-NB'!K3</f>
        <v>13</v>
      </c>
      <c r="I4">
        <f>[9]Lite!K3</f>
        <v>13</v>
      </c>
      <c r="J4">
        <f>'[9]DWM-HT'!K3</f>
        <v>10</v>
      </c>
      <c r="N4">
        <f>[9]ARF!B3</f>
        <v>0.140625</v>
      </c>
      <c r="O4">
        <f>'[9]DWM-NB'!B3</f>
        <v>7.8125E-2</v>
      </c>
      <c r="P4">
        <f>'[9]DWM-HT'!B3</f>
        <v>0.203125</v>
      </c>
      <c r="Q4">
        <f>[9]WMA!B3</f>
        <v>3.125E-2</v>
      </c>
      <c r="R4">
        <f>[9]Lite!B3</f>
        <v>0.421875</v>
      </c>
    </row>
    <row r="5" spans="1:30" x14ac:dyDescent="0.25">
      <c r="A5">
        <v>1500</v>
      </c>
      <c r="B5">
        <f>[9]ARF!E4</f>
        <v>88.8</v>
      </c>
      <c r="C5">
        <f>'[9]DWM-NB'!E4</f>
        <v>91.2</v>
      </c>
      <c r="D5">
        <f>'[9]DWM-HT'!E4</f>
        <v>92</v>
      </c>
      <c r="E5">
        <f>[9]WMA!E4</f>
        <v>93.7</v>
      </c>
      <c r="F5">
        <f>[9]Lite!E4</f>
        <v>93.8</v>
      </c>
      <c r="H5">
        <f>'[9]DWM-NB'!K4</f>
        <v>17</v>
      </c>
      <c r="I5">
        <f>[9]Lite!K4</f>
        <v>12</v>
      </c>
      <c r="J5">
        <f>'[9]DWM-HT'!K4</f>
        <v>7</v>
      </c>
      <c r="N5">
        <f>[9]ARF!B4</f>
        <v>0.203125</v>
      </c>
      <c r="O5">
        <f>'[9]DWM-NB'!B4</f>
        <v>0.109375</v>
      </c>
      <c r="P5">
        <f>'[9]DWM-HT'!B4</f>
        <v>0.25</v>
      </c>
      <c r="Q5">
        <f>[9]WMA!B4</f>
        <v>3.125E-2</v>
      </c>
      <c r="R5">
        <f>[9]Lite!B4</f>
        <v>0.515625</v>
      </c>
    </row>
    <row r="6" spans="1:30" x14ac:dyDescent="0.25">
      <c r="A6">
        <v>2000</v>
      </c>
      <c r="B6">
        <f>[9]ARF!E5</f>
        <v>90.7</v>
      </c>
      <c r="C6">
        <f>'[9]DWM-NB'!E5</f>
        <v>92</v>
      </c>
      <c r="D6">
        <f>'[9]DWM-HT'!E5</f>
        <v>93.4</v>
      </c>
      <c r="E6">
        <f>[9]WMA!E5</f>
        <v>91.9</v>
      </c>
      <c r="F6">
        <f>[9]Lite!E5</f>
        <v>93.100000000000009</v>
      </c>
      <c r="H6">
        <f>'[9]DWM-NB'!K5</f>
        <v>13</v>
      </c>
      <c r="I6">
        <f>[9]Lite!K5</f>
        <v>20</v>
      </c>
      <c r="J6">
        <f>'[9]DWM-HT'!K5</f>
        <v>16</v>
      </c>
      <c r="N6">
        <f>[9]ARF!B5</f>
        <v>0.296875</v>
      </c>
      <c r="O6">
        <f>'[9]DWM-NB'!B5</f>
        <v>0.125</v>
      </c>
      <c r="P6">
        <f>'[9]DWM-HT'!B5</f>
        <v>0.328125</v>
      </c>
      <c r="Q6">
        <f>[9]WMA!B5</f>
        <v>3.125E-2</v>
      </c>
      <c r="R6">
        <f>[9]Lite!B5</f>
        <v>0.640625</v>
      </c>
    </row>
    <row r="7" spans="1:30" x14ac:dyDescent="0.25">
      <c r="A7">
        <v>2500</v>
      </c>
      <c r="B7">
        <f>[9]ARF!E6</f>
        <v>88.7</v>
      </c>
      <c r="C7">
        <f>'[9]DWM-NB'!E6</f>
        <v>88.1</v>
      </c>
      <c r="D7">
        <f>'[9]DWM-HT'!E6</f>
        <v>88.9</v>
      </c>
      <c r="E7">
        <f>[9]WMA!E6</f>
        <v>85.1</v>
      </c>
      <c r="F7">
        <f>[9]Lite!E6</f>
        <v>88.8</v>
      </c>
      <c r="H7">
        <f>'[9]DWM-NB'!K6</f>
        <v>18</v>
      </c>
      <c r="I7">
        <f>[9]Lite!K6</f>
        <v>17</v>
      </c>
      <c r="J7">
        <f>'[9]DWM-HT'!K6</f>
        <v>13</v>
      </c>
      <c r="N7">
        <f>[9]ARF!B6</f>
        <v>0.390625</v>
      </c>
      <c r="O7">
        <f>'[9]DWM-NB'!B6</f>
        <v>0.15625</v>
      </c>
      <c r="P7">
        <f>'[9]DWM-HT'!B6</f>
        <v>0.40625</v>
      </c>
      <c r="Q7">
        <f>[9]WMA!B6</f>
        <v>4.6875E-2</v>
      </c>
      <c r="R7">
        <f>[9]Lite!B6</f>
        <v>0.78125</v>
      </c>
    </row>
    <row r="8" spans="1:30" x14ac:dyDescent="0.25">
      <c r="A8">
        <v>3000</v>
      </c>
      <c r="B8">
        <f>[9]ARF!E7</f>
        <v>90.7</v>
      </c>
      <c r="C8">
        <f>'[9]DWM-NB'!E7</f>
        <v>89</v>
      </c>
      <c r="D8">
        <f>'[9]DWM-HT'!E7</f>
        <v>89.3</v>
      </c>
      <c r="E8">
        <f>[9]WMA!E7</f>
        <v>87.3</v>
      </c>
      <c r="F8">
        <f>[9]Lite!E7</f>
        <v>90.100000000000009</v>
      </c>
      <c r="H8">
        <f>'[9]DWM-NB'!K7</f>
        <v>14</v>
      </c>
      <c r="I8">
        <f>[9]Lite!K7</f>
        <v>10</v>
      </c>
      <c r="J8">
        <f>'[9]DWM-HT'!K7</f>
        <v>11</v>
      </c>
      <c r="N8">
        <f>[9]ARF!B7</f>
        <v>0.46875</v>
      </c>
      <c r="O8">
        <f>'[9]DWM-NB'!B7</f>
        <v>0.171875</v>
      </c>
      <c r="P8">
        <f>'[9]DWM-HT'!B7</f>
        <v>0.484375</v>
      </c>
      <c r="Q8">
        <f>[9]WMA!B7</f>
        <v>6.25E-2</v>
      </c>
      <c r="R8">
        <f>[9]Lite!B7</f>
        <v>0.890625</v>
      </c>
      <c r="AD8" s="33"/>
    </row>
    <row r="9" spans="1:30" x14ac:dyDescent="0.25">
      <c r="A9">
        <v>3500</v>
      </c>
      <c r="B9">
        <f>[9]ARF!E8</f>
        <v>92.9</v>
      </c>
      <c r="C9">
        <f>'[9]DWM-NB'!E8</f>
        <v>89.8</v>
      </c>
      <c r="D9">
        <f>'[9]DWM-HT'!E8</f>
        <v>90.100000000000009</v>
      </c>
      <c r="E9">
        <f>[9]WMA!E8</f>
        <v>91.8</v>
      </c>
      <c r="F9">
        <f>[9]Lite!E8</f>
        <v>91</v>
      </c>
      <c r="H9">
        <f>'[9]DWM-NB'!K8</f>
        <v>12</v>
      </c>
      <c r="I9">
        <f>[9]Lite!K8</f>
        <v>13</v>
      </c>
      <c r="J9">
        <f>'[9]DWM-HT'!K8</f>
        <v>13</v>
      </c>
      <c r="N9">
        <f>[9]ARF!B8</f>
        <v>0.546875</v>
      </c>
      <c r="O9">
        <f>'[9]DWM-NB'!B8</f>
        <v>0.1875</v>
      </c>
      <c r="P9">
        <f>'[9]DWM-HT'!B8</f>
        <v>0.5625</v>
      </c>
      <c r="Q9">
        <f>[9]WMA!B8</f>
        <v>6.25E-2</v>
      </c>
      <c r="R9">
        <f>[9]Lite!B8</f>
        <v>1.015625</v>
      </c>
    </row>
    <row r="10" spans="1:30" x14ac:dyDescent="0.25">
      <c r="A10">
        <v>4000</v>
      </c>
      <c r="B10">
        <f>[9]ARF!E9</f>
        <v>92.4</v>
      </c>
      <c r="C10">
        <f>'[9]DWM-NB'!E9</f>
        <v>92.5</v>
      </c>
      <c r="D10">
        <f>'[9]DWM-HT'!E9</f>
        <v>93.300000000000011</v>
      </c>
      <c r="E10">
        <f>[9]WMA!E9</f>
        <v>89.8</v>
      </c>
      <c r="F10">
        <f>[9]Lite!E9</f>
        <v>93.4</v>
      </c>
      <c r="H10">
        <f>'[9]DWM-NB'!K9</f>
        <v>5</v>
      </c>
      <c r="I10">
        <f>[9]Lite!K9</f>
        <v>9</v>
      </c>
      <c r="J10">
        <f>'[9]DWM-HT'!K9</f>
        <v>7</v>
      </c>
      <c r="N10">
        <f>[9]ARF!B9</f>
        <v>0.609375</v>
      </c>
      <c r="O10">
        <f>'[9]DWM-NB'!B9</f>
        <v>0.21875</v>
      </c>
      <c r="P10">
        <f>'[9]DWM-HT'!B9</f>
        <v>0.625</v>
      </c>
      <c r="Q10">
        <f>[9]WMA!B9</f>
        <v>7.8125E-2</v>
      </c>
      <c r="R10">
        <f>[9]Lite!B9</f>
        <v>1.109375</v>
      </c>
    </row>
    <row r="11" spans="1:30" x14ac:dyDescent="0.25">
      <c r="A11">
        <v>4500</v>
      </c>
      <c r="B11">
        <f>[9]ARF!E10</f>
        <v>90.9</v>
      </c>
      <c r="C11">
        <f>'[9]DWM-NB'!E10</f>
        <v>94.399999999999991</v>
      </c>
      <c r="D11">
        <f>'[9]DWM-HT'!E10</f>
        <v>95.899999999999991</v>
      </c>
      <c r="E11">
        <f>[9]WMA!E10</f>
        <v>87.7</v>
      </c>
      <c r="F11">
        <f>[9]Lite!E10</f>
        <v>95.7</v>
      </c>
      <c r="H11">
        <f>'[9]DWM-NB'!K10</f>
        <v>7</v>
      </c>
      <c r="I11">
        <f>[9]Lite!K10</f>
        <v>8</v>
      </c>
      <c r="J11">
        <f>'[9]DWM-HT'!K10</f>
        <v>4</v>
      </c>
      <c r="N11">
        <f>[9]ARF!B10</f>
        <v>0.703125</v>
      </c>
      <c r="O11">
        <f>'[9]DWM-NB'!B10</f>
        <v>0.234375</v>
      </c>
      <c r="P11">
        <f>'[9]DWM-HT'!B10</f>
        <v>0.65625</v>
      </c>
      <c r="Q11">
        <f>[9]WMA!B10</f>
        <v>7.8125E-2</v>
      </c>
      <c r="R11">
        <f>[9]Lite!B10</f>
        <v>1.171875</v>
      </c>
    </row>
    <row r="12" spans="1:30" x14ac:dyDescent="0.25">
      <c r="A12">
        <v>5000</v>
      </c>
      <c r="B12">
        <f>[9]ARF!E11</f>
        <v>89.6</v>
      </c>
      <c r="C12">
        <f>'[9]DWM-NB'!E11</f>
        <v>90.7</v>
      </c>
      <c r="D12">
        <f>'[9]DWM-HT'!E11</f>
        <v>91.5</v>
      </c>
      <c r="E12">
        <f>[9]WMA!E11</f>
        <v>87.8</v>
      </c>
      <c r="F12">
        <f>[9]Lite!E11</f>
        <v>92.4</v>
      </c>
      <c r="H12">
        <f>'[9]DWM-NB'!K11</f>
        <v>11</v>
      </c>
      <c r="I12">
        <f>[9]Lite!K11</f>
        <v>12</v>
      </c>
      <c r="J12">
        <f>'[9]DWM-HT'!K11</f>
        <v>15</v>
      </c>
      <c r="N12">
        <f>[9]ARF!B11</f>
        <v>0.796875</v>
      </c>
      <c r="O12">
        <f>'[9]DWM-NB'!B11</f>
        <v>0.25</v>
      </c>
      <c r="P12">
        <f>'[9]DWM-HT'!B11</f>
        <v>0.734375</v>
      </c>
      <c r="Q12">
        <f>[9]WMA!B11</f>
        <v>9.375E-2</v>
      </c>
      <c r="R12">
        <f>[9]Lite!B11</f>
        <v>1.28125</v>
      </c>
    </row>
    <row r="13" spans="1:30" x14ac:dyDescent="0.25">
      <c r="A13">
        <v>5500</v>
      </c>
      <c r="B13">
        <f>[9]ARF!E12</f>
        <v>89.6</v>
      </c>
      <c r="C13">
        <f>'[9]DWM-NB'!E12</f>
        <v>88.7</v>
      </c>
      <c r="D13">
        <f>'[9]DWM-HT'!E12</f>
        <v>88.6</v>
      </c>
      <c r="E13">
        <f>[9]WMA!E12</f>
        <v>85.8</v>
      </c>
      <c r="F13">
        <f>[9]Lite!E12</f>
        <v>90</v>
      </c>
      <c r="H13">
        <f>'[9]DWM-NB'!K12</f>
        <v>14</v>
      </c>
      <c r="I13">
        <f>[9]Lite!K12</f>
        <v>9</v>
      </c>
      <c r="J13">
        <f>'[9]DWM-HT'!K12</f>
        <v>12</v>
      </c>
      <c r="N13">
        <f>[9]ARF!B12</f>
        <v>0.890625</v>
      </c>
      <c r="O13">
        <f>'[9]DWM-NB'!B12</f>
        <v>0.265625</v>
      </c>
      <c r="P13">
        <f>'[9]DWM-HT'!B12</f>
        <v>0.796875</v>
      </c>
      <c r="Q13">
        <f>[9]WMA!B12</f>
        <v>9.375E-2</v>
      </c>
      <c r="R13">
        <f>[9]Lite!B12</f>
        <v>1.375</v>
      </c>
    </row>
    <row r="14" spans="1:30" x14ac:dyDescent="0.25">
      <c r="A14">
        <v>6000</v>
      </c>
      <c r="B14">
        <f>[9]ARF!E13</f>
        <v>89.8</v>
      </c>
      <c r="C14">
        <f>'[9]DWM-NB'!E13</f>
        <v>88.5</v>
      </c>
      <c r="D14">
        <f>'[9]DWM-HT'!E13</f>
        <v>88.7</v>
      </c>
      <c r="E14">
        <f>[9]WMA!E13</f>
        <v>84.8</v>
      </c>
      <c r="F14">
        <f>[9]Lite!E13</f>
        <v>90.2</v>
      </c>
      <c r="H14">
        <f>'[9]DWM-NB'!K13</f>
        <v>10</v>
      </c>
      <c r="I14">
        <f>[9]Lite!K13</f>
        <v>10</v>
      </c>
      <c r="J14">
        <f>'[9]DWM-HT'!K13</f>
        <v>9</v>
      </c>
      <c r="N14">
        <f>[9]ARF!B13</f>
        <v>0.984375</v>
      </c>
      <c r="O14">
        <f>'[9]DWM-NB'!B13</f>
        <v>0.28125</v>
      </c>
      <c r="P14">
        <f>'[9]DWM-HT'!B13</f>
        <v>0.859375</v>
      </c>
      <c r="Q14">
        <f>[9]WMA!B13</f>
        <v>0.109375</v>
      </c>
      <c r="R14">
        <f>[9]Lite!B13</f>
        <v>1.453125</v>
      </c>
    </row>
    <row r="15" spans="1:30" x14ac:dyDescent="0.25">
      <c r="A15">
        <v>6500</v>
      </c>
      <c r="B15">
        <f>[9]ARF!E14</f>
        <v>91</v>
      </c>
      <c r="C15">
        <f>'[9]DWM-NB'!E14</f>
        <v>88.3</v>
      </c>
      <c r="D15">
        <f>'[9]DWM-HT'!E14</f>
        <v>88.8</v>
      </c>
      <c r="E15">
        <f>[9]WMA!E14</f>
        <v>85.399999999999906</v>
      </c>
      <c r="F15">
        <f>[9]Lite!E14</f>
        <v>91.2</v>
      </c>
      <c r="H15">
        <f>'[9]DWM-NB'!K14</f>
        <v>20</v>
      </c>
      <c r="I15">
        <f>[9]Lite!K14</f>
        <v>25</v>
      </c>
      <c r="J15">
        <f>'[9]DWM-HT'!K14</f>
        <v>21</v>
      </c>
      <c r="N15">
        <f>[9]ARF!B14</f>
        <v>1.078125</v>
      </c>
      <c r="O15">
        <f>'[9]DWM-NB'!B14</f>
        <v>0.296875</v>
      </c>
      <c r="P15">
        <f>'[9]DWM-HT'!B14</f>
        <v>0.90625</v>
      </c>
      <c r="Q15">
        <f>[9]WMA!B14</f>
        <v>0.109375</v>
      </c>
      <c r="R15">
        <f>[9]Lite!B14</f>
        <v>1.578125</v>
      </c>
    </row>
    <row r="16" spans="1:30" x14ac:dyDescent="0.25">
      <c r="A16">
        <v>7000</v>
      </c>
      <c r="B16">
        <f>[9]ARF!E15</f>
        <v>89.4</v>
      </c>
      <c r="C16">
        <f>'[9]DWM-NB'!E15</f>
        <v>88.1</v>
      </c>
      <c r="D16">
        <f>'[9]DWM-HT'!E15</f>
        <v>88.1</v>
      </c>
      <c r="E16">
        <f>[9]WMA!E15</f>
        <v>85.2</v>
      </c>
      <c r="F16">
        <f>[9]Lite!E15</f>
        <v>90.100000000000009</v>
      </c>
      <c r="H16">
        <f>'[9]DWM-NB'!K15</f>
        <v>10</v>
      </c>
      <c r="I16">
        <f>[9]Lite!K15</f>
        <v>15</v>
      </c>
      <c r="J16">
        <f>'[9]DWM-HT'!K15</f>
        <v>12</v>
      </c>
      <c r="N16">
        <f>[9]ARF!B15</f>
        <v>1.1875</v>
      </c>
      <c r="O16">
        <f>'[9]DWM-NB'!B15</f>
        <v>0.3125</v>
      </c>
      <c r="P16">
        <f>'[9]DWM-HT'!B15</f>
        <v>0.984375</v>
      </c>
      <c r="Q16">
        <f>[9]WMA!B15</f>
        <v>0.125</v>
      </c>
      <c r="R16">
        <f>[9]Lite!B15</f>
        <v>1.703125</v>
      </c>
    </row>
    <row r="17" spans="1:18" x14ac:dyDescent="0.25">
      <c r="A17">
        <v>7500</v>
      </c>
      <c r="B17">
        <f>[9]ARF!E16</f>
        <v>86.5</v>
      </c>
      <c r="C17">
        <f>'[9]DWM-NB'!E16</f>
        <v>86.7</v>
      </c>
      <c r="D17">
        <f>'[9]DWM-HT'!E16</f>
        <v>86.8</v>
      </c>
      <c r="E17">
        <f>[9]WMA!E16</f>
        <v>82.8</v>
      </c>
      <c r="F17">
        <f>[9]Lite!E16</f>
        <v>88.3</v>
      </c>
      <c r="H17">
        <f>'[9]DWM-NB'!K16</f>
        <v>16</v>
      </c>
      <c r="I17">
        <f>[9]Lite!K16</f>
        <v>15</v>
      </c>
      <c r="J17">
        <f>'[9]DWM-HT'!K16</f>
        <v>13</v>
      </c>
      <c r="N17">
        <f>[9]ARF!B16</f>
        <v>1.3125</v>
      </c>
      <c r="O17">
        <f>'[9]DWM-NB'!B16</f>
        <v>0.328125</v>
      </c>
      <c r="P17">
        <f>'[9]DWM-HT'!B16</f>
        <v>1.109375</v>
      </c>
      <c r="Q17">
        <f>[9]WMA!B16</f>
        <v>0.125</v>
      </c>
      <c r="R17">
        <f>[9]Lite!B16</f>
        <v>1.8125</v>
      </c>
    </row>
    <row r="18" spans="1:18" x14ac:dyDescent="0.25">
      <c r="A18">
        <v>8000</v>
      </c>
      <c r="B18">
        <f>[9]ARF!E17</f>
        <v>86.7</v>
      </c>
      <c r="C18">
        <f>'[9]DWM-NB'!E17</f>
        <v>86.7</v>
      </c>
      <c r="D18">
        <f>'[9]DWM-HT'!E17</f>
        <v>88</v>
      </c>
      <c r="E18">
        <f>[9]WMA!E17</f>
        <v>78.099999999999994</v>
      </c>
      <c r="F18">
        <f>[9]Lite!E17</f>
        <v>89.600000000000009</v>
      </c>
      <c r="H18">
        <f>'[9]DWM-NB'!K17</f>
        <v>12</v>
      </c>
      <c r="I18">
        <f>[9]Lite!K17</f>
        <v>20</v>
      </c>
      <c r="J18">
        <f>'[9]DWM-HT'!K17</f>
        <v>9</v>
      </c>
      <c r="N18">
        <f>[9]ARF!B17</f>
        <v>1.40625</v>
      </c>
      <c r="O18">
        <f>'[9]DWM-NB'!B17</f>
        <v>0.34375</v>
      </c>
      <c r="P18">
        <f>'[9]DWM-HT'!B17</f>
        <v>1.15625</v>
      </c>
      <c r="Q18">
        <f>[9]WMA!B17</f>
        <v>0.140625</v>
      </c>
      <c r="R18">
        <f>[9]Lite!B17</f>
        <v>1.890625</v>
      </c>
    </row>
    <row r="19" spans="1:18" x14ac:dyDescent="0.25">
      <c r="A19">
        <v>8500</v>
      </c>
      <c r="B19">
        <f>[9]ARF!E18</f>
        <v>90.3</v>
      </c>
      <c r="C19">
        <f>'[9]DWM-NB'!E18</f>
        <v>87.9</v>
      </c>
      <c r="D19">
        <f>'[9]DWM-HT'!E18</f>
        <v>89.5</v>
      </c>
      <c r="E19">
        <f>[9]WMA!E18</f>
        <v>82.899999999999906</v>
      </c>
      <c r="F19">
        <f>[9]Lite!E18</f>
        <v>90.8</v>
      </c>
      <c r="H19">
        <f>'[9]DWM-NB'!K18</f>
        <v>13</v>
      </c>
      <c r="I19">
        <f>[9]Lite!K18</f>
        <v>19</v>
      </c>
      <c r="J19">
        <f>'[9]DWM-HT'!K18</f>
        <v>10</v>
      </c>
      <c r="N19">
        <f>[9]ARF!B18</f>
        <v>1.484375</v>
      </c>
      <c r="O19">
        <f>'[9]DWM-NB'!B18</f>
        <v>0.359375</v>
      </c>
      <c r="P19">
        <f>'[9]DWM-HT'!B18</f>
        <v>1.21875</v>
      </c>
      <c r="Q19">
        <f>[9]WMA!B18</f>
        <v>0.140625</v>
      </c>
      <c r="R19">
        <f>[9]Lite!B18</f>
        <v>1.984375</v>
      </c>
    </row>
    <row r="20" spans="1:18" x14ac:dyDescent="0.25">
      <c r="A20">
        <v>9000</v>
      </c>
      <c r="B20">
        <f>[9]ARF!E19</f>
        <v>93.2</v>
      </c>
      <c r="C20">
        <f>'[9]DWM-NB'!E19</f>
        <v>89.3</v>
      </c>
      <c r="D20">
        <f>'[9]DWM-HT'!E19</f>
        <v>90</v>
      </c>
      <c r="E20">
        <f>[9]WMA!E19</f>
        <v>90.4</v>
      </c>
      <c r="F20">
        <f>[9]Lite!E19</f>
        <v>91.600000000000009</v>
      </c>
      <c r="H20">
        <f>'[9]DWM-NB'!K19</f>
        <v>12</v>
      </c>
      <c r="I20">
        <f>[9]Lite!K19</f>
        <v>6</v>
      </c>
      <c r="J20">
        <f>'[9]DWM-HT'!K19</f>
        <v>11</v>
      </c>
      <c r="N20">
        <f>[9]ARF!B19</f>
        <v>1.5625</v>
      </c>
      <c r="O20">
        <f>'[9]DWM-NB'!B19</f>
        <v>0.375</v>
      </c>
      <c r="P20">
        <f>'[9]DWM-HT'!B19</f>
        <v>1.25</v>
      </c>
      <c r="Q20">
        <f>[9]WMA!B19</f>
        <v>0.140625</v>
      </c>
      <c r="R20">
        <f>[9]Lite!B19</f>
        <v>2.046875</v>
      </c>
    </row>
    <row r="21" spans="1:18" x14ac:dyDescent="0.25">
      <c r="A21">
        <v>9500</v>
      </c>
      <c r="B21">
        <f>[9]ARF!E20</f>
        <v>90.3</v>
      </c>
      <c r="C21">
        <f>'[9]DWM-NB'!E20</f>
        <v>89.600000000000009</v>
      </c>
      <c r="D21">
        <f>'[9]DWM-HT'!E20</f>
        <v>89.8</v>
      </c>
      <c r="E21">
        <f>[9]WMA!E20</f>
        <v>87</v>
      </c>
      <c r="F21">
        <f>[9]Lite!E20</f>
        <v>91.2</v>
      </c>
      <c r="H21">
        <f>'[9]DWM-NB'!K20</f>
        <v>9</v>
      </c>
      <c r="I21">
        <f>[9]Lite!K20</f>
        <v>11</v>
      </c>
      <c r="J21">
        <f>'[9]DWM-HT'!K20</f>
        <v>8</v>
      </c>
      <c r="N21">
        <f>[9]ARF!B20</f>
        <v>1.640625</v>
      </c>
      <c r="O21">
        <f>'[9]DWM-NB'!B20</f>
        <v>0.390625</v>
      </c>
      <c r="P21">
        <f>'[9]DWM-HT'!B20</f>
        <v>1.28125</v>
      </c>
      <c r="Q21">
        <f>[9]WMA!B20</f>
        <v>0.15625</v>
      </c>
      <c r="R21">
        <f>[9]Lite!B20</f>
        <v>2.109375</v>
      </c>
    </row>
    <row r="22" spans="1:18" x14ac:dyDescent="0.25">
      <c r="A22">
        <v>10000</v>
      </c>
      <c r="B22">
        <f>[9]ARF!E21</f>
        <v>89.5</v>
      </c>
      <c r="C22">
        <f>'[9]DWM-NB'!E21</f>
        <v>89.4</v>
      </c>
      <c r="D22">
        <f>'[9]DWM-HT'!E21</f>
        <v>89.7</v>
      </c>
      <c r="E22">
        <f>[9]WMA!E21</f>
        <v>84.6</v>
      </c>
      <c r="F22">
        <f>[9]Lite!E21</f>
        <v>90.100000000000009</v>
      </c>
      <c r="H22">
        <f>'[9]DWM-NB'!K21</f>
        <v>12</v>
      </c>
      <c r="I22">
        <f>[9]Lite!K21</f>
        <v>10</v>
      </c>
      <c r="J22">
        <f>'[9]DWM-HT'!K21</f>
        <v>6</v>
      </c>
      <c r="N22">
        <f>[9]ARF!B21</f>
        <v>1.71875</v>
      </c>
      <c r="O22">
        <f>'[9]DWM-NB'!B21</f>
        <v>0.390625</v>
      </c>
      <c r="P22">
        <f>'[9]DWM-HT'!B21</f>
        <v>1.3125</v>
      </c>
      <c r="Q22">
        <f>[9]WMA!B21</f>
        <v>0.15625</v>
      </c>
      <c r="R22">
        <f>[9]Lite!B21</f>
        <v>2.171875</v>
      </c>
    </row>
    <row r="23" spans="1:18" x14ac:dyDescent="0.25">
      <c r="A23">
        <v>10500</v>
      </c>
      <c r="B23">
        <f>[9]ARF!E22</f>
        <v>92.5</v>
      </c>
      <c r="C23">
        <f>'[9]DWM-NB'!E22</f>
        <v>90.600000000000009</v>
      </c>
      <c r="D23">
        <f>'[9]DWM-HT'!E22</f>
        <v>92.5</v>
      </c>
      <c r="E23">
        <f>[9]WMA!E22</f>
        <v>89.6</v>
      </c>
      <c r="F23">
        <f>[9]Lite!E22</f>
        <v>93.100000000000009</v>
      </c>
      <c r="H23">
        <f>'[9]DWM-NB'!K22</f>
        <v>12</v>
      </c>
      <c r="I23">
        <f>[9]Lite!K22</f>
        <v>13</v>
      </c>
      <c r="J23">
        <f>'[9]DWM-HT'!K22</f>
        <v>12</v>
      </c>
      <c r="N23">
        <f>[9]ARF!B22</f>
        <v>1.8125</v>
      </c>
      <c r="O23">
        <f>'[9]DWM-NB'!B22</f>
        <v>0.40625</v>
      </c>
      <c r="P23">
        <f>'[9]DWM-HT'!B22</f>
        <v>1.34375</v>
      </c>
      <c r="Q23">
        <f>[9]WMA!B22</f>
        <v>0.171875</v>
      </c>
      <c r="R23">
        <f>[9]Lite!B22</f>
        <v>2.203125</v>
      </c>
    </row>
    <row r="24" spans="1:18" x14ac:dyDescent="0.25">
      <c r="A24">
        <v>11000</v>
      </c>
      <c r="B24">
        <f>[9]ARF!E23</f>
        <v>92.9</v>
      </c>
      <c r="C24">
        <f>'[9]DWM-NB'!E23</f>
        <v>89.8</v>
      </c>
      <c r="D24">
        <f>'[9]DWM-HT'!E23</f>
        <v>91.4</v>
      </c>
      <c r="E24">
        <f>[9]WMA!E23</f>
        <v>90.5</v>
      </c>
      <c r="F24">
        <f>[9]Lite!E23</f>
        <v>93</v>
      </c>
      <c r="H24">
        <f>'[9]DWM-NB'!K23</f>
        <v>12</v>
      </c>
      <c r="I24">
        <f>[9]Lite!K23</f>
        <v>9</v>
      </c>
      <c r="J24">
        <f>'[9]DWM-HT'!K23</f>
        <v>11</v>
      </c>
      <c r="N24">
        <f>[9]ARF!B23</f>
        <v>1.890625</v>
      </c>
      <c r="O24">
        <f>'[9]DWM-NB'!B23</f>
        <v>0.4375</v>
      </c>
      <c r="P24">
        <f>'[9]DWM-HT'!B23</f>
        <v>1.375</v>
      </c>
      <c r="Q24">
        <f>[9]WMA!B23</f>
        <v>0.171875</v>
      </c>
      <c r="R24">
        <f>[9]Lite!B23</f>
        <v>2.25</v>
      </c>
    </row>
    <row r="25" spans="1:18" x14ac:dyDescent="0.25">
      <c r="A25">
        <v>11500</v>
      </c>
      <c r="B25">
        <f>[9]ARF!E24</f>
        <v>92.4</v>
      </c>
      <c r="C25">
        <f>'[9]DWM-NB'!E24</f>
        <v>88.5</v>
      </c>
      <c r="D25">
        <f>'[9]DWM-HT'!E24</f>
        <v>88</v>
      </c>
      <c r="E25">
        <f>[9]WMA!E24</f>
        <v>86</v>
      </c>
      <c r="F25">
        <f>[9]Lite!E24</f>
        <v>90</v>
      </c>
      <c r="H25">
        <f>'[9]DWM-NB'!K24</f>
        <v>17</v>
      </c>
      <c r="I25">
        <f>[9]Lite!K24</f>
        <v>20</v>
      </c>
      <c r="J25">
        <f>'[9]DWM-HT'!K24</f>
        <v>17</v>
      </c>
      <c r="N25">
        <f>[9]ARF!B24</f>
        <v>1.96875</v>
      </c>
      <c r="O25">
        <f>'[9]DWM-NB'!B24</f>
        <v>0.46875</v>
      </c>
      <c r="P25">
        <f>'[9]DWM-HT'!B24</f>
        <v>1.421875</v>
      </c>
      <c r="Q25">
        <f>[9]WMA!B24</f>
        <v>0.1875</v>
      </c>
      <c r="R25">
        <f>[9]Lite!B24</f>
        <v>2.3125</v>
      </c>
    </row>
    <row r="26" spans="1:18" x14ac:dyDescent="0.25">
      <c r="A26">
        <v>12000</v>
      </c>
      <c r="B26">
        <f>[9]ARF!E25</f>
        <v>88.8</v>
      </c>
      <c r="C26">
        <f>'[9]DWM-NB'!E25</f>
        <v>87.6</v>
      </c>
      <c r="D26">
        <f>'[9]DWM-HT'!E25</f>
        <v>87.8</v>
      </c>
      <c r="E26">
        <f>[9]WMA!E25</f>
        <v>79.3</v>
      </c>
      <c r="F26">
        <f>[9]Lite!E25</f>
        <v>88.5</v>
      </c>
      <c r="H26">
        <f>'[9]DWM-NB'!K25</f>
        <v>12</v>
      </c>
      <c r="I26">
        <f>[9]Lite!K25</f>
        <v>14</v>
      </c>
      <c r="J26">
        <f>'[9]DWM-HT'!K25</f>
        <v>12</v>
      </c>
      <c r="N26">
        <f>[9]ARF!B25</f>
        <v>2.078125</v>
      </c>
      <c r="O26">
        <f>'[9]DWM-NB'!B25</f>
        <v>0.46875</v>
      </c>
      <c r="P26">
        <f>'[9]DWM-HT'!B25</f>
        <v>1.484375</v>
      </c>
      <c r="Q26">
        <f>[9]WMA!B25</f>
        <v>0.1875</v>
      </c>
      <c r="R26">
        <f>[9]Lite!B25</f>
        <v>2.390625</v>
      </c>
    </row>
    <row r="27" spans="1:18" x14ac:dyDescent="0.25">
      <c r="A27">
        <v>12500</v>
      </c>
      <c r="B27">
        <f>[9]ARF!E26</f>
        <v>87.3</v>
      </c>
      <c r="C27">
        <f>'[9]DWM-NB'!E26</f>
        <v>86.8</v>
      </c>
      <c r="D27">
        <f>'[9]DWM-HT'!E26</f>
        <v>87.8</v>
      </c>
      <c r="E27">
        <f>[9]WMA!E26</f>
        <v>80</v>
      </c>
      <c r="F27">
        <f>[9]Lite!E26</f>
        <v>88.5</v>
      </c>
      <c r="H27">
        <f>'[9]DWM-NB'!K26</f>
        <v>18</v>
      </c>
      <c r="I27">
        <f>[9]Lite!K26</f>
        <v>18</v>
      </c>
      <c r="J27">
        <f>'[9]DWM-HT'!K26</f>
        <v>14</v>
      </c>
      <c r="N27">
        <f>[9]ARF!B26</f>
        <v>2.1875</v>
      </c>
      <c r="O27">
        <f>'[9]DWM-NB'!B26</f>
        <v>0.484375</v>
      </c>
      <c r="P27">
        <f>'[9]DWM-HT'!B26</f>
        <v>1.53125</v>
      </c>
      <c r="Q27">
        <f>[9]WMA!B26</f>
        <v>0.203125</v>
      </c>
      <c r="R27">
        <f>[9]Lite!B26</f>
        <v>2.46875</v>
      </c>
    </row>
    <row r="28" spans="1:18" x14ac:dyDescent="0.25">
      <c r="A28">
        <v>13000</v>
      </c>
      <c r="B28">
        <f>[9]ARF!E27</f>
        <v>88.5</v>
      </c>
      <c r="C28">
        <f>'[9]DWM-NB'!E27</f>
        <v>88.4</v>
      </c>
      <c r="D28">
        <f>'[9]DWM-HT'!E27</f>
        <v>88.6</v>
      </c>
      <c r="E28">
        <f>[9]WMA!E27</f>
        <v>80.900000000000006</v>
      </c>
      <c r="F28">
        <f>[9]Lite!E27</f>
        <v>89.5</v>
      </c>
      <c r="H28">
        <f>'[9]DWM-NB'!K27</f>
        <v>7</v>
      </c>
      <c r="I28">
        <f>[9]Lite!K27</f>
        <v>10</v>
      </c>
      <c r="J28">
        <f>'[9]DWM-HT'!K27</f>
        <v>7</v>
      </c>
      <c r="N28">
        <f>[9]ARF!B27</f>
        <v>2.296875</v>
      </c>
      <c r="O28">
        <f>'[9]DWM-NB'!B27</f>
        <v>0.515625</v>
      </c>
      <c r="P28">
        <f>'[9]DWM-HT'!B27</f>
        <v>1.578125</v>
      </c>
      <c r="Q28">
        <f>[9]WMA!B27</f>
        <v>0.203125</v>
      </c>
      <c r="R28">
        <f>[9]Lite!B27</f>
        <v>2.53125</v>
      </c>
    </row>
    <row r="29" spans="1:18" x14ac:dyDescent="0.25">
      <c r="A29">
        <v>13500</v>
      </c>
      <c r="B29">
        <f>[9]ARF!E28</f>
        <v>89.8</v>
      </c>
      <c r="C29">
        <f>'[9]DWM-NB'!E28</f>
        <v>88.4</v>
      </c>
      <c r="D29">
        <f>'[9]DWM-HT'!E28</f>
        <v>89.1</v>
      </c>
      <c r="E29">
        <f>[9]WMA!E28</f>
        <v>81.899999999999906</v>
      </c>
      <c r="F29">
        <f>[9]Lite!E28</f>
        <v>89.5</v>
      </c>
      <c r="H29">
        <f>'[9]DWM-NB'!K28</f>
        <v>18</v>
      </c>
      <c r="I29">
        <f>[9]Lite!K28</f>
        <v>16</v>
      </c>
      <c r="J29">
        <f>'[9]DWM-HT'!K28</f>
        <v>11</v>
      </c>
      <c r="N29">
        <f>[9]ARF!B28</f>
        <v>2.390625</v>
      </c>
      <c r="O29">
        <f>'[9]DWM-NB'!B28</f>
        <v>0.53125</v>
      </c>
      <c r="P29">
        <f>'[9]DWM-HT'!B28</f>
        <v>1.625</v>
      </c>
      <c r="Q29">
        <f>[9]WMA!B28</f>
        <v>0.21875</v>
      </c>
      <c r="R29">
        <f>[9]Lite!B28</f>
        <v>2.609375</v>
      </c>
    </row>
    <row r="30" spans="1:18" x14ac:dyDescent="0.25">
      <c r="A30">
        <v>14000</v>
      </c>
      <c r="B30">
        <f>[9]ARF!E29</f>
        <v>92.7</v>
      </c>
      <c r="C30">
        <f>'[9]DWM-NB'!E29</f>
        <v>88.4</v>
      </c>
      <c r="D30">
        <f>'[9]DWM-HT'!E29</f>
        <v>90.4</v>
      </c>
      <c r="E30">
        <f>[9]WMA!E29</f>
        <v>89.6</v>
      </c>
      <c r="F30">
        <f>[9]Lite!E29</f>
        <v>92.100000000000009</v>
      </c>
      <c r="H30">
        <f>'[9]DWM-NB'!K29</f>
        <v>8</v>
      </c>
      <c r="I30">
        <f>[9]Lite!K29</f>
        <v>6</v>
      </c>
      <c r="J30">
        <f>'[9]DWM-HT'!K29</f>
        <v>9</v>
      </c>
      <c r="N30">
        <f>[9]ARF!B29</f>
        <v>2.5</v>
      </c>
      <c r="O30">
        <f>'[9]DWM-NB'!B29</f>
        <v>0.546875</v>
      </c>
      <c r="P30">
        <f>'[9]DWM-HT'!B29</f>
        <v>1.65625</v>
      </c>
      <c r="Q30">
        <f>[9]WMA!B29</f>
        <v>0.21875</v>
      </c>
      <c r="R30">
        <f>[9]Lite!B29</f>
        <v>2.65625</v>
      </c>
    </row>
    <row r="31" spans="1:18" x14ac:dyDescent="0.25">
      <c r="A31">
        <v>14500</v>
      </c>
      <c r="B31">
        <f>[9]ARF!E30</f>
        <v>89.7</v>
      </c>
      <c r="C31">
        <f>'[9]DWM-NB'!E30</f>
        <v>87.2</v>
      </c>
      <c r="D31">
        <f>'[9]DWM-HT'!E30</f>
        <v>88.5</v>
      </c>
      <c r="E31">
        <f>[9]WMA!E30</f>
        <v>86.2</v>
      </c>
      <c r="F31">
        <f>[9]Lite!E30</f>
        <v>91.9</v>
      </c>
      <c r="H31">
        <f>'[9]DWM-NB'!K30</f>
        <v>16</v>
      </c>
      <c r="I31">
        <f>[9]Lite!K30</f>
        <v>14</v>
      </c>
      <c r="J31">
        <f>'[9]DWM-HT'!K30</f>
        <v>15</v>
      </c>
      <c r="N31">
        <f>[9]ARF!B30</f>
        <v>2.609375</v>
      </c>
      <c r="O31">
        <f>'[9]DWM-NB'!B30</f>
        <v>0.5625</v>
      </c>
      <c r="P31">
        <f>'[9]DWM-HT'!B30</f>
        <v>1.703125</v>
      </c>
      <c r="Q31">
        <f>[9]WMA!B30</f>
        <v>0.234375</v>
      </c>
      <c r="R31">
        <f>[9]Lite!B30</f>
        <v>2.734375</v>
      </c>
    </row>
    <row r="32" spans="1:18" x14ac:dyDescent="0.25">
      <c r="A32">
        <v>15000</v>
      </c>
      <c r="B32">
        <f>[9]ARF!E31</f>
        <v>86.7</v>
      </c>
      <c r="C32">
        <f>'[9]DWM-NB'!E31</f>
        <v>88.5</v>
      </c>
      <c r="D32">
        <f>'[9]DWM-HT'!E31</f>
        <v>88.7</v>
      </c>
      <c r="E32">
        <f>[9]WMA!E31</f>
        <v>77.900000000000006</v>
      </c>
      <c r="F32">
        <f>[9]Lite!E31</f>
        <v>91</v>
      </c>
      <c r="H32">
        <f>'[9]DWM-NB'!K31</f>
        <v>20</v>
      </c>
      <c r="I32">
        <f>[9]Lite!K31</f>
        <v>26</v>
      </c>
      <c r="J32">
        <f>'[9]DWM-HT'!K31</f>
        <v>24</v>
      </c>
      <c r="N32">
        <f>[9]ARF!B31</f>
        <v>2.734375</v>
      </c>
      <c r="O32">
        <f>'[9]DWM-NB'!B31</f>
        <v>0.59375</v>
      </c>
      <c r="P32">
        <f>'[9]DWM-HT'!B31</f>
        <v>1.75</v>
      </c>
      <c r="Q32">
        <f>[9]WMA!B31</f>
        <v>0.234375</v>
      </c>
      <c r="R32">
        <f>[9]Lite!B31</f>
        <v>2.796875</v>
      </c>
    </row>
    <row r="33" spans="1:18" x14ac:dyDescent="0.25">
      <c r="A33">
        <v>15500</v>
      </c>
      <c r="B33">
        <f>[9]ARF!E32</f>
        <v>88.3</v>
      </c>
      <c r="C33">
        <f>'[9]DWM-NB'!E32</f>
        <v>90.600000000000009</v>
      </c>
      <c r="D33">
        <f>'[9]DWM-HT'!E32</f>
        <v>90.8</v>
      </c>
      <c r="E33">
        <f>[9]WMA!E32</f>
        <v>75.900000000000006</v>
      </c>
      <c r="F33">
        <f>[9]Lite!E32</f>
        <v>92.600000000000009</v>
      </c>
      <c r="H33">
        <f>'[9]DWM-NB'!K32</f>
        <v>10</v>
      </c>
      <c r="I33">
        <f>[9]Lite!K32</f>
        <v>8</v>
      </c>
      <c r="J33">
        <f>'[9]DWM-HT'!K32</f>
        <v>10</v>
      </c>
      <c r="N33">
        <f>[9]ARF!B32</f>
        <v>2.859375</v>
      </c>
      <c r="O33">
        <f>'[9]DWM-NB'!B32</f>
        <v>0.609375</v>
      </c>
      <c r="P33">
        <f>'[9]DWM-HT'!B32</f>
        <v>1.796875</v>
      </c>
      <c r="Q33">
        <f>[9]WMA!B32</f>
        <v>0.234375</v>
      </c>
      <c r="R33">
        <f>[9]Lite!B32</f>
        <v>2.875</v>
      </c>
    </row>
    <row r="34" spans="1:18" x14ac:dyDescent="0.25">
      <c r="A34">
        <v>16000</v>
      </c>
      <c r="B34">
        <f>[9]ARF!E33</f>
        <v>88.4</v>
      </c>
      <c r="C34">
        <f>'[9]DWM-NB'!E33</f>
        <v>87.7</v>
      </c>
      <c r="D34">
        <f>'[9]DWM-HT'!E33</f>
        <v>87.9</v>
      </c>
      <c r="E34">
        <f>[9]WMA!E33</f>
        <v>68.3</v>
      </c>
      <c r="F34">
        <f>[9]Lite!E33</f>
        <v>90.9</v>
      </c>
      <c r="H34">
        <f>'[9]DWM-NB'!K33</f>
        <v>18</v>
      </c>
      <c r="I34">
        <f>[9]Lite!K33</f>
        <v>14</v>
      </c>
      <c r="J34">
        <f>'[9]DWM-HT'!K33</f>
        <v>16</v>
      </c>
      <c r="N34">
        <f>[9]ARF!B33</f>
        <v>2.984375</v>
      </c>
      <c r="O34">
        <f>'[9]DWM-NB'!B33</f>
        <v>0.625</v>
      </c>
      <c r="P34">
        <f>'[9]DWM-HT'!B33</f>
        <v>1.84375</v>
      </c>
      <c r="Q34">
        <f>[9]WMA!B33</f>
        <v>0.25</v>
      </c>
      <c r="R34">
        <f>[9]Lite!B33</f>
        <v>2.953125</v>
      </c>
    </row>
    <row r="35" spans="1:18" x14ac:dyDescent="0.25">
      <c r="A35">
        <v>16500</v>
      </c>
      <c r="B35">
        <f>[9]ARF!E34</f>
        <v>88.4</v>
      </c>
      <c r="C35">
        <f>'[9]DWM-NB'!E34</f>
        <v>87.1</v>
      </c>
      <c r="D35">
        <f>'[9]DWM-HT'!E34</f>
        <v>87</v>
      </c>
      <c r="E35">
        <f>[9]WMA!E34</f>
        <v>70.599999999999994</v>
      </c>
      <c r="F35">
        <f>[9]Lite!E34</f>
        <v>88.2</v>
      </c>
      <c r="H35">
        <f>'[9]DWM-NB'!K34</f>
        <v>8</v>
      </c>
      <c r="I35">
        <f>[9]Lite!K34</f>
        <v>11</v>
      </c>
      <c r="J35">
        <f>'[9]DWM-HT'!K34</f>
        <v>7</v>
      </c>
      <c r="N35">
        <f>[9]ARF!B34</f>
        <v>3.078125</v>
      </c>
      <c r="O35">
        <f>'[9]DWM-NB'!B34</f>
        <v>0.640625</v>
      </c>
      <c r="P35">
        <f>'[9]DWM-HT'!B34</f>
        <v>1.875</v>
      </c>
      <c r="Q35">
        <f>[9]WMA!B34</f>
        <v>0.25</v>
      </c>
      <c r="R35">
        <f>[9]Lite!B34</f>
        <v>3.015625</v>
      </c>
    </row>
    <row r="36" spans="1:18" x14ac:dyDescent="0.25">
      <c r="A36">
        <v>17000</v>
      </c>
      <c r="B36">
        <f>[9]ARF!E35</f>
        <v>89</v>
      </c>
      <c r="C36">
        <f>'[9]DWM-NB'!E35</f>
        <v>87.5</v>
      </c>
      <c r="D36">
        <f>'[9]DWM-HT'!E35</f>
        <v>87.8</v>
      </c>
      <c r="E36">
        <f>[9]WMA!E35</f>
        <v>77.400000000000006</v>
      </c>
      <c r="F36">
        <f>[9]Lite!E35</f>
        <v>87.7</v>
      </c>
      <c r="H36">
        <f>'[9]DWM-NB'!K35</f>
        <v>15</v>
      </c>
      <c r="I36">
        <f>[9]Lite!K35</f>
        <v>15</v>
      </c>
      <c r="J36">
        <f>'[9]DWM-HT'!K35</f>
        <v>6</v>
      </c>
      <c r="N36">
        <f>[9]ARF!B35</f>
        <v>3.1875</v>
      </c>
      <c r="O36">
        <f>'[9]DWM-NB'!B35</f>
        <v>0.65625</v>
      </c>
      <c r="P36">
        <f>'[9]DWM-HT'!B35</f>
        <v>1.9375</v>
      </c>
      <c r="Q36">
        <f>[9]WMA!B35</f>
        <v>0.265625</v>
      </c>
      <c r="R36">
        <f>[9]Lite!B35</f>
        <v>3.09375</v>
      </c>
    </row>
    <row r="37" spans="1:18" x14ac:dyDescent="0.25">
      <c r="A37">
        <v>17500</v>
      </c>
      <c r="B37">
        <f>[9]ARF!E36</f>
        <v>89.5</v>
      </c>
      <c r="C37">
        <f>'[9]DWM-NB'!E36</f>
        <v>86.4</v>
      </c>
      <c r="D37">
        <f>'[9]DWM-HT'!E36</f>
        <v>86.4</v>
      </c>
      <c r="E37">
        <f>[9]WMA!E36</f>
        <v>76</v>
      </c>
      <c r="F37">
        <f>[9]Lite!E36</f>
        <v>88.6</v>
      </c>
      <c r="H37">
        <f>'[9]DWM-NB'!K36</f>
        <v>16</v>
      </c>
      <c r="I37">
        <f>[9]Lite!K36</f>
        <v>14</v>
      </c>
      <c r="J37">
        <f>'[9]DWM-HT'!K36</f>
        <v>14</v>
      </c>
      <c r="N37">
        <f>[9]ARF!B36</f>
        <v>3.265625</v>
      </c>
      <c r="O37">
        <f>'[9]DWM-NB'!B36</f>
        <v>0.671875</v>
      </c>
      <c r="P37">
        <f>'[9]DWM-HT'!B36</f>
        <v>1.984375</v>
      </c>
      <c r="Q37">
        <f>[9]WMA!B36</f>
        <v>0.28125</v>
      </c>
      <c r="R37">
        <f>[9]Lite!B36</f>
        <v>3.171875</v>
      </c>
    </row>
    <row r="38" spans="1:18" x14ac:dyDescent="0.25">
      <c r="A38">
        <v>18000</v>
      </c>
      <c r="B38">
        <f>[9]ARF!E37</f>
        <v>89.7</v>
      </c>
      <c r="C38">
        <f>'[9]DWM-NB'!E37</f>
        <v>86.4</v>
      </c>
      <c r="D38">
        <f>'[9]DWM-HT'!E37</f>
        <v>86.6</v>
      </c>
      <c r="E38">
        <f>[9]WMA!E37</f>
        <v>83.6</v>
      </c>
      <c r="F38">
        <f>[9]Lite!E37</f>
        <v>88.4</v>
      </c>
      <c r="H38">
        <f>'[9]DWM-NB'!K37</f>
        <v>10</v>
      </c>
      <c r="I38">
        <f>[9]Lite!K37</f>
        <v>14</v>
      </c>
      <c r="J38">
        <f>'[9]DWM-HT'!K37</f>
        <v>12</v>
      </c>
      <c r="N38">
        <f>[9]ARF!B37</f>
        <v>3.375</v>
      </c>
      <c r="O38">
        <f>'[9]DWM-NB'!B37</f>
        <v>0.703125</v>
      </c>
      <c r="P38">
        <f>'[9]DWM-HT'!B37</f>
        <v>2.046875</v>
      </c>
      <c r="Q38">
        <f>[9]WMA!B37</f>
        <v>0.28125</v>
      </c>
      <c r="R38">
        <f>[9]Lite!B37</f>
        <v>3.25</v>
      </c>
    </row>
    <row r="39" spans="1:18" x14ac:dyDescent="0.25">
      <c r="A39">
        <v>18500</v>
      </c>
      <c r="B39">
        <f>[9]ARF!E38</f>
        <v>89.2</v>
      </c>
      <c r="C39">
        <f>'[9]DWM-NB'!E38</f>
        <v>88.1</v>
      </c>
      <c r="D39">
        <f>'[9]DWM-HT'!E38</f>
        <v>88.8</v>
      </c>
      <c r="E39">
        <f>[9]WMA!E38</f>
        <v>88.5</v>
      </c>
      <c r="F39">
        <f>[9]Lite!E38</f>
        <v>88.3</v>
      </c>
      <c r="H39">
        <f>'[9]DWM-NB'!K38</f>
        <v>8</v>
      </c>
      <c r="I39">
        <f>[9]Lite!K38</f>
        <v>10</v>
      </c>
      <c r="J39">
        <f>'[9]DWM-HT'!K38</f>
        <v>5</v>
      </c>
      <c r="N39">
        <f>[9]ARF!B38</f>
        <v>3.453125</v>
      </c>
      <c r="O39">
        <f>'[9]DWM-NB'!B38</f>
        <v>0.71875</v>
      </c>
      <c r="P39">
        <f>'[9]DWM-HT'!B38</f>
        <v>2.078125</v>
      </c>
      <c r="Q39">
        <f>[9]WMA!B38</f>
        <v>0.3125</v>
      </c>
      <c r="R39">
        <f>[9]Lite!B38</f>
        <v>3.3125</v>
      </c>
    </row>
    <row r="40" spans="1:18" x14ac:dyDescent="0.25">
      <c r="A40">
        <v>19000</v>
      </c>
      <c r="B40">
        <f>[9]ARF!E39</f>
        <v>92.1</v>
      </c>
      <c r="C40">
        <f>'[9]DWM-NB'!E39</f>
        <v>89.4</v>
      </c>
      <c r="D40">
        <f>'[9]DWM-HT'!E39</f>
        <v>89.600000000000009</v>
      </c>
      <c r="E40">
        <f>[9]WMA!E39</f>
        <v>90.2</v>
      </c>
      <c r="F40">
        <f>[9]Lite!E39</f>
        <v>89.9</v>
      </c>
      <c r="H40">
        <f>'[9]DWM-NB'!K39</f>
        <v>13</v>
      </c>
      <c r="I40">
        <f>[9]Lite!K39</f>
        <v>17</v>
      </c>
      <c r="J40">
        <f>'[9]DWM-HT'!K39</f>
        <v>13</v>
      </c>
      <c r="N40">
        <f>[9]ARF!B39</f>
        <v>3.546875</v>
      </c>
      <c r="O40">
        <f>'[9]DWM-NB'!B39</f>
        <v>0.734375</v>
      </c>
      <c r="P40">
        <f>'[9]DWM-HT'!B39</f>
        <v>2.125</v>
      </c>
      <c r="Q40">
        <f>[9]WMA!B39</f>
        <v>0.3125</v>
      </c>
      <c r="R40">
        <f>[9]Lite!B39</f>
        <v>3.390625</v>
      </c>
    </row>
    <row r="41" spans="1:18" x14ac:dyDescent="0.25">
      <c r="A41">
        <v>19500</v>
      </c>
      <c r="B41">
        <f>[9]ARF!E40</f>
        <v>92.2</v>
      </c>
      <c r="C41">
        <f>'[9]DWM-NB'!E40</f>
        <v>87.5</v>
      </c>
      <c r="D41">
        <f>'[9]DWM-HT'!E40</f>
        <v>88.3</v>
      </c>
      <c r="E41">
        <f>[9]WMA!E40</f>
        <v>85.8</v>
      </c>
      <c r="F41">
        <f>[9]Lite!E40</f>
        <v>90.100000000000009</v>
      </c>
      <c r="H41">
        <f>'[9]DWM-NB'!K40</f>
        <v>10</v>
      </c>
      <c r="I41">
        <f>[9]Lite!K40</f>
        <v>14</v>
      </c>
      <c r="J41">
        <f>'[9]DWM-HT'!K40</f>
        <v>10</v>
      </c>
      <c r="N41">
        <f>[9]ARF!B40</f>
        <v>3.671875</v>
      </c>
      <c r="O41">
        <f>'[9]DWM-NB'!B40</f>
        <v>0.75</v>
      </c>
      <c r="P41">
        <f>'[9]DWM-HT'!B40</f>
        <v>2.1875</v>
      </c>
      <c r="Q41">
        <f>[9]WMA!B40</f>
        <v>0.328125</v>
      </c>
      <c r="R41">
        <f>[9]Lite!B40</f>
        <v>3.46875</v>
      </c>
    </row>
    <row r="42" spans="1:18" x14ac:dyDescent="0.25">
      <c r="A42">
        <v>20000</v>
      </c>
      <c r="B42">
        <f>[9]ARF!E41</f>
        <v>90.9</v>
      </c>
      <c r="C42">
        <f>'[9]DWM-NB'!E41</f>
        <v>87.3</v>
      </c>
      <c r="D42">
        <f>'[9]DWM-HT'!E41</f>
        <v>87.2</v>
      </c>
      <c r="E42">
        <f>[9]WMA!E41</f>
        <v>82.399999999999906</v>
      </c>
      <c r="F42">
        <f>[9]Lite!E41</f>
        <v>89</v>
      </c>
      <c r="H42">
        <f>'[9]DWM-NB'!K41</f>
        <v>7</v>
      </c>
      <c r="I42">
        <f>[9]Lite!K41</f>
        <v>9</v>
      </c>
      <c r="J42">
        <f>'[9]DWM-HT'!K41</f>
        <v>6</v>
      </c>
      <c r="N42">
        <f>[9]ARF!B41</f>
        <v>3.75</v>
      </c>
      <c r="O42">
        <f>'[9]DWM-NB'!B41</f>
        <v>0.765625</v>
      </c>
      <c r="P42">
        <f>'[9]DWM-HT'!B41</f>
        <v>2.234375</v>
      </c>
      <c r="Q42">
        <f>[9]WMA!B41</f>
        <v>0.34375</v>
      </c>
      <c r="R42">
        <f>[9]Lite!B41</f>
        <v>3.546875</v>
      </c>
    </row>
    <row r="43" spans="1:18" x14ac:dyDescent="0.25">
      <c r="A43">
        <v>20500</v>
      </c>
      <c r="B43">
        <f>[9]ARF!E42</f>
        <v>88.9</v>
      </c>
      <c r="C43">
        <f>'[9]DWM-NB'!E42</f>
        <v>87.6</v>
      </c>
      <c r="D43">
        <f>'[9]DWM-HT'!E42</f>
        <v>87</v>
      </c>
      <c r="E43">
        <f>[9]WMA!E42</f>
        <v>81.599999999999994</v>
      </c>
      <c r="F43">
        <f>[9]Lite!E42</f>
        <v>87.5</v>
      </c>
      <c r="H43">
        <f>'[9]DWM-NB'!K42</f>
        <v>7</v>
      </c>
      <c r="I43">
        <f>[9]Lite!K42</f>
        <v>10</v>
      </c>
      <c r="J43">
        <f>'[9]DWM-HT'!K42</f>
        <v>7</v>
      </c>
      <c r="N43">
        <f>[9]ARF!B42</f>
        <v>3.859375</v>
      </c>
      <c r="O43">
        <f>'[9]DWM-NB'!B42</f>
        <v>0.78125</v>
      </c>
      <c r="P43">
        <f>'[9]DWM-HT'!B42</f>
        <v>2.28125</v>
      </c>
      <c r="Q43">
        <f>[9]WMA!B42</f>
        <v>0.359375</v>
      </c>
      <c r="R43">
        <f>[9]Lite!B42</f>
        <v>3.625</v>
      </c>
    </row>
    <row r="44" spans="1:18" x14ac:dyDescent="0.25">
      <c r="A44">
        <v>21000</v>
      </c>
      <c r="B44">
        <f>[9]ARF!E43</f>
        <v>86.2</v>
      </c>
      <c r="C44">
        <f>'[9]DWM-NB'!E43</f>
        <v>84.5</v>
      </c>
      <c r="D44">
        <f>'[9]DWM-HT'!E43</f>
        <v>85</v>
      </c>
      <c r="E44">
        <f>[9]WMA!E43</f>
        <v>74.3</v>
      </c>
      <c r="F44">
        <f>[9]Lite!E43</f>
        <v>84.8</v>
      </c>
      <c r="H44">
        <f>'[9]DWM-NB'!K43</f>
        <v>9</v>
      </c>
      <c r="I44">
        <f>[9]Lite!K43</f>
        <v>11</v>
      </c>
      <c r="J44">
        <f>'[9]DWM-HT'!K43</f>
        <v>7</v>
      </c>
      <c r="N44">
        <f>[9]ARF!B43</f>
        <v>3.9375</v>
      </c>
      <c r="O44">
        <f>'[9]DWM-NB'!B43</f>
        <v>0.796875</v>
      </c>
      <c r="P44">
        <f>'[9]DWM-HT'!B43</f>
        <v>2.328125</v>
      </c>
      <c r="Q44">
        <f>[9]WMA!B43</f>
        <v>0.359375</v>
      </c>
      <c r="R44">
        <f>[9]Lite!B43</f>
        <v>3.71875</v>
      </c>
    </row>
    <row r="45" spans="1:18" x14ac:dyDescent="0.25">
      <c r="A45">
        <v>21500</v>
      </c>
      <c r="B45">
        <f>[9]ARF!E44</f>
        <v>89.2</v>
      </c>
      <c r="C45">
        <f>'[9]DWM-NB'!E44</f>
        <v>87.1</v>
      </c>
      <c r="D45">
        <f>'[9]DWM-HT'!E44</f>
        <v>87.4</v>
      </c>
      <c r="E45">
        <f>[9]WMA!E44</f>
        <v>78.900000000000006</v>
      </c>
      <c r="F45">
        <f>[9]Lite!E44</f>
        <v>87.5</v>
      </c>
      <c r="H45">
        <f>'[9]DWM-NB'!K44</f>
        <v>15</v>
      </c>
      <c r="I45">
        <f>[9]Lite!K44</f>
        <v>16</v>
      </c>
      <c r="J45">
        <f>'[9]DWM-HT'!K44</f>
        <v>12</v>
      </c>
      <c r="N45">
        <f>[9]ARF!B44</f>
        <v>4</v>
      </c>
      <c r="O45">
        <f>'[9]DWM-NB'!B44</f>
        <v>0.8125</v>
      </c>
      <c r="P45">
        <f>'[9]DWM-HT'!B44</f>
        <v>2.375</v>
      </c>
      <c r="Q45">
        <f>[9]WMA!B44</f>
        <v>0.375</v>
      </c>
      <c r="R45">
        <f>[9]Lite!B44</f>
        <v>3.765625</v>
      </c>
    </row>
    <row r="46" spans="1:18" x14ac:dyDescent="0.25">
      <c r="A46">
        <v>22000</v>
      </c>
      <c r="B46">
        <f>[9]ARF!E45</f>
        <v>88.6</v>
      </c>
      <c r="C46">
        <f>'[9]DWM-NB'!E45</f>
        <v>90.9</v>
      </c>
      <c r="D46">
        <f>'[9]DWM-HT'!E45</f>
        <v>90.9</v>
      </c>
      <c r="E46">
        <f>[9]WMA!E45</f>
        <v>82.899999999999906</v>
      </c>
      <c r="F46">
        <f>[9]Lite!E45</f>
        <v>91.4</v>
      </c>
      <c r="H46">
        <f>'[9]DWM-NB'!K45</f>
        <v>12</v>
      </c>
      <c r="I46">
        <f>[9]Lite!K45</f>
        <v>12</v>
      </c>
      <c r="J46">
        <f>'[9]DWM-HT'!K45</f>
        <v>9</v>
      </c>
      <c r="N46">
        <f>[9]ARF!B45</f>
        <v>4.09375</v>
      </c>
      <c r="O46">
        <f>'[9]DWM-NB'!B45</f>
        <v>0.828125</v>
      </c>
      <c r="P46">
        <f>'[9]DWM-HT'!B45</f>
        <v>2.40625</v>
      </c>
      <c r="Q46">
        <f>[9]WMA!B45</f>
        <v>0.390625</v>
      </c>
      <c r="R46">
        <f>[9]Lite!B45</f>
        <v>3.828125</v>
      </c>
    </row>
    <row r="47" spans="1:18" x14ac:dyDescent="0.25">
      <c r="A47">
        <v>22500</v>
      </c>
      <c r="B47">
        <f>[9]ARF!E46</f>
        <v>86.8</v>
      </c>
      <c r="C47">
        <f>'[9]DWM-NB'!E46</f>
        <v>89.5</v>
      </c>
      <c r="D47">
        <f>'[9]DWM-HT'!E46</f>
        <v>89.8</v>
      </c>
      <c r="E47">
        <f>[9]WMA!E46</f>
        <v>80.3</v>
      </c>
      <c r="F47">
        <f>[9]Lite!E46</f>
        <v>89.9</v>
      </c>
      <c r="H47">
        <f>'[9]DWM-NB'!K46</f>
        <v>11</v>
      </c>
      <c r="I47">
        <f>[9]Lite!K46</f>
        <v>16</v>
      </c>
      <c r="J47">
        <f>'[9]DWM-HT'!K46</f>
        <v>12</v>
      </c>
      <c r="N47">
        <f>[9]ARF!B46</f>
        <v>4.171875</v>
      </c>
      <c r="O47">
        <f>'[9]DWM-NB'!B46</f>
        <v>0.84375</v>
      </c>
      <c r="P47">
        <f>'[9]DWM-HT'!B46</f>
        <v>2.453125</v>
      </c>
      <c r="Q47">
        <f>[9]WMA!B46</f>
        <v>0.40625</v>
      </c>
      <c r="R47">
        <f>[9]Lite!B46</f>
        <v>3.890625</v>
      </c>
    </row>
    <row r="48" spans="1:18" x14ac:dyDescent="0.25">
      <c r="A48">
        <v>23000</v>
      </c>
      <c r="B48">
        <f>[9]ARF!E47</f>
        <v>85.3</v>
      </c>
      <c r="C48">
        <f>'[9]DWM-NB'!E47</f>
        <v>86.4</v>
      </c>
      <c r="D48">
        <f>'[9]DWM-HT'!E47</f>
        <v>86.6</v>
      </c>
      <c r="E48">
        <f>[9]WMA!E47</f>
        <v>73.900000000000006</v>
      </c>
      <c r="F48">
        <f>[9]Lite!E47</f>
        <v>86.8</v>
      </c>
      <c r="H48">
        <f>'[9]DWM-NB'!K47</f>
        <v>10</v>
      </c>
      <c r="I48">
        <f>[9]Lite!K47</f>
        <v>13</v>
      </c>
      <c r="J48">
        <f>'[9]DWM-HT'!K47</f>
        <v>9</v>
      </c>
      <c r="N48">
        <f>[9]ARF!B47</f>
        <v>4.28125</v>
      </c>
      <c r="O48">
        <f>'[9]DWM-NB'!B47</f>
        <v>0.859375</v>
      </c>
      <c r="P48">
        <f>'[9]DWM-HT'!B47</f>
        <v>2.5</v>
      </c>
      <c r="Q48">
        <f>[9]WMA!B47</f>
        <v>0.40625</v>
      </c>
      <c r="R48">
        <f>[9]Lite!B47</f>
        <v>3.984375</v>
      </c>
    </row>
    <row r="49" spans="1:18" x14ac:dyDescent="0.25">
      <c r="A49">
        <v>23500</v>
      </c>
      <c r="B49">
        <f>[9]ARF!E48</f>
        <v>84.2</v>
      </c>
      <c r="C49">
        <f>'[9]DWM-NB'!E48</f>
        <v>85.3</v>
      </c>
      <c r="D49">
        <f>'[9]DWM-HT'!E48</f>
        <v>85</v>
      </c>
      <c r="E49">
        <f>[9]WMA!E48</f>
        <v>71.399999999999906</v>
      </c>
      <c r="F49">
        <f>[9]Lite!E48</f>
        <v>85.7</v>
      </c>
      <c r="H49">
        <f>'[9]DWM-NB'!K48</f>
        <v>11</v>
      </c>
      <c r="I49">
        <f>[9]Lite!K48</f>
        <v>11</v>
      </c>
      <c r="J49">
        <f>'[9]DWM-HT'!K48</f>
        <v>8</v>
      </c>
      <c r="N49">
        <f>[9]ARF!B48</f>
        <v>4.375</v>
      </c>
      <c r="O49">
        <f>'[9]DWM-NB'!B48</f>
        <v>0.890625</v>
      </c>
      <c r="P49">
        <f>'[9]DWM-HT'!B48</f>
        <v>2.5625</v>
      </c>
      <c r="Q49">
        <f>[9]WMA!B48</f>
        <v>0.421875</v>
      </c>
      <c r="R49">
        <f>[9]Lite!B48</f>
        <v>4.0625</v>
      </c>
    </row>
    <row r="50" spans="1:18" x14ac:dyDescent="0.25">
      <c r="A50">
        <v>24000</v>
      </c>
      <c r="B50">
        <f>[9]ARF!E49</f>
        <v>85.5</v>
      </c>
      <c r="C50">
        <f>'[9]DWM-NB'!E49</f>
        <v>86.1</v>
      </c>
      <c r="D50">
        <f>'[9]DWM-HT'!E49</f>
        <v>85.8</v>
      </c>
      <c r="E50">
        <f>[9]WMA!E49</f>
        <v>73.599999999999994</v>
      </c>
      <c r="F50">
        <f>[9]Lite!E49</f>
        <v>86.4</v>
      </c>
      <c r="H50">
        <f>'[9]DWM-NB'!K49</f>
        <v>21</v>
      </c>
      <c r="I50">
        <f>[9]Lite!K49</f>
        <v>15</v>
      </c>
      <c r="J50">
        <f>'[9]DWM-HT'!K49</f>
        <v>9</v>
      </c>
      <c r="N50">
        <f>[9]ARF!B49</f>
        <v>4.46875</v>
      </c>
      <c r="O50">
        <f>'[9]DWM-NB'!B49</f>
        <v>0.90625</v>
      </c>
      <c r="P50">
        <f>'[9]DWM-HT'!B49</f>
        <v>2.625</v>
      </c>
      <c r="Q50">
        <f>[9]WMA!B49</f>
        <v>0.421875</v>
      </c>
      <c r="R50">
        <f>[9]Lite!B49</f>
        <v>4.15625</v>
      </c>
    </row>
    <row r="51" spans="1:18" x14ac:dyDescent="0.25">
      <c r="A51">
        <v>24500</v>
      </c>
      <c r="B51">
        <f>[9]ARF!E50</f>
        <v>86.9</v>
      </c>
      <c r="C51">
        <f>'[9]DWM-NB'!E50</f>
        <v>87.6</v>
      </c>
      <c r="D51">
        <f>'[9]DWM-HT'!E50</f>
        <v>87.8</v>
      </c>
      <c r="E51">
        <f>[9]WMA!E50</f>
        <v>77.599999999999994</v>
      </c>
      <c r="F51">
        <f>[9]Lite!E50</f>
        <v>88.5</v>
      </c>
      <c r="H51">
        <f>'[9]DWM-NB'!K50</f>
        <v>8</v>
      </c>
      <c r="I51">
        <f>[9]Lite!K50</f>
        <v>10</v>
      </c>
      <c r="J51">
        <f>'[9]DWM-HT'!K50</f>
        <v>7</v>
      </c>
      <c r="N51">
        <f>[9]ARF!B50</f>
        <v>4.5625</v>
      </c>
      <c r="O51">
        <f>'[9]DWM-NB'!B50</f>
        <v>0.921875</v>
      </c>
      <c r="P51">
        <f>'[9]DWM-HT'!B50</f>
        <v>2.671875</v>
      </c>
      <c r="Q51">
        <f>[9]WMA!B50</f>
        <v>0.4375</v>
      </c>
      <c r="R51">
        <f>[9]Lite!B50</f>
        <v>4.21875</v>
      </c>
    </row>
    <row r="52" spans="1:18" x14ac:dyDescent="0.25">
      <c r="A52">
        <v>25000</v>
      </c>
      <c r="B52">
        <f>[9]ARF!E51</f>
        <v>85.1</v>
      </c>
      <c r="C52">
        <f>'[9]DWM-NB'!E51</f>
        <v>87.8</v>
      </c>
      <c r="D52">
        <f>'[9]DWM-HT'!E51</f>
        <v>87.8</v>
      </c>
      <c r="E52">
        <f>[9]WMA!E51</f>
        <v>77.400000000000006</v>
      </c>
      <c r="F52">
        <f>[9]Lite!E51</f>
        <v>89.3</v>
      </c>
      <c r="H52">
        <f>'[9]DWM-NB'!K51</f>
        <v>8</v>
      </c>
      <c r="I52">
        <f>[9]Lite!K51</f>
        <v>11</v>
      </c>
      <c r="J52">
        <f>'[9]DWM-HT'!K51</f>
        <v>6</v>
      </c>
      <c r="N52">
        <f>[9]ARF!B51</f>
        <v>4.65625</v>
      </c>
      <c r="O52">
        <f>'[9]DWM-NB'!B51</f>
        <v>0.9375</v>
      </c>
      <c r="P52">
        <f>'[9]DWM-HT'!B51</f>
        <v>2.71875</v>
      </c>
      <c r="Q52">
        <f>[9]WMA!B51</f>
        <v>0.4375</v>
      </c>
      <c r="R52">
        <f>[9]Lite!B51</f>
        <v>4.28125</v>
      </c>
    </row>
    <row r="53" spans="1:18" x14ac:dyDescent="0.25">
      <c r="A53">
        <v>25500</v>
      </c>
      <c r="B53">
        <f>[9]ARF!E52</f>
        <v>86</v>
      </c>
      <c r="C53">
        <f>'[9]DWM-NB'!E52</f>
        <v>86.8</v>
      </c>
      <c r="D53">
        <f>'[9]DWM-HT'!E52</f>
        <v>86.7</v>
      </c>
      <c r="E53">
        <f>[9]WMA!E52</f>
        <v>74.599999999999994</v>
      </c>
      <c r="F53">
        <f>[9]Lite!E52</f>
        <v>87.2</v>
      </c>
      <c r="H53">
        <f>'[9]DWM-NB'!K52</f>
        <v>19</v>
      </c>
      <c r="I53">
        <f>[9]Lite!K52</f>
        <v>20</v>
      </c>
      <c r="J53">
        <f>'[9]DWM-HT'!K52</f>
        <v>17</v>
      </c>
      <c r="N53">
        <f>[9]ARF!B52</f>
        <v>4.734375</v>
      </c>
      <c r="O53">
        <f>'[9]DWM-NB'!B52</f>
        <v>0.953125</v>
      </c>
      <c r="P53">
        <f>'[9]DWM-HT'!B52</f>
        <v>2.765625</v>
      </c>
      <c r="Q53">
        <f>[9]WMA!B52</f>
        <v>0.453125</v>
      </c>
      <c r="R53">
        <f>[9]Lite!B52</f>
        <v>4.359375</v>
      </c>
    </row>
    <row r="54" spans="1:18" x14ac:dyDescent="0.25">
      <c r="A54">
        <v>26000</v>
      </c>
      <c r="B54">
        <f>[9]ARF!E53</f>
        <v>89.5</v>
      </c>
      <c r="C54">
        <f>'[9]DWM-NB'!E53</f>
        <v>87.9</v>
      </c>
      <c r="D54">
        <f>'[9]DWM-HT'!E53</f>
        <v>88.1</v>
      </c>
      <c r="E54">
        <f>[9]WMA!E53</f>
        <v>79.7</v>
      </c>
      <c r="F54">
        <f>[9]Lite!E53</f>
        <v>87</v>
      </c>
      <c r="H54">
        <f>'[9]DWM-NB'!K53</f>
        <v>16</v>
      </c>
      <c r="I54">
        <f>[9]Lite!K53</f>
        <v>22</v>
      </c>
      <c r="J54">
        <f>'[9]DWM-HT'!K53</f>
        <v>17</v>
      </c>
      <c r="N54">
        <f>[9]ARF!B53</f>
        <v>4.8125</v>
      </c>
      <c r="O54">
        <f>'[9]DWM-NB'!B53</f>
        <v>0.96875</v>
      </c>
      <c r="P54">
        <f>'[9]DWM-HT'!B53</f>
        <v>2.8125</v>
      </c>
      <c r="Q54">
        <f>[9]WMA!B53</f>
        <v>0.46875</v>
      </c>
      <c r="R54">
        <f>[9]Lite!B53</f>
        <v>4.421875</v>
      </c>
    </row>
    <row r="55" spans="1:18" x14ac:dyDescent="0.25">
      <c r="A55">
        <v>26500</v>
      </c>
      <c r="B55">
        <f>[9]ARF!E54</f>
        <v>90.5</v>
      </c>
      <c r="C55">
        <f>'[9]DWM-NB'!E54</f>
        <v>89.8</v>
      </c>
      <c r="D55">
        <f>'[9]DWM-HT'!E54</f>
        <v>89.9</v>
      </c>
      <c r="E55">
        <f>[9]WMA!E54</f>
        <v>82.5</v>
      </c>
      <c r="F55">
        <f>[9]Lite!E54</f>
        <v>90.100000000000009</v>
      </c>
      <c r="H55">
        <f>'[9]DWM-NB'!K54</f>
        <v>14</v>
      </c>
      <c r="I55">
        <f>[9]Lite!K54</f>
        <v>18</v>
      </c>
      <c r="J55">
        <f>'[9]DWM-HT'!K54</f>
        <v>15</v>
      </c>
      <c r="N55">
        <f>[9]ARF!B54</f>
        <v>4.890625</v>
      </c>
      <c r="O55">
        <f>'[9]DWM-NB'!B54</f>
        <v>1.015625</v>
      </c>
      <c r="P55">
        <f>'[9]DWM-HT'!B54</f>
        <v>2.859375</v>
      </c>
      <c r="Q55">
        <f>[9]WMA!B54</f>
        <v>0.484375</v>
      </c>
      <c r="R55">
        <f>[9]Lite!B54</f>
        <v>4.484375</v>
      </c>
    </row>
    <row r="56" spans="1:18" x14ac:dyDescent="0.25">
      <c r="A56">
        <v>27000</v>
      </c>
      <c r="B56">
        <f>[9]ARF!E55</f>
        <v>91.8</v>
      </c>
      <c r="C56">
        <f>'[9]DWM-NB'!E55</f>
        <v>89.5</v>
      </c>
      <c r="D56">
        <f>'[9]DWM-HT'!E55</f>
        <v>89.9</v>
      </c>
      <c r="E56">
        <f>[9]WMA!E55</f>
        <v>85.8</v>
      </c>
      <c r="F56">
        <f>[9]Lite!E55</f>
        <v>90.7</v>
      </c>
      <c r="H56">
        <f>'[9]DWM-NB'!K55</f>
        <v>11</v>
      </c>
      <c r="I56">
        <f>[9]Lite!K55</f>
        <v>14</v>
      </c>
      <c r="J56">
        <f>'[9]DWM-HT'!K55</f>
        <v>13</v>
      </c>
      <c r="N56">
        <f>[9]ARF!B55</f>
        <v>4.984375</v>
      </c>
      <c r="O56">
        <f>'[9]DWM-NB'!B55</f>
        <v>1.046875</v>
      </c>
      <c r="P56">
        <f>'[9]DWM-HT'!B55</f>
        <v>2.90625</v>
      </c>
      <c r="Q56">
        <f>[9]WMA!B55</f>
        <v>0.484375</v>
      </c>
      <c r="R56">
        <f>[9]Lite!B55</f>
        <v>4.546875</v>
      </c>
    </row>
    <row r="57" spans="1:18" x14ac:dyDescent="0.25">
      <c r="A57">
        <v>27500</v>
      </c>
      <c r="B57">
        <f>[9]ARF!E56</f>
        <v>88.8</v>
      </c>
      <c r="C57">
        <f>'[9]DWM-NB'!E56</f>
        <v>89.4</v>
      </c>
      <c r="D57">
        <f>'[9]DWM-HT'!E56</f>
        <v>89.8</v>
      </c>
      <c r="E57">
        <f>[9]WMA!E56</f>
        <v>83.2</v>
      </c>
      <c r="F57">
        <f>[9]Lite!E56</f>
        <v>90</v>
      </c>
      <c r="H57">
        <f>'[9]DWM-NB'!K56</f>
        <v>10</v>
      </c>
      <c r="I57">
        <f>[9]Lite!K56</f>
        <v>13</v>
      </c>
      <c r="J57">
        <f>'[9]DWM-HT'!K56</f>
        <v>10</v>
      </c>
      <c r="N57">
        <f>[9]ARF!B56</f>
        <v>5.078125</v>
      </c>
      <c r="O57">
        <f>'[9]DWM-NB'!B56</f>
        <v>1.0625</v>
      </c>
      <c r="P57">
        <f>'[9]DWM-HT'!B56</f>
        <v>2.9375</v>
      </c>
      <c r="Q57">
        <f>[9]WMA!B56</f>
        <v>0.5</v>
      </c>
      <c r="R57">
        <f>[9]Lite!B56</f>
        <v>4.609375</v>
      </c>
    </row>
    <row r="58" spans="1:18" x14ac:dyDescent="0.25">
      <c r="A58">
        <v>28000</v>
      </c>
      <c r="B58">
        <f>[9]ARF!E57</f>
        <v>85.6</v>
      </c>
      <c r="C58">
        <f>'[9]DWM-NB'!E57</f>
        <v>90.100000000000009</v>
      </c>
      <c r="D58">
        <f>'[9]DWM-HT'!E57</f>
        <v>90</v>
      </c>
      <c r="E58">
        <f>[9]WMA!E57</f>
        <v>79.099999999999994</v>
      </c>
      <c r="F58">
        <f>[9]Lite!E57</f>
        <v>90.600000000000009</v>
      </c>
      <c r="H58">
        <f>'[9]DWM-NB'!K57</f>
        <v>11</v>
      </c>
      <c r="I58">
        <f>[9]Lite!K57</f>
        <v>15</v>
      </c>
      <c r="J58">
        <f>'[9]DWM-HT'!K57</f>
        <v>10</v>
      </c>
      <c r="N58">
        <f>[9]ARF!B57</f>
        <v>5.171875</v>
      </c>
      <c r="O58">
        <f>'[9]DWM-NB'!B57</f>
        <v>1.078125</v>
      </c>
      <c r="P58">
        <f>'[9]DWM-HT'!B57</f>
        <v>2.984375</v>
      </c>
      <c r="Q58">
        <f>[9]WMA!B57</f>
        <v>0.515625</v>
      </c>
      <c r="R58">
        <f>[9]Lite!B57</f>
        <v>4.671875</v>
      </c>
    </row>
    <row r="59" spans="1:18" x14ac:dyDescent="0.25">
      <c r="A59">
        <v>28500</v>
      </c>
      <c r="B59">
        <f>[9]ARF!E58</f>
        <v>85.1</v>
      </c>
      <c r="C59">
        <f>'[9]DWM-NB'!E58</f>
        <v>88.3</v>
      </c>
      <c r="D59">
        <f>'[9]DWM-HT'!E58</f>
        <v>87.8</v>
      </c>
      <c r="E59">
        <f>[9]WMA!E58</f>
        <v>78.900000000000006</v>
      </c>
      <c r="F59">
        <f>[9]Lite!E58</f>
        <v>89</v>
      </c>
      <c r="H59">
        <f>'[9]DWM-NB'!K58</f>
        <v>4</v>
      </c>
      <c r="I59">
        <f>[9]Lite!K58</f>
        <v>8</v>
      </c>
      <c r="J59">
        <f>'[9]DWM-HT'!K58</f>
        <v>7</v>
      </c>
      <c r="N59">
        <f>[9]ARF!B58</f>
        <v>5.265625</v>
      </c>
      <c r="O59">
        <f>'[9]DWM-NB'!B58</f>
        <v>1.09375</v>
      </c>
      <c r="P59">
        <f>'[9]DWM-HT'!B58</f>
        <v>3.03125</v>
      </c>
      <c r="Q59">
        <f>[9]WMA!B58</f>
        <v>0.53125</v>
      </c>
      <c r="R59">
        <f>[9]Lite!B58</f>
        <v>4.734375</v>
      </c>
    </row>
    <row r="60" spans="1:18" x14ac:dyDescent="0.25">
      <c r="A60">
        <v>29000</v>
      </c>
      <c r="B60">
        <f>[9]ARF!E59</f>
        <v>85.3</v>
      </c>
      <c r="C60">
        <f>'[9]DWM-NB'!E59</f>
        <v>87.1</v>
      </c>
      <c r="D60">
        <f>'[9]DWM-HT'!E59</f>
        <v>87</v>
      </c>
      <c r="E60">
        <f>[9]WMA!E59</f>
        <v>74.900000000000006</v>
      </c>
      <c r="F60">
        <f>[9]Lite!E59</f>
        <v>87.8</v>
      </c>
      <c r="H60">
        <f>'[9]DWM-NB'!K59</f>
        <v>6</v>
      </c>
      <c r="I60">
        <f>[9]Lite!K59</f>
        <v>9</v>
      </c>
      <c r="J60">
        <f>'[9]DWM-HT'!K59</f>
        <v>6</v>
      </c>
      <c r="N60">
        <f>[9]ARF!B59</f>
        <v>5.390625</v>
      </c>
      <c r="O60">
        <f>'[9]DWM-NB'!B59</f>
        <v>1.109375</v>
      </c>
      <c r="P60">
        <f>'[9]DWM-HT'!B59</f>
        <v>3.078125</v>
      </c>
      <c r="Q60">
        <f>[9]WMA!B59</f>
        <v>0.53125</v>
      </c>
      <c r="R60">
        <f>[9]Lite!B59</f>
        <v>4.8125</v>
      </c>
    </row>
    <row r="61" spans="1:18" x14ac:dyDescent="0.25">
      <c r="A61">
        <v>29500</v>
      </c>
      <c r="B61">
        <f>[9]ARF!E60</f>
        <v>88.4</v>
      </c>
      <c r="C61">
        <f>'[9]DWM-NB'!E60</f>
        <v>87.5</v>
      </c>
      <c r="D61">
        <f>'[9]DWM-HT'!E60</f>
        <v>87.7</v>
      </c>
      <c r="E61">
        <f>[9]WMA!E60</f>
        <v>69.3</v>
      </c>
      <c r="F61">
        <f>[9]Lite!E60</f>
        <v>88</v>
      </c>
      <c r="H61">
        <f>'[9]DWM-NB'!K60</f>
        <v>10</v>
      </c>
      <c r="I61">
        <f>[9]Lite!K60</f>
        <v>17</v>
      </c>
      <c r="J61">
        <f>'[9]DWM-HT'!K60</f>
        <v>14</v>
      </c>
      <c r="N61">
        <f>[9]ARF!B60</f>
        <v>5.484375</v>
      </c>
      <c r="O61">
        <f>'[9]DWM-NB'!B60</f>
        <v>1.125</v>
      </c>
      <c r="P61">
        <f>'[9]DWM-HT'!B60</f>
        <v>3.125</v>
      </c>
      <c r="Q61">
        <f>[9]WMA!B60</f>
        <v>0.546875</v>
      </c>
      <c r="R61">
        <f>[9]Lite!B60</f>
        <v>4.859375</v>
      </c>
    </row>
    <row r="62" spans="1:18" x14ac:dyDescent="0.25">
      <c r="A62">
        <v>30000</v>
      </c>
      <c r="B62">
        <f>[9]ARF!E61</f>
        <v>88.8</v>
      </c>
      <c r="C62">
        <f>'[9]DWM-NB'!E61</f>
        <v>86.9</v>
      </c>
      <c r="D62">
        <f>'[9]DWM-HT'!E61</f>
        <v>86.8</v>
      </c>
      <c r="E62">
        <f>[9]WMA!E61</f>
        <v>67.599999999999994</v>
      </c>
      <c r="F62">
        <f>[9]Lite!E61</f>
        <v>87</v>
      </c>
      <c r="H62">
        <f>'[9]DWM-NB'!K61</f>
        <v>15</v>
      </c>
      <c r="I62">
        <f>[9]Lite!K61</f>
        <v>12</v>
      </c>
      <c r="J62">
        <f>'[9]DWM-HT'!K61</f>
        <v>9</v>
      </c>
      <c r="N62">
        <f>[9]ARF!B61</f>
        <v>5.59375</v>
      </c>
      <c r="O62">
        <f>'[9]DWM-NB'!B61</f>
        <v>1.140625</v>
      </c>
      <c r="P62">
        <f>'[9]DWM-HT'!B61</f>
        <v>3.171875</v>
      </c>
      <c r="Q62">
        <f>[9]WMA!B61</f>
        <v>0.5625</v>
      </c>
      <c r="R62">
        <f>[9]Lite!B61</f>
        <v>4.9375</v>
      </c>
    </row>
    <row r="63" spans="1:18" x14ac:dyDescent="0.25">
      <c r="A63">
        <v>30500</v>
      </c>
      <c r="B63">
        <f>[9]ARF!E62</f>
        <v>87.2</v>
      </c>
      <c r="C63">
        <f>'[9]DWM-NB'!E62</f>
        <v>86.4</v>
      </c>
      <c r="D63">
        <f>'[9]DWM-HT'!E62</f>
        <v>86.4</v>
      </c>
      <c r="E63">
        <f>[9]WMA!E62</f>
        <v>68.3</v>
      </c>
      <c r="F63">
        <f>[9]Lite!E62</f>
        <v>87</v>
      </c>
      <c r="H63">
        <f>'[9]DWM-NB'!K62</f>
        <v>10</v>
      </c>
      <c r="I63">
        <f>[9]Lite!K62</f>
        <v>12</v>
      </c>
      <c r="J63">
        <f>'[9]DWM-HT'!K62</f>
        <v>9</v>
      </c>
      <c r="N63">
        <f>[9]ARF!B62</f>
        <v>5.6875</v>
      </c>
      <c r="O63">
        <f>'[9]DWM-NB'!B62</f>
        <v>1.171875</v>
      </c>
      <c r="P63">
        <f>'[9]DWM-HT'!B62</f>
        <v>3.21875</v>
      </c>
      <c r="Q63">
        <f>[9]WMA!B62</f>
        <v>0.5625</v>
      </c>
      <c r="R63">
        <f>[9]Lite!B62</f>
        <v>5.015625</v>
      </c>
    </row>
    <row r="64" spans="1:18" x14ac:dyDescent="0.25">
      <c r="A64">
        <v>31000</v>
      </c>
      <c r="B64">
        <f>[9]ARF!E63</f>
        <v>86.9</v>
      </c>
      <c r="C64">
        <f>'[9]DWM-NB'!E63</f>
        <v>86.1</v>
      </c>
      <c r="D64">
        <f>'[9]DWM-HT'!E63</f>
        <v>85.9</v>
      </c>
      <c r="E64">
        <f>[9]WMA!E63</f>
        <v>71.7</v>
      </c>
      <c r="F64">
        <f>[9]Lite!E63</f>
        <v>86.8</v>
      </c>
      <c r="H64">
        <f>'[9]DWM-NB'!K63</f>
        <v>17</v>
      </c>
      <c r="I64">
        <f>[9]Lite!K63</f>
        <v>17</v>
      </c>
      <c r="J64">
        <f>'[9]DWM-HT'!K63</f>
        <v>14</v>
      </c>
      <c r="N64">
        <f>[9]ARF!B63</f>
        <v>5.796875</v>
      </c>
      <c r="O64">
        <f>'[9]DWM-NB'!B63</f>
        <v>1.1875</v>
      </c>
      <c r="P64">
        <f>'[9]DWM-HT'!B63</f>
        <v>3.28125</v>
      </c>
      <c r="Q64">
        <f>[9]WMA!B63</f>
        <v>0.578125</v>
      </c>
      <c r="R64">
        <f>[9]Lite!B63</f>
        <v>5.09375</v>
      </c>
    </row>
    <row r="65" spans="1:18" x14ac:dyDescent="0.25">
      <c r="A65">
        <v>31500</v>
      </c>
      <c r="B65">
        <f>[9]ARF!E64</f>
        <v>85.7</v>
      </c>
      <c r="C65">
        <f>'[9]DWM-NB'!E64</f>
        <v>85.6</v>
      </c>
      <c r="D65">
        <f>'[9]DWM-HT'!E64</f>
        <v>85.6</v>
      </c>
      <c r="E65">
        <f>[9]WMA!E64</f>
        <v>74.3</v>
      </c>
      <c r="F65">
        <f>[9]Lite!E64</f>
        <v>87</v>
      </c>
      <c r="H65">
        <f>'[9]DWM-NB'!K64</f>
        <v>13</v>
      </c>
      <c r="I65">
        <f>[9]Lite!K64</f>
        <v>12</v>
      </c>
      <c r="J65">
        <f>'[9]DWM-HT'!K64</f>
        <v>14</v>
      </c>
      <c r="N65">
        <f>[9]ARF!B64</f>
        <v>5.9375</v>
      </c>
      <c r="O65">
        <f>'[9]DWM-NB'!B64</f>
        <v>1.203125</v>
      </c>
      <c r="P65">
        <f>'[9]DWM-HT'!B64</f>
        <v>3.328125</v>
      </c>
      <c r="Q65">
        <f>[9]WMA!B64</f>
        <v>0.59375</v>
      </c>
      <c r="R65">
        <f>[9]Lite!B64</f>
        <v>5.171875</v>
      </c>
    </row>
    <row r="66" spans="1:18" x14ac:dyDescent="0.25">
      <c r="A66">
        <v>32000</v>
      </c>
      <c r="B66">
        <f>[9]ARF!E65</f>
        <v>87</v>
      </c>
      <c r="C66">
        <f>'[9]DWM-NB'!E65</f>
        <v>85.7</v>
      </c>
      <c r="D66">
        <f>'[9]DWM-HT'!E65</f>
        <v>86.1</v>
      </c>
      <c r="E66">
        <f>[9]WMA!E65</f>
        <v>71.099999999999994</v>
      </c>
      <c r="F66">
        <f>[9]Lite!E65</f>
        <v>88.5</v>
      </c>
      <c r="H66">
        <f>'[9]DWM-NB'!K65</f>
        <v>11</v>
      </c>
      <c r="I66">
        <f>[9]Lite!K65</f>
        <v>15</v>
      </c>
      <c r="J66">
        <f>'[9]DWM-HT'!K65</f>
        <v>10</v>
      </c>
      <c r="N66">
        <f>[9]ARF!B65</f>
        <v>6.015625</v>
      </c>
      <c r="O66">
        <f>'[9]DWM-NB'!B65</f>
        <v>1.21875</v>
      </c>
      <c r="P66">
        <f>'[9]DWM-HT'!B65</f>
        <v>3.375</v>
      </c>
      <c r="Q66">
        <f>[9]WMA!B65</f>
        <v>0.609375</v>
      </c>
      <c r="R66">
        <f>[9]Lite!B65</f>
        <v>5.25</v>
      </c>
    </row>
    <row r="67" spans="1:18" x14ac:dyDescent="0.25">
      <c r="A67">
        <v>32500</v>
      </c>
      <c r="B67">
        <f>[9]ARF!E66</f>
        <v>87.9</v>
      </c>
      <c r="C67">
        <f>'[9]DWM-NB'!E66</f>
        <v>85.8</v>
      </c>
      <c r="D67">
        <f>'[9]DWM-HT'!E66</f>
        <v>85.6</v>
      </c>
      <c r="E67">
        <f>[9]WMA!E66</f>
        <v>69.3</v>
      </c>
      <c r="F67">
        <f>[9]Lite!E66</f>
        <v>87.5</v>
      </c>
      <c r="H67">
        <f>'[9]DWM-NB'!K66</f>
        <v>20</v>
      </c>
      <c r="I67">
        <f>[9]Lite!K66</f>
        <v>15</v>
      </c>
      <c r="J67">
        <f>'[9]DWM-HT'!K66</f>
        <v>15</v>
      </c>
      <c r="N67">
        <f>[9]ARF!B66</f>
        <v>6.109375</v>
      </c>
      <c r="O67">
        <f>'[9]DWM-NB'!B66</f>
        <v>1.25</v>
      </c>
      <c r="P67">
        <f>'[9]DWM-HT'!B66</f>
        <v>3.4375</v>
      </c>
      <c r="Q67">
        <f>[9]WMA!B66</f>
        <v>0.609375</v>
      </c>
      <c r="R67">
        <f>[9]Lite!B66</f>
        <v>5.34375</v>
      </c>
    </row>
    <row r="68" spans="1:18" x14ac:dyDescent="0.25">
      <c r="A68">
        <v>33000</v>
      </c>
      <c r="B68">
        <f>[9]ARF!E67</f>
        <v>87.8</v>
      </c>
      <c r="C68">
        <f>'[9]DWM-NB'!E67</f>
        <v>86</v>
      </c>
      <c r="D68">
        <f>'[9]DWM-HT'!E67</f>
        <v>86.1</v>
      </c>
      <c r="E68">
        <f>[9]WMA!E67</f>
        <v>74.099999999999994</v>
      </c>
      <c r="F68">
        <f>[9]Lite!E67</f>
        <v>86.7</v>
      </c>
      <c r="H68">
        <f>'[9]DWM-NB'!K67</f>
        <v>11</v>
      </c>
      <c r="I68">
        <f>[9]Lite!K67</f>
        <v>10</v>
      </c>
      <c r="J68">
        <f>'[9]DWM-HT'!K67</f>
        <v>8</v>
      </c>
      <c r="N68">
        <f>[9]ARF!B67</f>
        <v>6.1875</v>
      </c>
      <c r="O68">
        <f>'[9]DWM-NB'!B67</f>
        <v>1.265625</v>
      </c>
      <c r="P68">
        <f>'[9]DWM-HT'!B67</f>
        <v>3.484375</v>
      </c>
      <c r="Q68">
        <f>[9]WMA!B67</f>
        <v>0.625</v>
      </c>
      <c r="R68">
        <f>[9]Lite!B67</f>
        <v>5.40625</v>
      </c>
    </row>
    <row r="69" spans="1:18" x14ac:dyDescent="0.25">
      <c r="A69">
        <v>33500</v>
      </c>
      <c r="B69">
        <f>[9]ARF!E68</f>
        <v>89.1</v>
      </c>
      <c r="C69">
        <f>'[9]DWM-NB'!E68</f>
        <v>86.4</v>
      </c>
      <c r="D69">
        <f>'[9]DWM-HT'!E68</f>
        <v>86.9</v>
      </c>
      <c r="E69">
        <f>[9]WMA!E68</f>
        <v>73.8</v>
      </c>
      <c r="F69">
        <f>[9]Lite!E68</f>
        <v>87.2</v>
      </c>
      <c r="H69">
        <f>'[9]DWM-NB'!K68</f>
        <v>18</v>
      </c>
      <c r="I69">
        <f>[9]Lite!K68</f>
        <v>23</v>
      </c>
      <c r="J69">
        <f>'[9]DWM-HT'!K68</f>
        <v>21</v>
      </c>
      <c r="N69">
        <f>[9]ARF!B68</f>
        <v>6.28125</v>
      </c>
      <c r="O69">
        <f>'[9]DWM-NB'!B68</f>
        <v>1.28125</v>
      </c>
      <c r="P69">
        <f>'[9]DWM-HT'!B68</f>
        <v>3.546875</v>
      </c>
      <c r="Q69">
        <f>[9]WMA!B68</f>
        <v>0.640625</v>
      </c>
      <c r="R69">
        <f>[9]Lite!B68</f>
        <v>5.484375</v>
      </c>
    </row>
    <row r="70" spans="1:18" x14ac:dyDescent="0.25">
      <c r="A70">
        <v>34000</v>
      </c>
      <c r="B70">
        <f>[9]ARF!E69</f>
        <v>90.4</v>
      </c>
      <c r="C70">
        <f>'[9]DWM-NB'!E69</f>
        <v>88.4</v>
      </c>
      <c r="D70">
        <f>'[9]DWM-HT'!E69</f>
        <v>88.7</v>
      </c>
      <c r="E70">
        <f>[9]WMA!E69</f>
        <v>70.3</v>
      </c>
      <c r="F70">
        <f>[9]Lite!E69</f>
        <v>88.9</v>
      </c>
      <c r="H70">
        <f>'[9]DWM-NB'!K69</f>
        <v>12</v>
      </c>
      <c r="I70">
        <f>[9]Lite!K69</f>
        <v>13</v>
      </c>
      <c r="J70">
        <f>'[9]DWM-HT'!K69</f>
        <v>11</v>
      </c>
      <c r="N70">
        <f>[9]ARF!B69</f>
        <v>6.375</v>
      </c>
      <c r="O70">
        <f>'[9]DWM-NB'!B69</f>
        <v>1.28125</v>
      </c>
      <c r="P70">
        <f>'[9]DWM-HT'!B69</f>
        <v>3.59375</v>
      </c>
      <c r="Q70">
        <f>[9]WMA!B69</f>
        <v>0.65625</v>
      </c>
      <c r="R70">
        <f>[9]Lite!B69</f>
        <v>5.546875</v>
      </c>
    </row>
    <row r="71" spans="1:18" x14ac:dyDescent="0.25">
      <c r="A71">
        <v>34500</v>
      </c>
      <c r="B71">
        <f>[9]ARF!E70</f>
        <v>87.4</v>
      </c>
      <c r="C71">
        <f>'[9]DWM-NB'!E70</f>
        <v>89.600000000000009</v>
      </c>
      <c r="D71">
        <f>'[9]DWM-HT'!E70</f>
        <v>89.600000000000009</v>
      </c>
      <c r="E71">
        <f>[9]WMA!E70</f>
        <v>64.400000000000006</v>
      </c>
      <c r="F71">
        <f>[9]Lite!E70</f>
        <v>89.8</v>
      </c>
      <c r="H71">
        <f>'[9]DWM-NB'!K70</f>
        <v>8</v>
      </c>
      <c r="I71">
        <f>[9]Lite!K70</f>
        <v>13</v>
      </c>
      <c r="J71">
        <f>'[9]DWM-HT'!K70</f>
        <v>9</v>
      </c>
      <c r="N71">
        <f>[9]ARF!B70</f>
        <v>6.484375</v>
      </c>
      <c r="O71">
        <f>'[9]DWM-NB'!B70</f>
        <v>1.296875</v>
      </c>
      <c r="P71">
        <f>'[9]DWM-HT'!B70</f>
        <v>3.640625</v>
      </c>
      <c r="Q71">
        <f>[9]WMA!B70</f>
        <v>0.65625</v>
      </c>
      <c r="R71">
        <f>[9]Lite!B70</f>
        <v>5.609375</v>
      </c>
    </row>
    <row r="72" spans="1:18" x14ac:dyDescent="0.25">
      <c r="A72">
        <v>35000</v>
      </c>
      <c r="B72">
        <f>[9]ARF!E71</f>
        <v>83.8</v>
      </c>
      <c r="C72">
        <f>'[9]DWM-NB'!E71</f>
        <v>88.1</v>
      </c>
      <c r="D72">
        <f>'[9]DWM-HT'!E71</f>
        <v>87.9</v>
      </c>
      <c r="E72">
        <f>[9]WMA!E71</f>
        <v>61.4</v>
      </c>
      <c r="F72">
        <f>[9]Lite!E71</f>
        <v>87.6</v>
      </c>
      <c r="H72">
        <f>'[9]DWM-NB'!K71</f>
        <v>10</v>
      </c>
      <c r="I72">
        <f>[9]Lite!K71</f>
        <v>20</v>
      </c>
      <c r="J72">
        <f>'[9]DWM-HT'!K71</f>
        <v>9</v>
      </c>
      <c r="N72">
        <f>[9]ARF!B71</f>
        <v>6.578125</v>
      </c>
      <c r="O72">
        <f>'[9]DWM-NB'!B71</f>
        <v>1.3125</v>
      </c>
      <c r="P72">
        <f>'[9]DWM-HT'!B71</f>
        <v>3.6875</v>
      </c>
      <c r="Q72">
        <f>[9]WMA!B71</f>
        <v>0.671875</v>
      </c>
      <c r="R72">
        <f>[9]Lite!B71</f>
        <v>5.6875</v>
      </c>
    </row>
    <row r="73" spans="1:18" x14ac:dyDescent="0.25">
      <c r="A73">
        <v>35500</v>
      </c>
      <c r="B73">
        <f>[9]ARF!E72</f>
        <v>85.399999999999906</v>
      </c>
      <c r="C73">
        <f>'[9]DWM-NB'!E72</f>
        <v>89.1</v>
      </c>
      <c r="D73">
        <f>'[9]DWM-HT'!E72</f>
        <v>89.5</v>
      </c>
      <c r="E73">
        <f>[9]WMA!E72</f>
        <v>74</v>
      </c>
      <c r="F73">
        <f>[9]Lite!E72</f>
        <v>88.9</v>
      </c>
      <c r="H73">
        <f>'[9]DWM-NB'!K72</f>
        <v>6</v>
      </c>
      <c r="I73">
        <f>[9]Lite!K72</f>
        <v>9</v>
      </c>
      <c r="J73">
        <f>'[9]DWM-HT'!K72</f>
        <v>5</v>
      </c>
      <c r="N73">
        <f>[9]ARF!B72</f>
        <v>6.671875</v>
      </c>
      <c r="O73">
        <f>'[9]DWM-NB'!B72</f>
        <v>1.328125</v>
      </c>
      <c r="P73">
        <f>'[9]DWM-HT'!B72</f>
        <v>3.71875</v>
      </c>
      <c r="Q73">
        <f>[9]WMA!B72</f>
        <v>0.671875</v>
      </c>
      <c r="R73">
        <f>[9]Lite!B72</f>
        <v>5.75</v>
      </c>
    </row>
    <row r="74" spans="1:18" x14ac:dyDescent="0.25">
      <c r="A74">
        <v>36000</v>
      </c>
      <c r="B74">
        <f>[9]ARF!E73</f>
        <v>86.2</v>
      </c>
      <c r="C74">
        <f>'[9]DWM-NB'!E73</f>
        <v>89.2</v>
      </c>
      <c r="D74">
        <f>'[9]DWM-HT'!E73</f>
        <v>89.5</v>
      </c>
      <c r="E74">
        <f>[9]WMA!E73</f>
        <v>84.8</v>
      </c>
      <c r="F74">
        <f>[9]Lite!E73</f>
        <v>89.600000000000009</v>
      </c>
      <c r="H74">
        <f>'[9]DWM-NB'!K73</f>
        <v>12</v>
      </c>
      <c r="I74">
        <f>[9]Lite!K73</f>
        <v>16</v>
      </c>
      <c r="J74">
        <f>'[9]DWM-HT'!K73</f>
        <v>11</v>
      </c>
      <c r="N74">
        <f>[9]ARF!B73</f>
        <v>6.78125</v>
      </c>
      <c r="O74">
        <f>'[9]DWM-NB'!B73</f>
        <v>1.34375</v>
      </c>
      <c r="P74">
        <f>'[9]DWM-HT'!B73</f>
        <v>3.765625</v>
      </c>
      <c r="Q74">
        <f>[9]WMA!B73</f>
        <v>0.6875</v>
      </c>
      <c r="R74">
        <f>[9]Lite!B73</f>
        <v>5.8125</v>
      </c>
    </row>
    <row r="75" spans="1:18" x14ac:dyDescent="0.25">
      <c r="A75">
        <v>36500</v>
      </c>
      <c r="B75">
        <f>[9]ARF!E74</f>
        <v>84</v>
      </c>
      <c r="C75">
        <f>'[9]DWM-NB'!E74</f>
        <v>88.1</v>
      </c>
      <c r="D75">
        <f>'[9]DWM-HT'!E74</f>
        <v>88.3</v>
      </c>
      <c r="E75">
        <f>[9]WMA!E74</f>
        <v>80.599999999999994</v>
      </c>
      <c r="F75">
        <f>[9]Lite!E74</f>
        <v>87.9</v>
      </c>
      <c r="H75">
        <f>'[9]DWM-NB'!K74</f>
        <v>9</v>
      </c>
      <c r="I75">
        <f>[9]Lite!K74</f>
        <v>10</v>
      </c>
      <c r="J75">
        <f>'[9]DWM-HT'!K74</f>
        <v>7</v>
      </c>
      <c r="N75">
        <f>[9]ARF!B74</f>
        <v>6.875</v>
      </c>
      <c r="O75">
        <f>'[9]DWM-NB'!B74</f>
        <v>1.359375</v>
      </c>
      <c r="P75">
        <f>'[9]DWM-HT'!B74</f>
        <v>3.8125</v>
      </c>
      <c r="Q75">
        <f>[9]WMA!B74</f>
        <v>0.703125</v>
      </c>
      <c r="R75">
        <f>[9]Lite!B74</f>
        <v>5.890625</v>
      </c>
    </row>
    <row r="76" spans="1:18" x14ac:dyDescent="0.25">
      <c r="A76">
        <v>37000</v>
      </c>
      <c r="B76">
        <f>[9]ARF!E75</f>
        <v>85.1</v>
      </c>
      <c r="C76">
        <f>'[9]DWM-NB'!E75</f>
        <v>88.7</v>
      </c>
      <c r="D76">
        <f>'[9]DWM-HT'!E75</f>
        <v>88.9</v>
      </c>
      <c r="E76">
        <f>[9]WMA!E75</f>
        <v>73.099999999999994</v>
      </c>
      <c r="F76">
        <f>[9]Lite!E75</f>
        <v>88.6</v>
      </c>
      <c r="H76">
        <f>'[9]DWM-NB'!K75</f>
        <v>7</v>
      </c>
      <c r="I76">
        <f>[9]Lite!K75</f>
        <v>10</v>
      </c>
      <c r="J76">
        <f>'[9]DWM-HT'!K75</f>
        <v>7</v>
      </c>
      <c r="N76">
        <f>[9]ARF!B75</f>
        <v>7.015625</v>
      </c>
      <c r="O76">
        <f>'[9]DWM-NB'!B75</f>
        <v>1.375</v>
      </c>
      <c r="P76">
        <f>'[9]DWM-HT'!B75</f>
        <v>3.84375</v>
      </c>
      <c r="Q76">
        <f>[9]WMA!B75</f>
        <v>0.703125</v>
      </c>
      <c r="R76">
        <f>[9]Lite!B75</f>
        <v>5.953125</v>
      </c>
    </row>
    <row r="77" spans="1:18" x14ac:dyDescent="0.25">
      <c r="A77">
        <v>37500</v>
      </c>
      <c r="B77">
        <f>[9]ARF!E76</f>
        <v>87.3</v>
      </c>
      <c r="C77">
        <f>'[9]DWM-NB'!E76</f>
        <v>88.2</v>
      </c>
      <c r="D77">
        <f>'[9]DWM-HT'!E76</f>
        <v>88.7</v>
      </c>
      <c r="E77">
        <f>[9]WMA!E76</f>
        <v>76.2</v>
      </c>
      <c r="F77">
        <f>[9]Lite!E76</f>
        <v>88.5</v>
      </c>
      <c r="H77">
        <f>'[9]DWM-NB'!K76</f>
        <v>17</v>
      </c>
      <c r="I77">
        <f>[9]Lite!K76</f>
        <v>19</v>
      </c>
      <c r="J77">
        <f>'[9]DWM-HT'!K76</f>
        <v>15</v>
      </c>
      <c r="N77">
        <f>[9]ARF!B76</f>
        <v>7.125</v>
      </c>
      <c r="O77">
        <f>'[9]DWM-NB'!B76</f>
        <v>1.390625</v>
      </c>
      <c r="P77">
        <f>'[9]DWM-HT'!B76</f>
        <v>3.890625</v>
      </c>
      <c r="Q77">
        <f>[9]WMA!B76</f>
        <v>0.71875</v>
      </c>
      <c r="R77">
        <f>[9]Lite!B76</f>
        <v>6.03125</v>
      </c>
    </row>
    <row r="78" spans="1:18" x14ac:dyDescent="0.25">
      <c r="A78">
        <v>38000</v>
      </c>
      <c r="B78">
        <f>[9]ARF!E77</f>
        <v>87.6</v>
      </c>
      <c r="C78">
        <f>'[9]DWM-NB'!E77</f>
        <v>87.8</v>
      </c>
      <c r="D78">
        <f>'[9]DWM-HT'!E77</f>
        <v>88.2</v>
      </c>
      <c r="E78">
        <f>[9]WMA!E77</f>
        <v>81.099999999999994</v>
      </c>
      <c r="F78">
        <f>[9]Lite!E77</f>
        <v>88.9</v>
      </c>
      <c r="H78">
        <f>'[9]DWM-NB'!K77</f>
        <v>12</v>
      </c>
      <c r="I78">
        <f>[9]Lite!K77</f>
        <v>13</v>
      </c>
      <c r="J78">
        <f>'[9]DWM-HT'!K77</f>
        <v>8</v>
      </c>
      <c r="N78">
        <f>[9]ARF!B77</f>
        <v>7.25</v>
      </c>
      <c r="O78">
        <f>'[9]DWM-NB'!B77</f>
        <v>1.40625</v>
      </c>
      <c r="P78">
        <f>'[9]DWM-HT'!B77</f>
        <v>3.9375</v>
      </c>
      <c r="Q78">
        <f>[9]WMA!B77</f>
        <v>0.734375</v>
      </c>
      <c r="R78">
        <f>[9]Lite!B77</f>
        <v>6.09375</v>
      </c>
    </row>
    <row r="79" spans="1:18" x14ac:dyDescent="0.25">
      <c r="A79">
        <v>38500</v>
      </c>
      <c r="B79">
        <f>[9]ARF!E78</f>
        <v>87.6</v>
      </c>
      <c r="C79">
        <f>'[9]DWM-NB'!E78</f>
        <v>86.1</v>
      </c>
      <c r="D79">
        <f>'[9]DWM-HT'!E78</f>
        <v>86.1</v>
      </c>
      <c r="E79">
        <f>[9]WMA!E78</f>
        <v>81.399999999999906</v>
      </c>
      <c r="F79">
        <f>[9]Lite!E78</f>
        <v>87.9</v>
      </c>
      <c r="H79">
        <f>'[9]DWM-NB'!K78</f>
        <v>15</v>
      </c>
      <c r="I79">
        <f>[9]Lite!K78</f>
        <v>18</v>
      </c>
      <c r="J79">
        <f>'[9]DWM-HT'!K78</f>
        <v>12</v>
      </c>
      <c r="N79">
        <f>[9]ARF!B78</f>
        <v>7.375</v>
      </c>
      <c r="O79">
        <f>'[9]DWM-NB'!B78</f>
        <v>1.421875</v>
      </c>
      <c r="P79">
        <f>'[9]DWM-HT'!B78</f>
        <v>3.984375</v>
      </c>
      <c r="Q79">
        <f>[9]WMA!B78</f>
        <v>0.75</v>
      </c>
      <c r="R79">
        <f>[9]Lite!B78</f>
        <v>6.15625</v>
      </c>
    </row>
    <row r="80" spans="1:18" x14ac:dyDescent="0.25">
      <c r="A80">
        <v>39000</v>
      </c>
      <c r="B80">
        <f>[9]ARF!E79</f>
        <v>88.3</v>
      </c>
      <c r="C80">
        <f>'[9]DWM-NB'!E79</f>
        <v>84.899999999999991</v>
      </c>
      <c r="D80">
        <f>'[9]DWM-HT'!E79</f>
        <v>84.899999999999991</v>
      </c>
      <c r="E80">
        <f>[9]WMA!E79</f>
        <v>84.3</v>
      </c>
      <c r="F80">
        <f>[9]Lite!E79</f>
        <v>86.5</v>
      </c>
      <c r="H80">
        <f>'[9]DWM-NB'!K79</f>
        <v>13</v>
      </c>
      <c r="I80">
        <f>[9]Lite!K79</f>
        <v>15</v>
      </c>
      <c r="J80">
        <f>'[9]DWM-HT'!K79</f>
        <v>12</v>
      </c>
      <c r="N80">
        <f>[9]ARF!B79</f>
        <v>7.484375</v>
      </c>
      <c r="O80">
        <f>'[9]DWM-NB'!B79</f>
        <v>1.453125</v>
      </c>
      <c r="P80">
        <f>'[9]DWM-HT'!B79</f>
        <v>4.03125</v>
      </c>
      <c r="Q80">
        <f>[9]WMA!B79</f>
        <v>0.765625</v>
      </c>
      <c r="R80">
        <f>[9]Lite!B79</f>
        <v>6.25</v>
      </c>
    </row>
    <row r="81" spans="1:18" x14ac:dyDescent="0.25">
      <c r="A81">
        <v>39500</v>
      </c>
      <c r="B81">
        <f>[9]ARF!E80</f>
        <v>88.2</v>
      </c>
      <c r="C81">
        <f>'[9]DWM-NB'!E80</f>
        <v>86.6</v>
      </c>
      <c r="D81">
        <f>'[9]DWM-HT'!E80</f>
        <v>88</v>
      </c>
      <c r="E81">
        <f>[9]WMA!E80</f>
        <v>82.8</v>
      </c>
      <c r="F81">
        <f>[9]Lite!E80</f>
        <v>89.2</v>
      </c>
      <c r="H81">
        <f>'[9]DWM-NB'!K80</f>
        <v>22</v>
      </c>
      <c r="I81">
        <f>[9]Lite!K80</f>
        <v>8</v>
      </c>
      <c r="J81">
        <f>'[9]DWM-HT'!K80</f>
        <v>4</v>
      </c>
      <c r="N81">
        <f>[9]ARF!B80</f>
        <v>7.609375</v>
      </c>
      <c r="O81">
        <f>'[9]DWM-NB'!B80</f>
        <v>1.46875</v>
      </c>
      <c r="P81">
        <f>'[9]DWM-HT'!B80</f>
        <v>4.078125</v>
      </c>
      <c r="Q81">
        <f>[9]WMA!B80</f>
        <v>0.765625</v>
      </c>
      <c r="R81">
        <f>[9]Lite!B80</f>
        <v>6.296875</v>
      </c>
    </row>
    <row r="82" spans="1:18" x14ac:dyDescent="0.25">
      <c r="A82">
        <v>40000</v>
      </c>
      <c r="B82">
        <f>[9]ARF!E81</f>
        <v>88.6</v>
      </c>
      <c r="C82">
        <f>'[9]DWM-NB'!E81</f>
        <v>90.100000000000009</v>
      </c>
      <c r="D82">
        <f>'[9]DWM-HT'!E81</f>
        <v>91.8</v>
      </c>
      <c r="E82">
        <f>[9]WMA!E81</f>
        <v>84.2</v>
      </c>
      <c r="F82">
        <f>[9]Lite!E81</f>
        <v>91.8</v>
      </c>
      <c r="H82">
        <f>'[9]DWM-NB'!K81</f>
        <v>10</v>
      </c>
      <c r="I82">
        <f>[9]Lite!K81</f>
        <v>11</v>
      </c>
      <c r="J82">
        <f>'[9]DWM-HT'!K81</f>
        <v>8</v>
      </c>
      <c r="N82">
        <f>[9]ARF!B81</f>
        <v>7.734375</v>
      </c>
      <c r="O82">
        <f>'[9]DWM-NB'!B81</f>
        <v>1.484375</v>
      </c>
      <c r="P82">
        <f>'[9]DWM-HT'!B81</f>
        <v>4.125</v>
      </c>
      <c r="Q82">
        <f>[9]WMA!B81</f>
        <v>0.796875</v>
      </c>
      <c r="R82">
        <f>[9]Lite!B81</f>
        <v>6.359375</v>
      </c>
    </row>
    <row r="83" spans="1:18" x14ac:dyDescent="0.25">
      <c r="A83">
        <v>40500</v>
      </c>
      <c r="B83">
        <f>[9]ARF!E82</f>
        <v>88.8</v>
      </c>
      <c r="C83">
        <f>'[9]DWM-NB'!E82</f>
        <v>89.600000000000009</v>
      </c>
      <c r="D83">
        <f>'[9]DWM-HT'!E82</f>
        <v>89.8</v>
      </c>
      <c r="E83">
        <f>[9]WMA!E82</f>
        <v>88.5</v>
      </c>
      <c r="F83">
        <f>[9]Lite!E82</f>
        <v>90.100000000000009</v>
      </c>
      <c r="H83">
        <f>'[9]DWM-NB'!K82</f>
        <v>12</v>
      </c>
      <c r="I83">
        <f>[9]Lite!K82</f>
        <v>13</v>
      </c>
      <c r="J83">
        <f>'[9]DWM-HT'!K82</f>
        <v>13</v>
      </c>
      <c r="N83">
        <f>[9]ARF!B82</f>
        <v>7.859375</v>
      </c>
      <c r="O83">
        <f>'[9]DWM-NB'!B82</f>
        <v>1.5</v>
      </c>
      <c r="P83">
        <f>'[9]DWM-HT'!B82</f>
        <v>4.1875</v>
      </c>
      <c r="Q83">
        <f>[9]WMA!B82</f>
        <v>0.796875</v>
      </c>
      <c r="R83">
        <f>[9]Lite!B82</f>
        <v>6.4375</v>
      </c>
    </row>
    <row r="84" spans="1:18" x14ac:dyDescent="0.25">
      <c r="A84">
        <v>41000</v>
      </c>
      <c r="B84">
        <f>[9]ARF!E83</f>
        <v>89.7</v>
      </c>
      <c r="C84">
        <f>'[9]DWM-NB'!E83</f>
        <v>87.3</v>
      </c>
      <c r="D84">
        <f>'[9]DWM-HT'!E83</f>
        <v>87.6</v>
      </c>
      <c r="E84">
        <f>[9]WMA!E83</f>
        <v>88.5</v>
      </c>
      <c r="F84">
        <f>[9]Lite!E83</f>
        <v>89.2</v>
      </c>
      <c r="H84">
        <f>'[9]DWM-NB'!K83</f>
        <v>9</v>
      </c>
      <c r="I84">
        <f>[9]Lite!K83</f>
        <v>9</v>
      </c>
      <c r="J84">
        <f>'[9]DWM-HT'!K83</f>
        <v>8</v>
      </c>
      <c r="N84">
        <f>[9]ARF!B83</f>
        <v>8</v>
      </c>
      <c r="O84">
        <f>'[9]DWM-NB'!B83</f>
        <v>1.515625</v>
      </c>
      <c r="P84">
        <f>'[9]DWM-HT'!B83</f>
        <v>4.21875</v>
      </c>
      <c r="Q84">
        <f>[9]WMA!B83</f>
        <v>0.8125</v>
      </c>
      <c r="R84">
        <f>[9]Lite!B83</f>
        <v>6.5</v>
      </c>
    </row>
    <row r="85" spans="1:18" x14ac:dyDescent="0.25">
      <c r="A85">
        <v>41500</v>
      </c>
      <c r="B85">
        <f>[9]ARF!E84</f>
        <v>90.7</v>
      </c>
      <c r="C85">
        <f>'[9]DWM-NB'!E84</f>
        <v>89</v>
      </c>
      <c r="D85">
        <f>'[9]DWM-HT'!E84</f>
        <v>89.1</v>
      </c>
      <c r="E85">
        <f>[9]WMA!E84</f>
        <v>88.2</v>
      </c>
      <c r="F85">
        <f>[9]Lite!E84</f>
        <v>90.3</v>
      </c>
      <c r="H85">
        <f>'[9]DWM-NB'!K84</f>
        <v>13</v>
      </c>
      <c r="I85">
        <f>[9]Lite!K84</f>
        <v>16</v>
      </c>
      <c r="J85">
        <f>'[9]DWM-HT'!K84</f>
        <v>13</v>
      </c>
      <c r="N85">
        <f>[9]ARF!B84</f>
        <v>8.140625</v>
      </c>
      <c r="O85">
        <f>'[9]DWM-NB'!B84</f>
        <v>1.53125</v>
      </c>
      <c r="P85">
        <f>'[9]DWM-HT'!B84</f>
        <v>4.265625</v>
      </c>
      <c r="Q85">
        <f>[9]WMA!B84</f>
        <v>0.828125</v>
      </c>
      <c r="R85">
        <f>[9]Lite!B84</f>
        <v>6.5625</v>
      </c>
    </row>
    <row r="86" spans="1:18" x14ac:dyDescent="0.25">
      <c r="A86">
        <v>42000</v>
      </c>
      <c r="B86">
        <f>[9]ARF!E85</f>
        <v>88.9</v>
      </c>
      <c r="C86">
        <f>'[9]DWM-NB'!E85</f>
        <v>91.2</v>
      </c>
      <c r="D86">
        <f>'[9]DWM-HT'!E85</f>
        <v>91.100000000000009</v>
      </c>
      <c r="E86">
        <f>[9]WMA!E85</f>
        <v>88.1</v>
      </c>
      <c r="F86">
        <f>[9]Lite!E85</f>
        <v>91.4</v>
      </c>
      <c r="H86">
        <f>'[9]DWM-NB'!K85</f>
        <v>8</v>
      </c>
      <c r="I86">
        <f>[9]Lite!K85</f>
        <v>11</v>
      </c>
      <c r="J86">
        <f>'[9]DWM-HT'!K85</f>
        <v>7</v>
      </c>
      <c r="N86">
        <f>[9]ARF!B85</f>
        <v>8.265625</v>
      </c>
      <c r="O86">
        <f>'[9]DWM-NB'!B85</f>
        <v>1.5625</v>
      </c>
      <c r="P86">
        <f>'[9]DWM-HT'!B85</f>
        <v>4.3125</v>
      </c>
      <c r="Q86">
        <f>[9]WMA!B85</f>
        <v>0.84375</v>
      </c>
      <c r="R86">
        <f>[9]Lite!B85</f>
        <v>6.625</v>
      </c>
    </row>
    <row r="87" spans="1:18" x14ac:dyDescent="0.25">
      <c r="A87">
        <v>42500</v>
      </c>
      <c r="B87">
        <f>[9]ARF!E86</f>
        <v>89.7</v>
      </c>
      <c r="C87">
        <f>'[9]DWM-NB'!E86</f>
        <v>90</v>
      </c>
      <c r="D87">
        <f>'[9]DWM-HT'!E86</f>
        <v>89.9</v>
      </c>
      <c r="E87">
        <f>[9]WMA!E86</f>
        <v>87.5</v>
      </c>
      <c r="F87">
        <f>[9]Lite!E86</f>
        <v>90.3</v>
      </c>
      <c r="H87">
        <f>'[9]DWM-NB'!K86</f>
        <v>13</v>
      </c>
      <c r="I87">
        <f>[9]Lite!K86</f>
        <v>13</v>
      </c>
      <c r="J87">
        <f>'[9]DWM-HT'!K86</f>
        <v>9</v>
      </c>
      <c r="N87">
        <f>[9]ARF!B86</f>
        <v>8.40625</v>
      </c>
      <c r="O87">
        <f>'[9]DWM-NB'!B86</f>
        <v>1.578125</v>
      </c>
      <c r="P87">
        <f>'[9]DWM-HT'!B86</f>
        <v>4.359375</v>
      </c>
      <c r="Q87">
        <f>[9]WMA!B86</f>
        <v>0.859375</v>
      </c>
      <c r="R87">
        <f>[9]Lite!B86</f>
        <v>6.703125</v>
      </c>
    </row>
    <row r="88" spans="1:18" x14ac:dyDescent="0.25">
      <c r="A88">
        <v>43000</v>
      </c>
      <c r="B88">
        <f>[9]ARF!E87</f>
        <v>89</v>
      </c>
      <c r="C88">
        <f>'[9]DWM-NB'!E87</f>
        <v>87.9</v>
      </c>
      <c r="D88">
        <f>'[9]DWM-HT'!E87</f>
        <v>87.7</v>
      </c>
      <c r="E88">
        <f>[9]WMA!E87</f>
        <v>84.399999999999906</v>
      </c>
      <c r="F88">
        <f>[9]Lite!E87</f>
        <v>88.1</v>
      </c>
      <c r="H88">
        <f>'[9]DWM-NB'!K87</f>
        <v>10</v>
      </c>
      <c r="I88">
        <f>[9]Lite!K87</f>
        <v>15</v>
      </c>
      <c r="J88">
        <f>'[9]DWM-HT'!K87</f>
        <v>10</v>
      </c>
      <c r="N88">
        <f>[9]ARF!B87</f>
        <v>8.546875</v>
      </c>
      <c r="O88">
        <f>'[9]DWM-NB'!B87</f>
        <v>1.59375</v>
      </c>
      <c r="P88">
        <f>'[9]DWM-HT'!B87</f>
        <v>4.390625</v>
      </c>
      <c r="Q88">
        <f>[9]WMA!B87</f>
        <v>0.875</v>
      </c>
      <c r="R88">
        <f>[9]Lite!B87</f>
        <v>6.765625</v>
      </c>
    </row>
    <row r="89" spans="1:18" x14ac:dyDescent="0.25">
      <c r="A89">
        <v>43500</v>
      </c>
      <c r="B89">
        <f>[9]ARF!E88</f>
        <v>87.2</v>
      </c>
      <c r="C89">
        <f>'[9]DWM-NB'!E88</f>
        <v>88.2</v>
      </c>
      <c r="D89">
        <f>'[9]DWM-HT'!E88</f>
        <v>88</v>
      </c>
      <c r="E89">
        <f>[9]WMA!E88</f>
        <v>85</v>
      </c>
      <c r="F89">
        <f>[9]Lite!E88</f>
        <v>88.2</v>
      </c>
      <c r="H89">
        <f>'[9]DWM-NB'!K88</f>
        <v>11</v>
      </c>
      <c r="I89">
        <f>[9]Lite!K88</f>
        <v>14</v>
      </c>
      <c r="J89">
        <f>'[9]DWM-HT'!K88</f>
        <v>10</v>
      </c>
      <c r="N89">
        <f>[9]ARF!B88</f>
        <v>8.6875</v>
      </c>
      <c r="O89">
        <f>'[9]DWM-NB'!B88</f>
        <v>1.609375</v>
      </c>
      <c r="P89">
        <f>'[9]DWM-HT'!B88</f>
        <v>4.421875</v>
      </c>
      <c r="Q89">
        <f>[9]WMA!B88</f>
        <v>0.890625</v>
      </c>
      <c r="R89">
        <f>[9]Lite!B88</f>
        <v>6.828125</v>
      </c>
    </row>
    <row r="90" spans="1:18" x14ac:dyDescent="0.25">
      <c r="A90">
        <v>44000</v>
      </c>
      <c r="B90">
        <f>[9]ARF!E89</f>
        <v>86.1</v>
      </c>
      <c r="C90">
        <f>'[9]DWM-NB'!E89</f>
        <v>87.6</v>
      </c>
      <c r="D90">
        <f>'[9]DWM-HT'!E89</f>
        <v>87.5</v>
      </c>
      <c r="E90">
        <f>[9]WMA!E89</f>
        <v>81</v>
      </c>
      <c r="F90">
        <f>[9]Lite!E89</f>
        <v>87.7</v>
      </c>
      <c r="H90">
        <f>'[9]DWM-NB'!K89</f>
        <v>13</v>
      </c>
      <c r="I90">
        <f>[9]Lite!K89</f>
        <v>14</v>
      </c>
      <c r="J90">
        <f>'[9]DWM-HT'!K89</f>
        <v>11</v>
      </c>
      <c r="N90">
        <f>[9]ARF!B89</f>
        <v>8.8125</v>
      </c>
      <c r="O90">
        <f>'[9]DWM-NB'!B89</f>
        <v>1.625</v>
      </c>
      <c r="P90">
        <f>'[9]DWM-HT'!B89</f>
        <v>4.46875</v>
      </c>
      <c r="Q90">
        <f>[9]WMA!B89</f>
        <v>0.90625</v>
      </c>
      <c r="R90">
        <f>[9]Lite!B89</f>
        <v>6.90625</v>
      </c>
    </row>
    <row r="91" spans="1:18" x14ac:dyDescent="0.25">
      <c r="A91">
        <v>44500</v>
      </c>
      <c r="B91">
        <f>[9]ARF!E90</f>
        <v>88.3</v>
      </c>
      <c r="C91">
        <f>'[9]DWM-NB'!E90</f>
        <v>86.4</v>
      </c>
      <c r="D91">
        <f>'[9]DWM-HT'!E90</f>
        <v>86.5</v>
      </c>
      <c r="E91">
        <f>[9]WMA!E90</f>
        <v>78.599999999999994</v>
      </c>
      <c r="F91">
        <f>[9]Lite!E90</f>
        <v>86.7</v>
      </c>
      <c r="H91">
        <f>'[9]DWM-NB'!K90</f>
        <v>17</v>
      </c>
      <c r="I91">
        <f>[9]Lite!K90</f>
        <v>16</v>
      </c>
      <c r="J91">
        <f>'[9]DWM-HT'!K90</f>
        <v>12</v>
      </c>
      <c r="N91">
        <f>[9]ARF!B90</f>
        <v>8.953125</v>
      </c>
      <c r="O91">
        <f>'[9]DWM-NB'!B90</f>
        <v>1.65625</v>
      </c>
      <c r="P91">
        <f>'[9]DWM-HT'!B90</f>
        <v>4.53125</v>
      </c>
      <c r="Q91">
        <f>[9]WMA!B90</f>
        <v>0.921875</v>
      </c>
      <c r="R91">
        <f>[9]Lite!B90</f>
        <v>6.984375</v>
      </c>
    </row>
    <row r="92" spans="1:18" x14ac:dyDescent="0.25">
      <c r="A92">
        <v>45000</v>
      </c>
      <c r="B92">
        <f>[9]ARF!E91</f>
        <v>91.6</v>
      </c>
      <c r="C92">
        <f>'[9]DWM-NB'!E91</f>
        <v>88.6</v>
      </c>
      <c r="D92">
        <f>'[9]DWM-HT'!E91</f>
        <v>89</v>
      </c>
      <c r="E92">
        <f>[9]WMA!E91</f>
        <v>85</v>
      </c>
      <c r="F92">
        <f>[9]Lite!E91</f>
        <v>88.7</v>
      </c>
      <c r="H92">
        <f>'[9]DWM-NB'!K91</f>
        <v>4</v>
      </c>
      <c r="I92">
        <f>[9]Lite!K91</f>
        <v>7</v>
      </c>
      <c r="J92">
        <f>'[9]DWM-HT'!K91</f>
        <v>4</v>
      </c>
      <c r="N92">
        <f>[9]ARF!B91</f>
        <v>9.09375</v>
      </c>
      <c r="O92">
        <f>'[9]DWM-NB'!B91</f>
        <v>1.671875</v>
      </c>
      <c r="P92">
        <f>'[9]DWM-HT'!B91</f>
        <v>4.5625</v>
      </c>
      <c r="Q92">
        <f>[9]WMA!B91</f>
        <v>0.9375</v>
      </c>
      <c r="R92">
        <f>[9]Lite!B91</f>
        <v>7.046875</v>
      </c>
    </row>
    <row r="93" spans="1:18" x14ac:dyDescent="0.25">
      <c r="A93">
        <v>45500</v>
      </c>
      <c r="B93">
        <f>[9]ARF!E92</f>
        <v>92.1</v>
      </c>
      <c r="C93">
        <f>'[9]DWM-NB'!E92</f>
        <v>89.9</v>
      </c>
      <c r="D93">
        <f>'[9]DWM-HT'!E92</f>
        <v>90.100000000000009</v>
      </c>
      <c r="E93">
        <f>[9]WMA!E92</f>
        <v>87.5</v>
      </c>
      <c r="F93">
        <f>[9]Lite!E92</f>
        <v>90</v>
      </c>
      <c r="H93">
        <f>'[9]DWM-NB'!K92</f>
        <v>12</v>
      </c>
      <c r="I93">
        <f>[9]Lite!K92</f>
        <v>15</v>
      </c>
      <c r="J93">
        <f>'[9]DWM-HT'!K92</f>
        <v>10</v>
      </c>
      <c r="N93">
        <f>[9]ARF!B92</f>
        <v>9.203125</v>
      </c>
      <c r="O93">
        <f>'[9]DWM-NB'!B92</f>
        <v>1.671875</v>
      </c>
      <c r="P93">
        <f>'[9]DWM-HT'!B92</f>
        <v>4.59375</v>
      </c>
      <c r="Q93">
        <f>[9]WMA!B92</f>
        <v>0.953125</v>
      </c>
      <c r="R93">
        <f>[9]Lite!B92</f>
        <v>7.078125</v>
      </c>
    </row>
    <row r="103" spans="2:10" x14ac:dyDescent="0.25">
      <c r="B103" s="15">
        <f>AVERAGE(B3:B102)</f>
        <v>88.57032967032967</v>
      </c>
      <c r="C103" s="15">
        <f>AVERAGE(C3:C102)</f>
        <v>88.216483516483549</v>
      </c>
      <c r="D103" s="15">
        <f t="shared" ref="D103:J103" si="0">AVERAGE(D3:D102)</f>
        <v>88.536263736263763</v>
      </c>
      <c r="E103" s="15">
        <f t="shared" si="0"/>
        <v>80.91978021978025</v>
      </c>
      <c r="F103" s="15">
        <f t="shared" si="0"/>
        <v>89.370329670329653</v>
      </c>
      <c r="G103" s="15"/>
      <c r="H103" s="15">
        <f t="shared" si="0"/>
        <v>12.197802197802197</v>
      </c>
      <c r="I103" s="15">
        <f>AVERAGE(I3:I102)</f>
        <v>13.593406593406593</v>
      </c>
      <c r="J103" s="15">
        <f t="shared" si="0"/>
        <v>10.67032967032967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SEA Sudden</vt:lpstr>
      <vt:lpstr>STAGGER</vt:lpstr>
      <vt:lpstr>RandomTree</vt:lpstr>
      <vt:lpstr>LED</vt:lpstr>
      <vt:lpstr>WAVE</vt:lpstr>
      <vt:lpstr>HyperPlanes</vt:lpstr>
      <vt:lpstr>SEA_Mixed</vt:lpstr>
      <vt:lpstr>RandomRBF</vt:lpstr>
      <vt:lpstr>electricity</vt:lpstr>
      <vt:lpstr>spam_data</vt:lpstr>
      <vt:lpstr>Sensor</vt:lpstr>
      <vt:lpstr>CovType</vt:lpstr>
      <vt:lpstr>HDWM</vt:lpstr>
      <vt:lpstr>_ARF</vt:lpstr>
      <vt:lpstr>_DWM_NB</vt:lpstr>
      <vt:lpstr>_DWMHT</vt:lpstr>
      <vt:lpstr>_HDWM</vt:lpstr>
      <vt:lpstr>_WMA</vt:lpstr>
      <vt:lpstr>ARF</vt:lpstr>
      <vt:lpstr>DWM_HT</vt:lpstr>
      <vt:lpstr>DWM_NB</vt:lpstr>
      <vt:lpstr>HDWM</vt:lpstr>
      <vt:lpstr>WMA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2018-12-27T09:13:36Z</dcterms:created>
  <dcterms:modified xsi:type="dcterms:W3CDTF">2019-03-21T11:45:07Z</dcterms:modified>
</cp:coreProperties>
</file>