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Leicester\mimm1\other\Test Results\HDWM\No_Drifts\"/>
    </mc:Choice>
  </mc:AlternateContent>
  <xr:revisionPtr revIDLastSave="0" documentId="13_ncr:1_{5B85DCB5-C2A3-4E49-AF78-E7F1A7C17B84}" xr6:coauthVersionLast="32" xr6:coauthVersionMax="32" xr10:uidLastSave="{00000000-0000-0000-0000-000000000000}"/>
  <bookViews>
    <workbookView xWindow="1080" yWindow="600" windowWidth="19020" windowHeight="8460" tabRatio="681" activeTab="4" xr2:uid="{00000000-000D-0000-FFFF-FFFF00000000}"/>
  </bookViews>
  <sheets>
    <sheet name="DWM-NB" sheetId="18" r:id="rId1"/>
    <sheet name="DWM-HT" sheetId="19" r:id="rId2"/>
    <sheet name="WMA" sheetId="20" r:id="rId3"/>
    <sheet name="HMDD_Lite" sheetId="21" r:id="rId4"/>
    <sheet name="Graph" sheetId="17" r:id="rId5"/>
  </sheets>
  <calcPr calcId="179017"/>
</workbook>
</file>

<file path=xl/calcChain.xml><?xml version="1.0" encoding="utf-8"?>
<calcChain xmlns="http://schemas.openxmlformats.org/spreadsheetml/2006/main">
  <c r="H2" i="17" l="1"/>
  <c r="I2" i="17"/>
  <c r="I23" i="17"/>
  <c r="H23" i="17"/>
  <c r="E30" i="17" l="1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29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3" i="17"/>
  <c r="D49" i="17" l="1"/>
  <c r="D28" i="17" s="1"/>
  <c r="C49" i="17"/>
  <c r="C28" i="17" s="1"/>
  <c r="E49" i="17"/>
  <c r="E28" i="17" s="1"/>
  <c r="B49" i="17"/>
  <c r="B28" i="17" s="1"/>
  <c r="B23" i="17"/>
  <c r="C23" i="17"/>
  <c r="D23" i="17"/>
  <c r="E23" i="17"/>
  <c r="C2" i="17" l="1"/>
  <c r="D2" i="17"/>
  <c r="E2" i="17"/>
  <c r="B2" i="17"/>
</calcChain>
</file>

<file path=xl/sharedStrings.xml><?xml version="1.0" encoding="utf-8"?>
<sst xmlns="http://schemas.openxmlformats.org/spreadsheetml/2006/main" count="69" uniqueCount="39">
  <si>
    <t>Accuracy</t>
  </si>
  <si>
    <t>Instance</t>
  </si>
  <si>
    <t>AVG</t>
  </si>
  <si>
    <t>Learners</t>
  </si>
  <si>
    <t>evaluation time (cpu seconds)</t>
  </si>
  <si>
    <t xml:space="preserve">Accuracy </t>
  </si>
  <si>
    <t>learning evaluation instances</t>
  </si>
  <si>
    <t>model cost (RAM-Hours)</t>
  </si>
  <si>
    <t>classified instances</t>
  </si>
  <si>
    <t>classifications correct (percent)</t>
  </si>
  <si>
    <t>Kappa Statistic (percent)</t>
  </si>
  <si>
    <t>Kappa Temporal Statistic (percent)</t>
  </si>
  <si>
    <t>model training instances</t>
  </si>
  <si>
    <t>model serialized size (bytes)</t>
  </si>
  <si>
    <t>members size</t>
  </si>
  <si>
    <t>member weight 1</t>
  </si>
  <si>
    <t>member weight 2</t>
  </si>
  <si>
    <t>member weight 3</t>
  </si>
  <si>
    <t>member weight 4</t>
  </si>
  <si>
    <t>[avg] model training instances</t>
  </si>
  <si>
    <t>[err] model training instances</t>
  </si>
  <si>
    <t>[avg] model serialized size (bytes)</t>
  </si>
  <si>
    <t>[err] model serialized size (bytes)</t>
  </si>
  <si>
    <t>[avg] tree size (nodes)</t>
  </si>
  <si>
    <t>[err] tree size (nodes)</t>
  </si>
  <si>
    <t>[avg] tree size (leaves)</t>
  </si>
  <si>
    <t>[err] tree size (leaves)</t>
  </si>
  <si>
    <t>[avg] active learning leaves</t>
  </si>
  <si>
    <t>[err] active learning leaves</t>
  </si>
  <si>
    <t>[avg] tree depth</t>
  </si>
  <si>
    <t>[err] tree depth</t>
  </si>
  <si>
    <t>[avg] active leaf byte size estimate</t>
  </si>
  <si>
    <t>[err] active leaf byte size estimate</t>
  </si>
  <si>
    <t>[avg] inactive leaf byte size estimate</t>
  </si>
  <si>
    <t>[err] inactive leaf byte size estimate</t>
  </si>
  <si>
    <t>[avg] byte size estimate overhead</t>
  </si>
  <si>
    <t>[err] byte size estimate overhead</t>
  </si>
  <si>
    <t>Drifts detected</t>
  </si>
  <si>
    <t>Warnings detected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</si>
</sst>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RandomRBF</a:t>
            </a:r>
          </a:p>
          <a:p>
            <a:pPr>
              <a:defRPr sz="800"/>
            </a:pPr>
            <a:r>
              <a:rPr lang="en-US" sz="800" baseline="0"/>
              <a:t> </a:t>
            </a:r>
            <a:r>
              <a:rPr lang="en-US" sz="800"/>
              <a:t> Accuracy</a:t>
            </a:r>
          </a:p>
        </c:rich>
      </c:tx>
      <c:layout>
        <c:manualLayout>
          <c:xMode val="edge"/>
          <c:yMode val="edge"/>
          <c:x val="0.42915306231464201"/>
          <c:y val="1.43712574850299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8562117235345582"/>
          <c:y val="0.10078457258710925"/>
          <c:w val="0.74437882764654417"/>
          <c:h val="0.71575471468844176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</c:f>
              <c:strCache>
                <c:ptCount val="1"/>
                <c:pt idx="0">
                  <c:v>HMDD_Lite(90.73%)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Graph!$E$3:$E$22</c:f>
              <c:numCache>
                <c:formatCode>General</c:formatCode>
                <c:ptCount val="20"/>
                <c:pt idx="0">
                  <c:v>88.9</c:v>
                </c:pt>
                <c:pt idx="1">
                  <c:v>91.1</c:v>
                </c:pt>
                <c:pt idx="2">
                  <c:v>90.4</c:v>
                </c:pt>
                <c:pt idx="3">
                  <c:v>91.4</c:v>
                </c:pt>
                <c:pt idx="4">
                  <c:v>90.6</c:v>
                </c:pt>
                <c:pt idx="5">
                  <c:v>90</c:v>
                </c:pt>
                <c:pt idx="6">
                  <c:v>90</c:v>
                </c:pt>
                <c:pt idx="7">
                  <c:v>91.9</c:v>
                </c:pt>
                <c:pt idx="8">
                  <c:v>89.2</c:v>
                </c:pt>
                <c:pt idx="9">
                  <c:v>87.5</c:v>
                </c:pt>
                <c:pt idx="10">
                  <c:v>89.5</c:v>
                </c:pt>
                <c:pt idx="11">
                  <c:v>89.7</c:v>
                </c:pt>
                <c:pt idx="12">
                  <c:v>92</c:v>
                </c:pt>
                <c:pt idx="13">
                  <c:v>92.1</c:v>
                </c:pt>
                <c:pt idx="14">
                  <c:v>93.2</c:v>
                </c:pt>
                <c:pt idx="15">
                  <c:v>92.7</c:v>
                </c:pt>
                <c:pt idx="16">
                  <c:v>93</c:v>
                </c:pt>
                <c:pt idx="17">
                  <c:v>92.8</c:v>
                </c:pt>
                <c:pt idx="18">
                  <c:v>90.9</c:v>
                </c:pt>
                <c:pt idx="19">
                  <c:v>87.7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EA-41F2-A63A-946330D28732}"/>
            </c:ext>
          </c:extLst>
        </c:ser>
        <c:ser>
          <c:idx val="5"/>
          <c:order val="1"/>
          <c:tx>
            <c:strRef>
              <c:f>Graph!$B$2</c:f>
              <c:strCache>
                <c:ptCount val="1"/>
                <c:pt idx="0">
                  <c:v>DWM-NB(72.48%)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Graph!$B$3:$B$22</c:f>
              <c:numCache>
                <c:formatCode>General</c:formatCode>
                <c:ptCount val="20"/>
                <c:pt idx="0">
                  <c:v>73.900000000000006</c:v>
                </c:pt>
                <c:pt idx="1">
                  <c:v>74.2</c:v>
                </c:pt>
                <c:pt idx="2">
                  <c:v>68.599999999999994</c:v>
                </c:pt>
                <c:pt idx="3">
                  <c:v>71.3</c:v>
                </c:pt>
                <c:pt idx="4">
                  <c:v>72.5</c:v>
                </c:pt>
                <c:pt idx="5">
                  <c:v>74.099999999999994</c:v>
                </c:pt>
                <c:pt idx="6">
                  <c:v>71.8</c:v>
                </c:pt>
                <c:pt idx="7">
                  <c:v>71.7</c:v>
                </c:pt>
                <c:pt idx="8">
                  <c:v>69.699999999999903</c:v>
                </c:pt>
                <c:pt idx="9">
                  <c:v>74.5</c:v>
                </c:pt>
                <c:pt idx="10">
                  <c:v>72.7</c:v>
                </c:pt>
                <c:pt idx="11">
                  <c:v>71.2</c:v>
                </c:pt>
                <c:pt idx="12">
                  <c:v>73.099999999999994</c:v>
                </c:pt>
                <c:pt idx="13">
                  <c:v>71.099999999999994</c:v>
                </c:pt>
                <c:pt idx="14">
                  <c:v>72.599999999999994</c:v>
                </c:pt>
                <c:pt idx="15">
                  <c:v>74.8</c:v>
                </c:pt>
                <c:pt idx="16">
                  <c:v>74.2</c:v>
                </c:pt>
                <c:pt idx="17">
                  <c:v>71.899999999999906</c:v>
                </c:pt>
                <c:pt idx="18">
                  <c:v>73.400000000000006</c:v>
                </c:pt>
                <c:pt idx="19">
                  <c:v>72.2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A-41F2-A63A-946330D28732}"/>
            </c:ext>
          </c:extLst>
        </c:ser>
        <c:ser>
          <c:idx val="8"/>
          <c:order val="2"/>
          <c:tx>
            <c:strRef>
              <c:f>Graph!$D$2</c:f>
              <c:strCache>
                <c:ptCount val="1"/>
                <c:pt idx="0">
                  <c:v>WMA(85.79%)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Graph!$D$3:$D$22</c:f>
              <c:numCache>
                <c:formatCode>General</c:formatCode>
                <c:ptCount val="20"/>
                <c:pt idx="0">
                  <c:v>75.099999999999994</c:v>
                </c:pt>
                <c:pt idx="1">
                  <c:v>82.199999999999903</c:v>
                </c:pt>
                <c:pt idx="2">
                  <c:v>81.5</c:v>
                </c:pt>
                <c:pt idx="3">
                  <c:v>81.899999999999906</c:v>
                </c:pt>
                <c:pt idx="4">
                  <c:v>82.3</c:v>
                </c:pt>
                <c:pt idx="5">
                  <c:v>81.699999999999903</c:v>
                </c:pt>
                <c:pt idx="6">
                  <c:v>87.1</c:v>
                </c:pt>
                <c:pt idx="7">
                  <c:v>85.2</c:v>
                </c:pt>
                <c:pt idx="8">
                  <c:v>86.2</c:v>
                </c:pt>
                <c:pt idx="9">
                  <c:v>88.9</c:v>
                </c:pt>
                <c:pt idx="10">
                  <c:v>86.1</c:v>
                </c:pt>
                <c:pt idx="11">
                  <c:v>86.1</c:v>
                </c:pt>
                <c:pt idx="12">
                  <c:v>87.3</c:v>
                </c:pt>
                <c:pt idx="13">
                  <c:v>87.9</c:v>
                </c:pt>
                <c:pt idx="14">
                  <c:v>87.2</c:v>
                </c:pt>
                <c:pt idx="15">
                  <c:v>88.9</c:v>
                </c:pt>
                <c:pt idx="16">
                  <c:v>89.8</c:v>
                </c:pt>
                <c:pt idx="17">
                  <c:v>90.8</c:v>
                </c:pt>
                <c:pt idx="18">
                  <c:v>90.1</c:v>
                </c:pt>
                <c:pt idx="19">
                  <c:v>89.5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EA-41F2-A63A-946330D28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785600"/>
        <c:axId val="103787904"/>
      </c:scatterChart>
      <c:valAx>
        <c:axId val="103785600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6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ar-SA"/>
          </a:p>
        </c:txPr>
        <c:crossAx val="103787904"/>
        <c:crosses val="autoZero"/>
        <c:crossBetween val="midCat"/>
        <c:majorUnit val="20000"/>
      </c:valAx>
      <c:valAx>
        <c:axId val="1037879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700"/>
                </a:pPr>
                <a:r>
                  <a:rPr lang="en-US" sz="700" baseline="0"/>
                  <a:t>Accuracy (%)</a:t>
                </a:r>
                <a:endParaRPr lang="en-US" sz="70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ar-SA"/>
          </a:p>
        </c:txPr>
        <c:crossAx val="103785600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59966353164187813"/>
          <c:y val="0.57921891707980955"/>
          <c:w val="0.36806466899970836"/>
          <c:h val="0.20365813648293962"/>
        </c:manualLayout>
      </c:layout>
      <c:overlay val="0"/>
      <c:txPr>
        <a:bodyPr/>
        <a:lstStyle/>
        <a:p>
          <a:pPr>
            <a:defRPr sz="600"/>
          </a:pPr>
          <a:endParaRPr lang="ar-S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 Ensemble size- </a:t>
            </a:r>
            <a:r>
              <a:rPr lang="en-US" sz="900" b="1" i="0" baseline="0">
                <a:effectLst/>
              </a:rPr>
              <a:t>RandomRBF</a:t>
            </a:r>
            <a:endParaRPr lang="ar-SA" sz="900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900"/>
              <a:t> </a:t>
            </a:r>
          </a:p>
        </c:rich>
      </c:tx>
      <c:layout>
        <c:manualLayout>
          <c:xMode val="edge"/>
          <c:yMode val="edge"/>
          <c:x val="0.12079747086155287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3241298327774087"/>
          <c:y val="0.10078457258710925"/>
          <c:w val="0.84107340359112404"/>
          <c:h val="0.63859422086128126"/>
        </c:manualLayout>
      </c:layout>
      <c:lineChart>
        <c:grouping val="standard"/>
        <c:varyColors val="0"/>
        <c:ser>
          <c:idx val="5"/>
          <c:order val="0"/>
          <c:tx>
            <c:strRef>
              <c:f>Graph!$H$2</c:f>
              <c:strCache>
                <c:ptCount val="1"/>
                <c:pt idx="0">
                  <c:v>DWM-NB(Avg.22.15%)</c:v>
                </c:pt>
              </c:strCache>
            </c:strRef>
          </c:tx>
          <c:spPr>
            <a:solidFill>
              <a:srgbClr val="00B0F0"/>
            </a:solidFill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Graph!$H$3:$H$22</c:f>
              <c:numCache>
                <c:formatCode>General</c:formatCode>
                <c:ptCount val="20"/>
                <c:pt idx="0">
                  <c:v>25</c:v>
                </c:pt>
                <c:pt idx="1">
                  <c:v>20</c:v>
                </c:pt>
                <c:pt idx="2">
                  <c:v>20</c:v>
                </c:pt>
                <c:pt idx="3">
                  <c:v>17</c:v>
                </c:pt>
                <c:pt idx="4">
                  <c:v>26</c:v>
                </c:pt>
                <c:pt idx="5">
                  <c:v>25</c:v>
                </c:pt>
                <c:pt idx="6">
                  <c:v>25</c:v>
                </c:pt>
                <c:pt idx="7">
                  <c:v>21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13</c:v>
                </c:pt>
                <c:pt idx="12">
                  <c:v>22</c:v>
                </c:pt>
                <c:pt idx="13">
                  <c:v>34</c:v>
                </c:pt>
                <c:pt idx="14">
                  <c:v>28</c:v>
                </c:pt>
                <c:pt idx="15">
                  <c:v>13</c:v>
                </c:pt>
                <c:pt idx="16">
                  <c:v>33</c:v>
                </c:pt>
                <c:pt idx="17">
                  <c:v>25</c:v>
                </c:pt>
                <c:pt idx="18">
                  <c:v>19</c:v>
                </c:pt>
                <c:pt idx="1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B6-4CE2-9905-4B4AAB5E28C9}"/>
            </c:ext>
          </c:extLst>
        </c:ser>
        <c:ser>
          <c:idx val="8"/>
          <c:order val="1"/>
          <c:tx>
            <c:strRef>
              <c:f>Graph!$I$2</c:f>
              <c:strCache>
                <c:ptCount val="1"/>
                <c:pt idx="0">
                  <c:v>HDWM(Avg.12.2%)</c:v>
                </c:pt>
              </c:strCache>
            </c:strRef>
          </c:tx>
          <c:spPr>
            <a:solidFill>
              <a:srgbClr val="C00000"/>
            </a:solidFill>
            <a:ln w="12700">
              <a:solidFill>
                <a:srgbClr val="0070C0"/>
              </a:solidFill>
            </a:ln>
          </c:spPr>
          <c:marker>
            <c:symbol val="none"/>
          </c:marker>
          <c:cat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cat>
          <c:val>
            <c:numRef>
              <c:f>Graph!$I$3:$I$22</c:f>
              <c:numCache>
                <c:formatCode>General</c:formatCode>
                <c:ptCount val="20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14</c:v>
                </c:pt>
                <c:pt idx="4">
                  <c:v>15</c:v>
                </c:pt>
                <c:pt idx="5">
                  <c:v>10</c:v>
                </c:pt>
                <c:pt idx="6">
                  <c:v>8</c:v>
                </c:pt>
                <c:pt idx="7">
                  <c:v>10</c:v>
                </c:pt>
                <c:pt idx="8">
                  <c:v>10</c:v>
                </c:pt>
                <c:pt idx="9">
                  <c:v>14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15</c:v>
                </c:pt>
                <c:pt idx="18">
                  <c:v>14</c:v>
                </c:pt>
                <c:pt idx="1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B6-4CE2-9905-4B4AAB5E2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12608"/>
        <c:axId val="104644992"/>
      </c:lineChart>
      <c:catAx>
        <c:axId val="104612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600"/>
            </a:pPr>
            <a:endParaRPr lang="ar-SA"/>
          </a:p>
        </c:txPr>
        <c:crossAx val="104644992"/>
        <c:crosses val="autoZero"/>
        <c:auto val="1"/>
        <c:lblAlgn val="ctr"/>
        <c:lblOffset val="100"/>
        <c:noMultiLvlLbl val="0"/>
      </c:catAx>
      <c:valAx>
        <c:axId val="10464499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600"/>
                </a:pPr>
                <a:r>
                  <a:rPr lang="en-US" sz="700"/>
                  <a:t>Ensemble 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ar-SA"/>
          </a:p>
        </c:txPr>
        <c:crossAx val="104612608"/>
        <c:crosses val="autoZero"/>
        <c:crossBetween val="between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2784550320278224"/>
          <c:y val="0.12134316543765362"/>
          <c:w val="0.40764363745895804"/>
          <c:h val="0.16285656600617229"/>
        </c:manualLayout>
      </c:layout>
      <c:overlay val="0"/>
      <c:txPr>
        <a:bodyPr/>
        <a:lstStyle/>
        <a:p>
          <a:pPr>
            <a:defRPr sz="700"/>
          </a:pPr>
          <a:endParaRPr lang="ar-S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/>
            </a:pPr>
            <a:r>
              <a:rPr lang="en-US" sz="800"/>
              <a:t>RandomRBF</a:t>
            </a:r>
          </a:p>
          <a:p>
            <a:pPr>
              <a:defRPr sz="800"/>
            </a:pPr>
            <a:r>
              <a:rPr lang="en-US" sz="800"/>
              <a:t>Evaluation time (cpu seconds)</a:t>
            </a:r>
          </a:p>
        </c:rich>
      </c:tx>
      <c:layout>
        <c:manualLayout>
          <c:xMode val="edge"/>
          <c:yMode val="edge"/>
          <c:x val="0.25400924436932376"/>
          <c:y val="1.437129386604452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5128048782712802"/>
          <c:y val="0.10078457258710925"/>
          <c:w val="0.77155964340540473"/>
          <c:h val="0.69260656654029362"/>
        </c:manualLayout>
      </c:layout>
      <c:scatterChart>
        <c:scatterStyle val="smoothMarker"/>
        <c:varyColors val="0"/>
        <c:ser>
          <c:idx val="4"/>
          <c:order val="0"/>
          <c:tx>
            <c:strRef>
              <c:f>Graph!$E$28</c:f>
              <c:strCache>
                <c:ptCount val="1"/>
                <c:pt idx="0">
                  <c:v>HMDD_Lite(895.85 ms)</c:v>
                </c:pt>
              </c:strCache>
            </c:strRef>
          </c:tx>
          <c:spPr>
            <a:ln w="3175"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Graph!$E$29:$E$48</c:f>
              <c:numCache>
                <c:formatCode>General</c:formatCode>
                <c:ptCount val="20"/>
                <c:pt idx="0">
                  <c:v>2.1216135999999999</c:v>
                </c:pt>
                <c:pt idx="1">
                  <c:v>5.4288347999999997</c:v>
                </c:pt>
                <c:pt idx="2">
                  <c:v>8.9544574000000008</c:v>
                </c:pt>
                <c:pt idx="3">
                  <c:v>14.4924929</c:v>
                </c:pt>
                <c:pt idx="4">
                  <c:v>20.857333700000002</c:v>
                </c:pt>
                <c:pt idx="5">
                  <c:v>27.8149783</c:v>
                </c:pt>
                <c:pt idx="6">
                  <c:v>30.622996300000001</c:v>
                </c:pt>
                <c:pt idx="7">
                  <c:v>33.774216500000001</c:v>
                </c:pt>
                <c:pt idx="8">
                  <c:v>36.410633400000002</c:v>
                </c:pt>
                <c:pt idx="9">
                  <c:v>40.217057799999999</c:v>
                </c:pt>
                <c:pt idx="10">
                  <c:v>45.021888599999997</c:v>
                </c:pt>
                <c:pt idx="11">
                  <c:v>48.7659126</c:v>
                </c:pt>
                <c:pt idx="12">
                  <c:v>53.165140800000003</c:v>
                </c:pt>
                <c:pt idx="13">
                  <c:v>57.2835672</c:v>
                </c:pt>
                <c:pt idx="14">
                  <c:v>62.587601200000002</c:v>
                </c:pt>
                <c:pt idx="15">
                  <c:v>68.0944365</c:v>
                </c:pt>
                <c:pt idx="16">
                  <c:v>73.991274300000001</c:v>
                </c:pt>
                <c:pt idx="17">
                  <c:v>81.432522000000006</c:v>
                </c:pt>
                <c:pt idx="18">
                  <c:v>88.873769699999997</c:v>
                </c:pt>
                <c:pt idx="19">
                  <c:v>95.940614999999994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29-4132-907D-A6C0E177F3D9}"/>
            </c:ext>
          </c:extLst>
        </c:ser>
        <c:ser>
          <c:idx val="5"/>
          <c:order val="1"/>
          <c:tx>
            <c:strRef>
              <c:f>Graph!$B$28</c:f>
              <c:strCache>
                <c:ptCount val="1"/>
                <c:pt idx="0">
                  <c:v>DWM-NB(458.24 ms)</c:v>
                </c:pt>
              </c:strCache>
            </c:strRef>
          </c:tx>
          <c:spPr>
            <a:ln w="12700">
              <a:solidFill>
                <a:srgbClr val="00B0F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Graph!$B$29:$B$48</c:f>
              <c:numCache>
                <c:formatCode>General</c:formatCode>
                <c:ptCount val="20"/>
                <c:pt idx="0">
                  <c:v>1.2324078999999999</c:v>
                </c:pt>
                <c:pt idx="1">
                  <c:v>3.1356201000000001</c:v>
                </c:pt>
                <c:pt idx="2">
                  <c:v>4.3992281999999996</c:v>
                </c:pt>
                <c:pt idx="3">
                  <c:v>5.8032371999999999</c:v>
                </c:pt>
                <c:pt idx="4">
                  <c:v>7.8000499999999997</c:v>
                </c:pt>
                <c:pt idx="5">
                  <c:v>9.9528637999999994</c:v>
                </c:pt>
                <c:pt idx="6">
                  <c:v>13.6812877</c:v>
                </c:pt>
                <c:pt idx="7">
                  <c:v>16.489305699999999</c:v>
                </c:pt>
                <c:pt idx="8">
                  <c:v>18.3457176</c:v>
                </c:pt>
                <c:pt idx="9">
                  <c:v>20.514131500000001</c:v>
                </c:pt>
                <c:pt idx="10">
                  <c:v>22.120941800000001</c:v>
                </c:pt>
                <c:pt idx="11">
                  <c:v>24.601357700000001</c:v>
                </c:pt>
                <c:pt idx="12">
                  <c:v>27.0193732</c:v>
                </c:pt>
                <c:pt idx="13">
                  <c:v>30.201793599999998</c:v>
                </c:pt>
                <c:pt idx="14">
                  <c:v>35.521427699999997</c:v>
                </c:pt>
                <c:pt idx="15">
                  <c:v>38.594647399999999</c:v>
                </c:pt>
                <c:pt idx="16">
                  <c:v>41.043863100000003</c:v>
                </c:pt>
                <c:pt idx="17">
                  <c:v>44.023482199999997</c:v>
                </c:pt>
                <c:pt idx="18">
                  <c:v>45.692692899999997</c:v>
                </c:pt>
                <c:pt idx="19">
                  <c:v>48.063908099999999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29-4132-907D-A6C0E177F3D9}"/>
            </c:ext>
          </c:extLst>
        </c:ser>
        <c:ser>
          <c:idx val="8"/>
          <c:order val="2"/>
          <c:tx>
            <c:strRef>
              <c:f>Graph!$D$28</c:f>
              <c:strCache>
                <c:ptCount val="1"/>
                <c:pt idx="0">
                  <c:v>WMA(46.78 ms)</c:v>
                </c:pt>
              </c:strCache>
            </c:strRef>
          </c:tx>
          <c:spPr>
            <a:ln w="12700">
              <a:solidFill>
                <a:srgbClr val="92D050"/>
              </a:solidFill>
              <a:prstDash val="solid"/>
            </a:ln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Graph!$D$29:$D$48</c:f>
              <c:numCache>
                <c:formatCode>General</c:formatCode>
                <c:ptCount val="20"/>
                <c:pt idx="0">
                  <c:v>0.17160110000000001</c:v>
                </c:pt>
                <c:pt idx="1">
                  <c:v>0.39000249999999997</c:v>
                </c:pt>
                <c:pt idx="2">
                  <c:v>0.59280379999999999</c:v>
                </c:pt>
                <c:pt idx="3">
                  <c:v>0.82680529999999997</c:v>
                </c:pt>
                <c:pt idx="4">
                  <c:v>1.0140065</c:v>
                </c:pt>
                <c:pt idx="5">
                  <c:v>1.248008</c:v>
                </c:pt>
                <c:pt idx="6">
                  <c:v>1.4352092000000001</c:v>
                </c:pt>
                <c:pt idx="7">
                  <c:v>1.6380105</c:v>
                </c:pt>
                <c:pt idx="8">
                  <c:v>1.8408118</c:v>
                </c:pt>
                <c:pt idx="9">
                  <c:v>2.0436131</c:v>
                </c:pt>
                <c:pt idx="10">
                  <c:v>2.3244148999999998</c:v>
                </c:pt>
                <c:pt idx="11">
                  <c:v>2.5584164</c:v>
                </c:pt>
                <c:pt idx="12">
                  <c:v>2.7924178999999998</c:v>
                </c:pt>
                <c:pt idx="13">
                  <c:v>3.0732197000000001</c:v>
                </c:pt>
                <c:pt idx="14">
                  <c:v>3.3852216999999998</c:v>
                </c:pt>
                <c:pt idx="15">
                  <c:v>3.7128237999999998</c:v>
                </c:pt>
                <c:pt idx="16">
                  <c:v>3.9936256000000001</c:v>
                </c:pt>
                <c:pt idx="17">
                  <c:v>4.3056276000000002</c:v>
                </c:pt>
                <c:pt idx="18">
                  <c:v>4.5708292999999998</c:v>
                </c:pt>
                <c:pt idx="19">
                  <c:v>4.8672312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29-4132-907D-A6C0E177F3D9}"/>
            </c:ext>
          </c:extLst>
        </c:ser>
        <c:ser>
          <c:idx val="0"/>
          <c:order val="3"/>
          <c:tx>
            <c:strRef>
              <c:f>Graph!$C$28</c:f>
              <c:strCache>
                <c:ptCount val="1"/>
                <c:pt idx="0">
                  <c:v>DWM-HT(480.47 ms)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Graph!$A$3:$A$22</c:f>
              <c:numCache>
                <c:formatCode>General</c:formatCode>
                <c:ptCount val="20"/>
                <c:pt idx="0">
                  <c:v>0</c:v>
                </c:pt>
                <c:pt idx="1">
                  <c:v>10000</c:v>
                </c:pt>
                <c:pt idx="2">
                  <c:v>15000</c:v>
                </c:pt>
                <c:pt idx="3">
                  <c:v>20000</c:v>
                </c:pt>
                <c:pt idx="4">
                  <c:v>25000</c:v>
                </c:pt>
                <c:pt idx="5">
                  <c:v>30000</c:v>
                </c:pt>
                <c:pt idx="6">
                  <c:v>35000</c:v>
                </c:pt>
                <c:pt idx="7">
                  <c:v>40000</c:v>
                </c:pt>
                <c:pt idx="8">
                  <c:v>45000</c:v>
                </c:pt>
                <c:pt idx="9">
                  <c:v>50000</c:v>
                </c:pt>
                <c:pt idx="10">
                  <c:v>55000</c:v>
                </c:pt>
                <c:pt idx="11">
                  <c:v>60000</c:v>
                </c:pt>
                <c:pt idx="12">
                  <c:v>65000</c:v>
                </c:pt>
                <c:pt idx="13">
                  <c:v>70000</c:v>
                </c:pt>
                <c:pt idx="14">
                  <c:v>75000</c:v>
                </c:pt>
                <c:pt idx="15">
                  <c:v>80000</c:v>
                </c:pt>
                <c:pt idx="16">
                  <c:v>85000</c:v>
                </c:pt>
                <c:pt idx="17">
                  <c:v>90000</c:v>
                </c:pt>
                <c:pt idx="18">
                  <c:v>95000</c:v>
                </c:pt>
                <c:pt idx="19">
                  <c:v>100000</c:v>
                </c:pt>
              </c:numCache>
            </c:numRef>
          </c:xVal>
          <c:yVal>
            <c:numRef>
              <c:f>Graph!$C$29:$C$48</c:f>
              <c:numCache>
                <c:formatCode>General</c:formatCode>
                <c:ptCount val="20"/>
                <c:pt idx="0">
                  <c:v>1.9500124999999999</c:v>
                </c:pt>
                <c:pt idx="1">
                  <c:v>4.0092257</c:v>
                </c:pt>
                <c:pt idx="2">
                  <c:v>5.7720370000000001</c:v>
                </c:pt>
                <c:pt idx="3">
                  <c:v>8.1432521999999992</c:v>
                </c:pt>
                <c:pt idx="4">
                  <c:v>11.7780755</c:v>
                </c:pt>
                <c:pt idx="5">
                  <c:v>14.523693099999999</c:v>
                </c:pt>
                <c:pt idx="6">
                  <c:v>15.9433022</c:v>
                </c:pt>
                <c:pt idx="7">
                  <c:v>17.581312700000002</c:v>
                </c:pt>
                <c:pt idx="8">
                  <c:v>20.202129500000002</c:v>
                </c:pt>
                <c:pt idx="9">
                  <c:v>23.244149</c:v>
                </c:pt>
                <c:pt idx="10">
                  <c:v>26.863372200000001</c:v>
                </c:pt>
                <c:pt idx="11">
                  <c:v>29.031786100000001</c:v>
                </c:pt>
                <c:pt idx="12">
                  <c:v>30.2953942</c:v>
                </c:pt>
                <c:pt idx="13">
                  <c:v>32.666609399999999</c:v>
                </c:pt>
                <c:pt idx="14">
                  <c:v>35.0066244</c:v>
                </c:pt>
                <c:pt idx="15">
                  <c:v>35.817829600000003</c:v>
                </c:pt>
                <c:pt idx="16">
                  <c:v>38.735048300000003</c:v>
                </c:pt>
                <c:pt idx="17">
                  <c:v>41.184263999999999</c:v>
                </c:pt>
                <c:pt idx="18">
                  <c:v>42.978275500000002</c:v>
                </c:pt>
                <c:pt idx="19">
                  <c:v>44.741086799999998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29-4132-907D-A6C0E177F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808128"/>
        <c:axId val="139847552"/>
      </c:scatterChart>
      <c:valAx>
        <c:axId val="139808128"/>
        <c:scaling>
          <c:orientation val="minMax"/>
          <c:max val="100000"/>
        </c:scaling>
        <c:delete val="0"/>
        <c:axPos val="b"/>
        <c:title>
          <c:tx>
            <c:rich>
              <a:bodyPr/>
              <a:lstStyle/>
              <a:p>
                <a:pPr>
                  <a:defRPr sz="600"/>
                </a:pPr>
                <a:r>
                  <a:rPr lang="en-US" sz="700"/>
                  <a:t>Instances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ar-SA"/>
          </a:p>
        </c:txPr>
        <c:crossAx val="139847552"/>
        <c:crosses val="autoZero"/>
        <c:crossBetween val="midCat"/>
        <c:majorUnit val="20000"/>
      </c:valAx>
      <c:valAx>
        <c:axId val="1398475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700"/>
                  <a:t>Time (Millisecond)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700"/>
            </a:pPr>
            <a:endParaRPr lang="ar-SA"/>
          </a:p>
        </c:txPr>
        <c:crossAx val="139808128"/>
        <c:crosses val="autoZero"/>
        <c:crossBetween val="midCat"/>
      </c:valAx>
      <c:spPr>
        <a:noFill/>
        <a:ln w="25400">
          <a:noFill/>
        </a:ln>
      </c:spPr>
    </c:plotArea>
    <c:legend>
      <c:legendPos val="l"/>
      <c:layout>
        <c:manualLayout>
          <c:xMode val="edge"/>
          <c:yMode val="edge"/>
          <c:x val="0.14856745846255345"/>
          <c:y val="0.20884854670943909"/>
          <c:w val="0.41458299808172222"/>
          <c:h val="0.28081863031010013"/>
        </c:manualLayout>
      </c:layout>
      <c:overlay val="0"/>
      <c:txPr>
        <a:bodyPr/>
        <a:lstStyle/>
        <a:p>
          <a:pPr>
            <a:defRPr sz="600"/>
          </a:pPr>
          <a:endParaRPr lang="ar-SA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597353</xdr:colOff>
      <xdr:row>12</xdr:row>
      <xdr:rowOff>36739</xdr:rowOff>
    </xdr:from>
    <xdr:to>
      <xdr:col>15</xdr:col>
      <xdr:colOff>278946</xdr:colOff>
      <xdr:row>20</xdr:row>
      <xdr:rowOff>158659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</xdr:colOff>
      <xdr:row>2</xdr:row>
      <xdr:rowOff>114300</xdr:rowOff>
    </xdr:from>
    <xdr:to>
      <xdr:col>15</xdr:col>
      <xdr:colOff>300718</xdr:colOff>
      <xdr:row>11</xdr:row>
      <xdr:rowOff>45720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9525</xdr:colOff>
      <xdr:row>22</xdr:row>
      <xdr:rowOff>9525</xdr:rowOff>
    </xdr:from>
    <xdr:to>
      <xdr:col>15</xdr:col>
      <xdr:colOff>300718</xdr:colOff>
      <xdr:row>30</xdr:row>
      <xdr:rowOff>131445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workbookViewId="0">
      <selection sqref="A1:J21"/>
    </sheetView>
  </sheetViews>
  <sheetFormatPr defaultRowHeight="14.25" x14ac:dyDescent="0.2"/>
  <cols>
    <col min="2" max="2" width="28.125" bestFit="1" customWidth="1"/>
    <col min="3" max="3" width="23" bestFit="1" customWidth="1"/>
    <col min="4" max="4" width="18.25" bestFit="1" customWidth="1"/>
    <col min="5" max="5" width="29.125" bestFit="1" customWidth="1"/>
    <col min="6" max="6" width="23" bestFit="1" customWidth="1"/>
    <col min="7" max="7" width="32.125" bestFit="1" customWidth="1"/>
    <col min="8" max="8" width="23.125" bestFit="1" customWidth="1"/>
  </cols>
  <sheetData>
    <row r="1" spans="1:10" x14ac:dyDescent="0.2">
      <c r="A1" t="s">
        <v>6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">
      <c r="A2">
        <v>5000</v>
      </c>
      <c r="B2">
        <v>1.2324078999999999</v>
      </c>
      <c r="C2">
        <v>0</v>
      </c>
      <c r="D2">
        <v>5000</v>
      </c>
      <c r="E2">
        <v>73.900000000000006</v>
      </c>
      <c r="F2">
        <v>47.641668405257498</v>
      </c>
      <c r="G2">
        <v>46.516393442622899</v>
      </c>
      <c r="H2">
        <v>5000</v>
      </c>
      <c r="I2">
        <v>0</v>
      </c>
      <c r="J2">
        <v>25</v>
      </c>
    </row>
    <row r="3" spans="1:10" x14ac:dyDescent="0.2">
      <c r="A3">
        <v>10000</v>
      </c>
      <c r="B3">
        <v>3.1356201000000001</v>
      </c>
      <c r="C3">
        <v>0</v>
      </c>
      <c r="D3">
        <v>10000</v>
      </c>
      <c r="E3">
        <v>74.2</v>
      </c>
      <c r="F3">
        <v>48.3892649671131</v>
      </c>
      <c r="G3">
        <v>47.773279352226702</v>
      </c>
      <c r="H3">
        <v>10000</v>
      </c>
      <c r="I3">
        <v>0</v>
      </c>
      <c r="J3">
        <v>20</v>
      </c>
    </row>
    <row r="4" spans="1:10" x14ac:dyDescent="0.2">
      <c r="A4">
        <v>15000</v>
      </c>
      <c r="B4">
        <v>4.3992281999999996</v>
      </c>
      <c r="C4">
        <v>0</v>
      </c>
      <c r="D4">
        <v>15000</v>
      </c>
      <c r="E4">
        <v>68.599999999999994</v>
      </c>
      <c r="F4">
        <v>36.957665265279701</v>
      </c>
      <c r="G4">
        <v>36.048879837067197</v>
      </c>
      <c r="H4">
        <v>15000</v>
      </c>
      <c r="I4">
        <v>0</v>
      </c>
      <c r="J4">
        <v>20</v>
      </c>
    </row>
    <row r="5" spans="1:10" x14ac:dyDescent="0.2">
      <c r="A5">
        <v>20000</v>
      </c>
      <c r="B5">
        <v>5.8032371999999999</v>
      </c>
      <c r="C5">
        <v>0</v>
      </c>
      <c r="D5">
        <v>20000</v>
      </c>
      <c r="E5">
        <v>71.3</v>
      </c>
      <c r="F5">
        <v>42.400012844596397</v>
      </c>
      <c r="G5">
        <v>41.067761806981501</v>
      </c>
      <c r="H5">
        <v>20000</v>
      </c>
      <c r="I5">
        <v>0</v>
      </c>
      <c r="J5">
        <v>17</v>
      </c>
    </row>
    <row r="6" spans="1:10" x14ac:dyDescent="0.2">
      <c r="A6">
        <v>25000</v>
      </c>
      <c r="B6">
        <v>7.8000499999999997</v>
      </c>
      <c r="C6">
        <v>0</v>
      </c>
      <c r="D6">
        <v>25000</v>
      </c>
      <c r="E6">
        <v>72.5</v>
      </c>
      <c r="F6">
        <v>44.880059008402199</v>
      </c>
      <c r="G6">
        <v>46.601941747572802</v>
      </c>
      <c r="H6">
        <v>25000</v>
      </c>
      <c r="I6">
        <v>0</v>
      </c>
      <c r="J6">
        <v>26</v>
      </c>
    </row>
    <row r="7" spans="1:10" x14ac:dyDescent="0.2">
      <c r="A7">
        <v>30000</v>
      </c>
      <c r="B7">
        <v>9.9528637999999994</v>
      </c>
      <c r="C7">
        <v>0</v>
      </c>
      <c r="D7">
        <v>30000</v>
      </c>
      <c r="E7">
        <v>74.099999999999994</v>
      </c>
      <c r="F7">
        <v>48.199999999999903</v>
      </c>
      <c r="G7">
        <v>49.512670565302102</v>
      </c>
      <c r="H7">
        <v>30000</v>
      </c>
      <c r="I7">
        <v>0</v>
      </c>
      <c r="J7">
        <v>25</v>
      </c>
    </row>
    <row r="8" spans="1:10" x14ac:dyDescent="0.2">
      <c r="A8">
        <v>35000</v>
      </c>
      <c r="B8">
        <v>13.6812877</v>
      </c>
      <c r="C8">
        <v>0</v>
      </c>
      <c r="D8">
        <v>35000</v>
      </c>
      <c r="E8">
        <v>71.8</v>
      </c>
      <c r="F8">
        <v>43.628862022644299</v>
      </c>
      <c r="G8">
        <v>43.936381709741497</v>
      </c>
      <c r="H8">
        <v>35000</v>
      </c>
      <c r="I8">
        <v>0</v>
      </c>
      <c r="J8">
        <v>25</v>
      </c>
    </row>
    <row r="9" spans="1:10" x14ac:dyDescent="0.2">
      <c r="A9">
        <v>40000</v>
      </c>
      <c r="B9">
        <v>16.489305699999999</v>
      </c>
      <c r="C9">
        <v>0</v>
      </c>
      <c r="D9">
        <v>40000</v>
      </c>
      <c r="E9">
        <v>71.7</v>
      </c>
      <c r="F9">
        <v>43.3981887420397</v>
      </c>
      <c r="G9">
        <v>45.576923076923002</v>
      </c>
      <c r="H9">
        <v>40000</v>
      </c>
      <c r="I9">
        <v>0</v>
      </c>
      <c r="J9">
        <v>21</v>
      </c>
    </row>
    <row r="10" spans="1:10" x14ac:dyDescent="0.2">
      <c r="A10">
        <v>45000</v>
      </c>
      <c r="B10">
        <v>18.3457176</v>
      </c>
      <c r="C10">
        <v>0</v>
      </c>
      <c r="D10">
        <v>45000</v>
      </c>
      <c r="E10">
        <v>69.699999999999903</v>
      </c>
      <c r="F10">
        <v>39.387877575515098</v>
      </c>
      <c r="G10">
        <v>37.525773195876198</v>
      </c>
      <c r="H10">
        <v>45000</v>
      </c>
      <c r="I10">
        <v>0</v>
      </c>
      <c r="J10">
        <v>16</v>
      </c>
    </row>
    <row r="11" spans="1:10" x14ac:dyDescent="0.2">
      <c r="A11">
        <v>50000</v>
      </c>
      <c r="B11">
        <v>20.514131500000001</v>
      </c>
      <c r="C11">
        <v>0</v>
      </c>
      <c r="D11">
        <v>50000</v>
      </c>
      <c r="E11">
        <v>74.5</v>
      </c>
      <c r="F11">
        <v>49.001631947777597</v>
      </c>
      <c r="G11">
        <v>46.2025316455696</v>
      </c>
      <c r="H11">
        <v>50000</v>
      </c>
      <c r="I11">
        <v>0</v>
      </c>
      <c r="J11">
        <v>17</v>
      </c>
    </row>
    <row r="12" spans="1:10" x14ac:dyDescent="0.2">
      <c r="A12">
        <v>55000</v>
      </c>
      <c r="B12">
        <v>22.120941800000001</v>
      </c>
      <c r="C12">
        <v>0</v>
      </c>
      <c r="D12">
        <v>55000</v>
      </c>
      <c r="E12">
        <v>72.7</v>
      </c>
      <c r="F12">
        <v>45.380336921291601</v>
      </c>
      <c r="G12">
        <v>46.153846153846096</v>
      </c>
      <c r="H12">
        <v>55000</v>
      </c>
      <c r="I12">
        <v>0</v>
      </c>
      <c r="J12">
        <v>19</v>
      </c>
    </row>
    <row r="13" spans="1:10" x14ac:dyDescent="0.2">
      <c r="A13">
        <v>60000</v>
      </c>
      <c r="B13">
        <v>24.601357700000001</v>
      </c>
      <c r="C13">
        <v>0</v>
      </c>
      <c r="D13">
        <v>60000</v>
      </c>
      <c r="E13">
        <v>71.2</v>
      </c>
      <c r="F13">
        <v>42.428325263970102</v>
      </c>
      <c r="G13">
        <v>41.463414634146297</v>
      </c>
      <c r="H13">
        <v>60000</v>
      </c>
      <c r="I13">
        <v>0</v>
      </c>
      <c r="J13">
        <v>13</v>
      </c>
    </row>
    <row r="14" spans="1:10" x14ac:dyDescent="0.2">
      <c r="A14">
        <v>65000</v>
      </c>
      <c r="B14">
        <v>27.0193732</v>
      </c>
      <c r="C14">
        <v>0</v>
      </c>
      <c r="D14">
        <v>65000</v>
      </c>
      <c r="E14">
        <v>73.099999999999994</v>
      </c>
      <c r="F14">
        <v>46.176317579734999</v>
      </c>
      <c r="G14">
        <v>48.269230769230703</v>
      </c>
      <c r="H14">
        <v>65000</v>
      </c>
      <c r="I14">
        <v>0</v>
      </c>
      <c r="J14">
        <v>22</v>
      </c>
    </row>
    <row r="15" spans="1:10" x14ac:dyDescent="0.2">
      <c r="A15">
        <v>70000</v>
      </c>
      <c r="B15">
        <v>30.201793599999998</v>
      </c>
      <c r="C15">
        <v>0</v>
      </c>
      <c r="D15">
        <v>70000</v>
      </c>
      <c r="E15">
        <v>71.099999999999994</v>
      </c>
      <c r="F15">
        <v>42.197687907516197</v>
      </c>
      <c r="G15">
        <v>42.084168336673301</v>
      </c>
      <c r="H15">
        <v>70000</v>
      </c>
      <c r="I15">
        <v>0</v>
      </c>
      <c r="J15">
        <v>34</v>
      </c>
    </row>
    <row r="16" spans="1:10" x14ac:dyDescent="0.2">
      <c r="A16">
        <v>75000</v>
      </c>
      <c r="B16">
        <v>35.521427699999997</v>
      </c>
      <c r="C16">
        <v>0</v>
      </c>
      <c r="D16">
        <v>75000</v>
      </c>
      <c r="E16">
        <v>72.599999999999994</v>
      </c>
      <c r="F16">
        <v>45.0804951574626</v>
      </c>
      <c r="G16">
        <v>44.534412955465498</v>
      </c>
      <c r="H16">
        <v>75000</v>
      </c>
      <c r="I16">
        <v>0</v>
      </c>
      <c r="J16">
        <v>28</v>
      </c>
    </row>
    <row r="17" spans="1:10" x14ac:dyDescent="0.2">
      <c r="A17">
        <v>80000</v>
      </c>
      <c r="B17">
        <v>38.594647399999999</v>
      </c>
      <c r="C17">
        <v>0</v>
      </c>
      <c r="D17">
        <v>80000</v>
      </c>
      <c r="E17">
        <v>74.8</v>
      </c>
      <c r="F17">
        <v>49.6</v>
      </c>
      <c r="G17">
        <v>49.295774647887299</v>
      </c>
      <c r="H17">
        <v>80000</v>
      </c>
      <c r="I17">
        <v>0</v>
      </c>
      <c r="J17">
        <v>13</v>
      </c>
    </row>
    <row r="18" spans="1:10" x14ac:dyDescent="0.2">
      <c r="A18">
        <v>85000</v>
      </c>
      <c r="B18">
        <v>41.043863100000003</v>
      </c>
      <c r="C18">
        <v>0</v>
      </c>
      <c r="D18">
        <v>85000</v>
      </c>
      <c r="E18">
        <v>74.2</v>
      </c>
      <c r="F18">
        <v>48.3892649671131</v>
      </c>
      <c r="G18">
        <v>48.809523809523803</v>
      </c>
      <c r="H18">
        <v>85000</v>
      </c>
      <c r="I18">
        <v>0</v>
      </c>
      <c r="J18">
        <v>33</v>
      </c>
    </row>
    <row r="19" spans="1:10" x14ac:dyDescent="0.2">
      <c r="A19">
        <v>90000</v>
      </c>
      <c r="B19">
        <v>44.023482199999997</v>
      </c>
      <c r="C19">
        <v>0</v>
      </c>
      <c r="D19">
        <v>90000</v>
      </c>
      <c r="E19">
        <v>71.899999999999906</v>
      </c>
      <c r="F19">
        <v>43.813035375792801</v>
      </c>
      <c r="G19">
        <v>41.4583333333333</v>
      </c>
      <c r="H19">
        <v>90000</v>
      </c>
      <c r="I19">
        <v>0</v>
      </c>
      <c r="J19">
        <v>25</v>
      </c>
    </row>
    <row r="20" spans="1:10" x14ac:dyDescent="0.2">
      <c r="A20">
        <v>95000</v>
      </c>
      <c r="B20">
        <v>45.692692899999997</v>
      </c>
      <c r="C20">
        <v>0</v>
      </c>
      <c r="D20">
        <v>95000</v>
      </c>
      <c r="E20">
        <v>73.400000000000006</v>
      </c>
      <c r="F20">
        <v>46.801702345524902</v>
      </c>
      <c r="G20">
        <v>47.430830039525603</v>
      </c>
      <c r="H20">
        <v>95000</v>
      </c>
      <c r="I20">
        <v>0</v>
      </c>
      <c r="J20">
        <v>19</v>
      </c>
    </row>
    <row r="21" spans="1:10" x14ac:dyDescent="0.2">
      <c r="A21">
        <v>100000</v>
      </c>
      <c r="B21">
        <v>48.063908099999999</v>
      </c>
      <c r="C21">
        <v>0</v>
      </c>
      <c r="D21">
        <v>100000</v>
      </c>
      <c r="E21">
        <v>72.2</v>
      </c>
      <c r="F21">
        <v>44.362611675045599</v>
      </c>
      <c r="G21">
        <v>42.561983471074299</v>
      </c>
      <c r="H21">
        <v>100000</v>
      </c>
      <c r="I21">
        <v>0</v>
      </c>
      <c r="J21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1"/>
  <sheetViews>
    <sheetView workbookViewId="0">
      <selection sqref="A1:J21"/>
    </sheetView>
  </sheetViews>
  <sheetFormatPr defaultRowHeight="14.25" x14ac:dyDescent="0.2"/>
  <sheetData>
    <row r="1" spans="1:10" x14ac:dyDescent="0.2">
      <c r="A1" t="s">
        <v>6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</row>
    <row r="2" spans="1:10" x14ac:dyDescent="0.2">
      <c r="A2">
        <v>5000</v>
      </c>
      <c r="B2">
        <v>1.9500124999999999</v>
      </c>
      <c r="C2">
        <v>0</v>
      </c>
      <c r="D2">
        <v>5000</v>
      </c>
      <c r="E2">
        <v>85.399999999999906</v>
      </c>
      <c r="F2">
        <v>70.774749383467295</v>
      </c>
      <c r="G2">
        <v>70.081967213114694</v>
      </c>
      <c r="H2">
        <v>5000</v>
      </c>
      <c r="I2">
        <v>0</v>
      </c>
      <c r="J2">
        <v>8</v>
      </c>
    </row>
    <row r="3" spans="1:10" x14ac:dyDescent="0.2">
      <c r="A3">
        <v>10000</v>
      </c>
      <c r="B3">
        <v>4.0092257</v>
      </c>
      <c r="C3">
        <v>0</v>
      </c>
      <c r="D3">
        <v>10000</v>
      </c>
      <c r="E3">
        <v>84</v>
      </c>
      <c r="F3">
        <v>68.006654615839906</v>
      </c>
      <c r="G3">
        <v>67.611336032388607</v>
      </c>
      <c r="H3">
        <v>10000</v>
      </c>
      <c r="I3">
        <v>0</v>
      </c>
      <c r="J3">
        <v>10</v>
      </c>
    </row>
    <row r="4" spans="1:10" x14ac:dyDescent="0.2">
      <c r="A4">
        <v>15000</v>
      </c>
      <c r="B4">
        <v>5.7720370000000001</v>
      </c>
      <c r="C4">
        <v>0</v>
      </c>
      <c r="D4">
        <v>15000</v>
      </c>
      <c r="E4">
        <v>86.9</v>
      </c>
      <c r="F4">
        <v>73.623382166990098</v>
      </c>
      <c r="G4">
        <v>73.319755600814602</v>
      </c>
      <c r="H4">
        <v>15000</v>
      </c>
      <c r="I4">
        <v>0</v>
      </c>
      <c r="J4">
        <v>5</v>
      </c>
    </row>
    <row r="5" spans="1:10" x14ac:dyDescent="0.2">
      <c r="A5">
        <v>20000</v>
      </c>
      <c r="B5">
        <v>8.1432521999999992</v>
      </c>
      <c r="C5">
        <v>0</v>
      </c>
      <c r="D5">
        <v>20000</v>
      </c>
      <c r="E5">
        <v>86.6</v>
      </c>
      <c r="F5">
        <v>73.109648418686703</v>
      </c>
      <c r="G5">
        <v>72.484599589322301</v>
      </c>
      <c r="H5">
        <v>20000</v>
      </c>
      <c r="I5">
        <v>0</v>
      </c>
      <c r="J5">
        <v>9</v>
      </c>
    </row>
    <row r="6" spans="1:10" x14ac:dyDescent="0.2">
      <c r="A6">
        <v>25000</v>
      </c>
      <c r="B6">
        <v>11.7780755</v>
      </c>
      <c r="C6">
        <v>0</v>
      </c>
      <c r="D6">
        <v>25000</v>
      </c>
      <c r="E6">
        <v>91.3</v>
      </c>
      <c r="F6">
        <v>82.597633278125798</v>
      </c>
      <c r="G6">
        <v>83.106796116504796</v>
      </c>
      <c r="H6">
        <v>25000</v>
      </c>
      <c r="I6">
        <v>0</v>
      </c>
      <c r="J6">
        <v>9</v>
      </c>
    </row>
    <row r="7" spans="1:10" x14ac:dyDescent="0.2">
      <c r="A7">
        <v>30000</v>
      </c>
      <c r="B7">
        <v>14.523693099999999</v>
      </c>
      <c r="C7">
        <v>0</v>
      </c>
      <c r="D7">
        <v>30000</v>
      </c>
      <c r="E7">
        <v>88.7</v>
      </c>
      <c r="F7">
        <v>77.390051622713997</v>
      </c>
      <c r="G7">
        <v>77.972709551656905</v>
      </c>
      <c r="H7">
        <v>30000</v>
      </c>
      <c r="I7">
        <v>0</v>
      </c>
      <c r="J7">
        <v>7</v>
      </c>
    </row>
    <row r="8" spans="1:10" x14ac:dyDescent="0.2">
      <c r="A8">
        <v>35000</v>
      </c>
      <c r="B8">
        <v>15.9433022</v>
      </c>
      <c r="C8">
        <v>0</v>
      </c>
      <c r="D8">
        <v>35000</v>
      </c>
      <c r="E8">
        <v>88.2</v>
      </c>
      <c r="F8">
        <v>76.284648530452102</v>
      </c>
      <c r="G8">
        <v>76.540755467196803</v>
      </c>
      <c r="H8">
        <v>35000</v>
      </c>
      <c r="I8">
        <v>0</v>
      </c>
      <c r="J8">
        <v>5</v>
      </c>
    </row>
    <row r="9" spans="1:10" x14ac:dyDescent="0.2">
      <c r="A9">
        <v>40000</v>
      </c>
      <c r="B9">
        <v>17.581312700000002</v>
      </c>
      <c r="C9">
        <v>0</v>
      </c>
      <c r="D9">
        <v>40000</v>
      </c>
      <c r="E9">
        <v>80.2</v>
      </c>
      <c r="F9">
        <v>60.404276338155398</v>
      </c>
      <c r="G9">
        <v>61.923076923076898</v>
      </c>
      <c r="H9">
        <v>40000</v>
      </c>
      <c r="I9">
        <v>0</v>
      </c>
      <c r="J9">
        <v>6</v>
      </c>
    </row>
    <row r="10" spans="1:10" x14ac:dyDescent="0.2">
      <c r="A10">
        <v>45000</v>
      </c>
      <c r="B10">
        <v>20.202129500000002</v>
      </c>
      <c r="C10">
        <v>0</v>
      </c>
      <c r="D10">
        <v>45000</v>
      </c>
      <c r="E10">
        <v>90.5</v>
      </c>
      <c r="F10">
        <v>80.998935940412593</v>
      </c>
      <c r="G10">
        <v>80.412371134020603</v>
      </c>
      <c r="H10">
        <v>45000</v>
      </c>
      <c r="I10">
        <v>0</v>
      </c>
      <c r="J10">
        <v>9</v>
      </c>
    </row>
    <row r="11" spans="1:10" x14ac:dyDescent="0.2">
      <c r="A11">
        <v>50000</v>
      </c>
      <c r="B11">
        <v>23.244149</v>
      </c>
      <c r="C11">
        <v>0</v>
      </c>
      <c r="D11">
        <v>50000</v>
      </c>
      <c r="E11">
        <v>91.4</v>
      </c>
      <c r="F11">
        <v>82.801100729553298</v>
      </c>
      <c r="G11">
        <v>81.8565400843882</v>
      </c>
      <c r="H11">
        <v>50000</v>
      </c>
      <c r="I11">
        <v>0</v>
      </c>
      <c r="J11">
        <v>8</v>
      </c>
    </row>
    <row r="12" spans="1:10" x14ac:dyDescent="0.2">
      <c r="A12">
        <v>55000</v>
      </c>
      <c r="B12">
        <v>26.863372200000001</v>
      </c>
      <c r="C12">
        <v>0</v>
      </c>
      <c r="D12">
        <v>55000</v>
      </c>
      <c r="E12">
        <v>91.4</v>
      </c>
      <c r="F12">
        <v>82.815122692030997</v>
      </c>
      <c r="G12">
        <v>83.037475345167607</v>
      </c>
      <c r="H12">
        <v>55000</v>
      </c>
      <c r="I12">
        <v>0</v>
      </c>
      <c r="J12">
        <v>7</v>
      </c>
    </row>
    <row r="13" spans="1:10" x14ac:dyDescent="0.2">
      <c r="A13">
        <v>60000</v>
      </c>
      <c r="B13">
        <v>29.031786100000001</v>
      </c>
      <c r="C13">
        <v>0</v>
      </c>
      <c r="D13">
        <v>60000</v>
      </c>
      <c r="E13">
        <v>89.1</v>
      </c>
      <c r="F13">
        <v>78.1952901826794</v>
      </c>
      <c r="G13">
        <v>77.845528455284494</v>
      </c>
      <c r="H13">
        <v>60000</v>
      </c>
      <c r="I13">
        <v>0</v>
      </c>
      <c r="J13">
        <v>6</v>
      </c>
    </row>
    <row r="14" spans="1:10" x14ac:dyDescent="0.2">
      <c r="A14">
        <v>65000</v>
      </c>
      <c r="B14">
        <v>30.2953942</v>
      </c>
      <c r="C14">
        <v>0</v>
      </c>
      <c r="D14">
        <v>65000</v>
      </c>
      <c r="E14">
        <v>92.1</v>
      </c>
      <c r="F14">
        <v>84.186083753703201</v>
      </c>
      <c r="G14">
        <v>84.807692307692307</v>
      </c>
      <c r="H14">
        <v>65000</v>
      </c>
      <c r="I14">
        <v>0</v>
      </c>
      <c r="J14">
        <v>3</v>
      </c>
    </row>
    <row r="15" spans="1:10" x14ac:dyDescent="0.2">
      <c r="A15">
        <v>70000</v>
      </c>
      <c r="B15">
        <v>32.666609399999999</v>
      </c>
      <c r="C15">
        <v>0</v>
      </c>
      <c r="D15">
        <v>70000</v>
      </c>
      <c r="E15">
        <v>90.5</v>
      </c>
      <c r="F15">
        <v>81.002583648623798</v>
      </c>
      <c r="G15">
        <v>80.961923847695303</v>
      </c>
      <c r="H15">
        <v>70000</v>
      </c>
      <c r="I15">
        <v>0</v>
      </c>
      <c r="J15">
        <v>9</v>
      </c>
    </row>
    <row r="16" spans="1:10" x14ac:dyDescent="0.2">
      <c r="A16">
        <v>75000</v>
      </c>
      <c r="B16">
        <v>35.0066244</v>
      </c>
      <c r="C16">
        <v>0</v>
      </c>
      <c r="D16">
        <v>75000</v>
      </c>
      <c r="E16">
        <v>90.1</v>
      </c>
      <c r="F16">
        <v>80.203800870232897</v>
      </c>
      <c r="G16">
        <v>79.959514170040407</v>
      </c>
      <c r="H16">
        <v>75000</v>
      </c>
      <c r="I16">
        <v>0</v>
      </c>
      <c r="J16">
        <v>3</v>
      </c>
    </row>
    <row r="17" spans="1:10" x14ac:dyDescent="0.2">
      <c r="A17">
        <v>80000</v>
      </c>
      <c r="B17">
        <v>35.817829600000003</v>
      </c>
      <c r="C17">
        <v>0</v>
      </c>
      <c r="D17">
        <v>80000</v>
      </c>
      <c r="E17">
        <v>86.2</v>
      </c>
      <c r="F17">
        <v>72.399999999999906</v>
      </c>
      <c r="G17">
        <v>72.233400402414404</v>
      </c>
      <c r="H17">
        <v>80000</v>
      </c>
      <c r="I17">
        <v>0</v>
      </c>
      <c r="J17">
        <v>5</v>
      </c>
    </row>
    <row r="18" spans="1:10" x14ac:dyDescent="0.2">
      <c r="A18">
        <v>85000</v>
      </c>
      <c r="B18">
        <v>38.735048300000003</v>
      </c>
      <c r="C18">
        <v>0</v>
      </c>
      <c r="D18">
        <v>85000</v>
      </c>
      <c r="E18">
        <v>89</v>
      </c>
      <c r="F18">
        <v>77.999647994367905</v>
      </c>
      <c r="G18">
        <v>78.174603174603106</v>
      </c>
      <c r="H18">
        <v>85000</v>
      </c>
      <c r="I18">
        <v>0</v>
      </c>
      <c r="J18">
        <v>8</v>
      </c>
    </row>
    <row r="19" spans="1:10" x14ac:dyDescent="0.2">
      <c r="A19">
        <v>90000</v>
      </c>
      <c r="B19">
        <v>41.184263999999999</v>
      </c>
      <c r="C19">
        <v>0</v>
      </c>
      <c r="D19">
        <v>90000</v>
      </c>
      <c r="E19">
        <v>87.7</v>
      </c>
      <c r="F19">
        <v>75.4033451450602</v>
      </c>
      <c r="G19">
        <v>74.375</v>
      </c>
      <c r="H19">
        <v>90000</v>
      </c>
      <c r="I19">
        <v>0</v>
      </c>
      <c r="J19">
        <v>7</v>
      </c>
    </row>
    <row r="20" spans="1:10" x14ac:dyDescent="0.2">
      <c r="A20">
        <v>95000</v>
      </c>
      <c r="B20">
        <v>42.978275500000002</v>
      </c>
      <c r="C20">
        <v>0</v>
      </c>
      <c r="D20">
        <v>95000</v>
      </c>
      <c r="E20">
        <v>81.899999999999906</v>
      </c>
      <c r="F20">
        <v>63.799131179148297</v>
      </c>
      <c r="G20">
        <v>64.229249011857704</v>
      </c>
      <c r="H20">
        <v>95000</v>
      </c>
      <c r="I20">
        <v>0</v>
      </c>
      <c r="J20">
        <v>5</v>
      </c>
    </row>
    <row r="21" spans="1:10" x14ac:dyDescent="0.2">
      <c r="A21">
        <v>100000</v>
      </c>
      <c r="B21">
        <v>44.741086799999998</v>
      </c>
      <c r="C21">
        <v>0</v>
      </c>
      <c r="D21">
        <v>100000</v>
      </c>
      <c r="E21">
        <v>83.6</v>
      </c>
      <c r="F21">
        <v>67.121090617481897</v>
      </c>
      <c r="G21">
        <v>66.115702479338793</v>
      </c>
      <c r="H21">
        <v>100000</v>
      </c>
      <c r="I21">
        <v>0</v>
      </c>
      <c r="J2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1"/>
  <sheetViews>
    <sheetView workbookViewId="0">
      <selection sqref="A1:AE21"/>
    </sheetView>
  </sheetViews>
  <sheetFormatPr defaultRowHeight="14.25" x14ac:dyDescent="0.2"/>
  <cols>
    <col min="2" max="2" width="28.125" bestFit="1" customWidth="1"/>
    <col min="9" max="9" width="29.125" bestFit="1" customWidth="1"/>
  </cols>
  <sheetData>
    <row r="1" spans="1:31" x14ac:dyDescent="0.2">
      <c r="A1" t="s">
        <v>6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</row>
    <row r="2" spans="1:31" x14ac:dyDescent="0.2">
      <c r="A2">
        <v>5000</v>
      </c>
      <c r="B2">
        <v>0.17160110000000001</v>
      </c>
      <c r="C2">
        <v>0</v>
      </c>
      <c r="D2">
        <v>5000</v>
      </c>
      <c r="E2">
        <v>75.099999999999994</v>
      </c>
      <c r="F2">
        <v>50.063373389593899</v>
      </c>
      <c r="G2">
        <v>48.975409836065502</v>
      </c>
      <c r="H2">
        <v>5000</v>
      </c>
      <c r="I2">
        <v>0</v>
      </c>
      <c r="J2">
        <v>2.6326108867760602E-3</v>
      </c>
      <c r="K2">
        <v>0.56756903238119705</v>
      </c>
      <c r="L2">
        <v>0.33514383793077301</v>
      </c>
      <c r="M2">
        <v>9.4654518801252197E-2</v>
      </c>
      <c r="N2">
        <v>5000</v>
      </c>
      <c r="O2">
        <v>0</v>
      </c>
      <c r="P2">
        <v>0</v>
      </c>
      <c r="Q2">
        <v>0</v>
      </c>
      <c r="R2">
        <v>3</v>
      </c>
      <c r="S2">
        <v>0</v>
      </c>
      <c r="T2">
        <v>2</v>
      </c>
      <c r="U2">
        <v>0</v>
      </c>
      <c r="V2">
        <v>2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  <c r="AE2">
        <v>0</v>
      </c>
    </row>
    <row r="3" spans="1:31" x14ac:dyDescent="0.2">
      <c r="A3">
        <v>10000</v>
      </c>
      <c r="B3">
        <v>0.39000249999999997</v>
      </c>
      <c r="C3">
        <v>0</v>
      </c>
      <c r="D3">
        <v>10000</v>
      </c>
      <c r="E3">
        <v>82.199999999999903</v>
      </c>
      <c r="F3">
        <v>64.398860763544405</v>
      </c>
      <c r="G3">
        <v>63.967611336032299</v>
      </c>
      <c r="H3">
        <v>10000</v>
      </c>
      <c r="I3">
        <v>0</v>
      </c>
      <c r="J3">
        <v>2.4301641374840899E-3</v>
      </c>
      <c r="K3">
        <v>0.88726853189388699</v>
      </c>
      <c r="L3">
        <v>0.10787113983114401</v>
      </c>
      <c r="M3">
        <v>2.4301641374840201E-3</v>
      </c>
      <c r="N3">
        <v>10000</v>
      </c>
      <c r="O3">
        <v>0</v>
      </c>
      <c r="P3">
        <v>0</v>
      </c>
      <c r="Q3">
        <v>0</v>
      </c>
      <c r="R3">
        <v>11</v>
      </c>
      <c r="S3">
        <v>0</v>
      </c>
      <c r="T3">
        <v>6</v>
      </c>
      <c r="U3">
        <v>0</v>
      </c>
      <c r="V3">
        <v>6</v>
      </c>
      <c r="W3">
        <v>0</v>
      </c>
      <c r="X3">
        <v>3</v>
      </c>
      <c r="Y3">
        <v>0</v>
      </c>
      <c r="Z3">
        <v>0</v>
      </c>
      <c r="AA3">
        <v>0</v>
      </c>
      <c r="AB3">
        <v>0</v>
      </c>
      <c r="AC3">
        <v>0</v>
      </c>
      <c r="AD3">
        <v>1</v>
      </c>
      <c r="AE3">
        <v>0</v>
      </c>
    </row>
    <row r="4" spans="1:31" x14ac:dyDescent="0.2">
      <c r="A4">
        <v>15000</v>
      </c>
      <c r="B4">
        <v>0.59280379999999999</v>
      </c>
      <c r="C4">
        <v>0</v>
      </c>
      <c r="D4">
        <v>15000</v>
      </c>
      <c r="E4">
        <v>81.5</v>
      </c>
      <c r="F4">
        <v>63.1097852790096</v>
      </c>
      <c r="G4">
        <v>62.321792260692398</v>
      </c>
      <c r="H4">
        <v>15000</v>
      </c>
      <c r="I4">
        <v>0</v>
      </c>
      <c r="J4">
        <v>2.3431190429862099E-3</v>
      </c>
      <c r="K4">
        <v>0.95054200992516102</v>
      </c>
      <c r="L4">
        <v>4.4771751988866203E-2</v>
      </c>
      <c r="M4">
        <v>2.3431190429861401E-3</v>
      </c>
      <c r="N4">
        <v>15000</v>
      </c>
      <c r="O4">
        <v>0</v>
      </c>
      <c r="P4">
        <v>0</v>
      </c>
      <c r="Q4">
        <v>0</v>
      </c>
      <c r="R4">
        <v>13</v>
      </c>
      <c r="S4">
        <v>0</v>
      </c>
      <c r="T4">
        <v>7</v>
      </c>
      <c r="U4">
        <v>0</v>
      </c>
      <c r="V4">
        <v>7</v>
      </c>
      <c r="W4">
        <v>0</v>
      </c>
      <c r="X4">
        <v>3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</row>
    <row r="5" spans="1:31" x14ac:dyDescent="0.2">
      <c r="A5">
        <v>20000</v>
      </c>
      <c r="B5">
        <v>0.82680529999999997</v>
      </c>
      <c r="C5">
        <v>0</v>
      </c>
      <c r="D5">
        <v>20000</v>
      </c>
      <c r="E5">
        <v>81.899999999999906</v>
      </c>
      <c r="F5">
        <v>63.820260654033703</v>
      </c>
      <c r="G5">
        <v>62.833675564681698</v>
      </c>
      <c r="H5">
        <v>20000</v>
      </c>
      <c r="I5">
        <v>0</v>
      </c>
      <c r="J5">
        <v>3.26153197984197E-3</v>
      </c>
      <c r="K5">
        <v>0.96455307851137195</v>
      </c>
      <c r="L5">
        <v>2.9807732695480701E-2</v>
      </c>
      <c r="M5">
        <v>2.3776568133047201E-3</v>
      </c>
      <c r="N5">
        <v>20000</v>
      </c>
      <c r="O5">
        <v>0</v>
      </c>
      <c r="P5">
        <v>0</v>
      </c>
      <c r="Q5">
        <v>0</v>
      </c>
      <c r="R5">
        <v>19</v>
      </c>
      <c r="S5">
        <v>0</v>
      </c>
      <c r="T5">
        <v>10</v>
      </c>
      <c r="U5">
        <v>0</v>
      </c>
      <c r="V5">
        <v>10</v>
      </c>
      <c r="W5">
        <v>0</v>
      </c>
      <c r="X5">
        <v>5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</row>
    <row r="6" spans="1:31" x14ac:dyDescent="0.2">
      <c r="A6">
        <v>25000</v>
      </c>
      <c r="B6">
        <v>1.0140065</v>
      </c>
      <c r="C6">
        <v>0</v>
      </c>
      <c r="D6">
        <v>25000</v>
      </c>
      <c r="E6">
        <v>82.3</v>
      </c>
      <c r="F6">
        <v>64.566267086266095</v>
      </c>
      <c r="G6">
        <v>65.631067961165002</v>
      </c>
      <c r="H6">
        <v>25000</v>
      </c>
      <c r="I6">
        <v>0</v>
      </c>
      <c r="J6">
        <v>2.9641103699443198E-3</v>
      </c>
      <c r="K6">
        <v>0.97399415709061399</v>
      </c>
      <c r="L6">
        <v>1.9748276572836499E-2</v>
      </c>
      <c r="M6">
        <v>3.2934559666047002E-3</v>
      </c>
      <c r="N6">
        <v>25000</v>
      </c>
      <c r="O6">
        <v>0</v>
      </c>
      <c r="P6">
        <v>0</v>
      </c>
      <c r="Q6">
        <v>0</v>
      </c>
      <c r="R6">
        <v>21</v>
      </c>
      <c r="S6">
        <v>0</v>
      </c>
      <c r="T6">
        <v>11</v>
      </c>
      <c r="U6">
        <v>0</v>
      </c>
      <c r="V6">
        <v>11</v>
      </c>
      <c r="W6">
        <v>0</v>
      </c>
      <c r="X6">
        <v>5</v>
      </c>
      <c r="Y6">
        <v>0</v>
      </c>
      <c r="Z6">
        <v>0</v>
      </c>
      <c r="AA6">
        <v>0</v>
      </c>
      <c r="AB6">
        <v>0</v>
      </c>
      <c r="AC6">
        <v>0</v>
      </c>
      <c r="AD6">
        <v>1</v>
      </c>
      <c r="AE6">
        <v>0</v>
      </c>
    </row>
    <row r="7" spans="1:31" x14ac:dyDescent="0.2">
      <c r="A7">
        <v>30000</v>
      </c>
      <c r="B7">
        <v>1.248008</v>
      </c>
      <c r="C7">
        <v>0</v>
      </c>
      <c r="D7">
        <v>30000</v>
      </c>
      <c r="E7">
        <v>81.699999999999903</v>
      </c>
      <c r="F7">
        <v>63.380664991115196</v>
      </c>
      <c r="G7">
        <v>64.327485380116897</v>
      </c>
      <c r="H7">
        <v>30000</v>
      </c>
      <c r="I7">
        <v>0</v>
      </c>
      <c r="J7">
        <v>5.4888768412439297E-3</v>
      </c>
      <c r="K7">
        <v>0.86266669820840902</v>
      </c>
      <c r="L7">
        <v>0.12948164345046201</v>
      </c>
      <c r="M7">
        <v>2.3627814998838301E-3</v>
      </c>
      <c r="N7">
        <v>30000</v>
      </c>
      <c r="O7">
        <v>0</v>
      </c>
      <c r="P7">
        <v>0</v>
      </c>
      <c r="Q7">
        <v>0</v>
      </c>
      <c r="R7">
        <v>25</v>
      </c>
      <c r="S7">
        <v>0</v>
      </c>
      <c r="T7">
        <v>13</v>
      </c>
      <c r="U7">
        <v>0</v>
      </c>
      <c r="V7">
        <v>13</v>
      </c>
      <c r="W7">
        <v>0</v>
      </c>
      <c r="X7">
        <v>5</v>
      </c>
      <c r="Y7">
        <v>0</v>
      </c>
      <c r="Z7">
        <v>0</v>
      </c>
      <c r="AA7">
        <v>0</v>
      </c>
      <c r="AB7">
        <v>0</v>
      </c>
      <c r="AC7">
        <v>0</v>
      </c>
      <c r="AD7">
        <v>1</v>
      </c>
      <c r="AE7">
        <v>0</v>
      </c>
    </row>
    <row r="8" spans="1:31" x14ac:dyDescent="0.2">
      <c r="A8">
        <v>35000</v>
      </c>
      <c r="B8">
        <v>1.4352092000000001</v>
      </c>
      <c r="C8">
        <v>0</v>
      </c>
      <c r="D8">
        <v>35000</v>
      </c>
      <c r="E8">
        <v>87.1</v>
      </c>
      <c r="F8">
        <v>74.236275324343296</v>
      </c>
      <c r="G8">
        <v>74.353876739562594</v>
      </c>
      <c r="H8">
        <v>35000</v>
      </c>
      <c r="I8">
        <v>0</v>
      </c>
      <c r="J8">
        <v>2.7111213892053601E-3</v>
      </c>
      <c r="K8">
        <v>0.64943916038657201</v>
      </c>
      <c r="L8">
        <v>0.34513859683501702</v>
      </c>
      <c r="M8">
        <v>2.7111213892052899E-3</v>
      </c>
      <c r="N8">
        <v>35000</v>
      </c>
      <c r="O8">
        <v>0</v>
      </c>
      <c r="P8">
        <v>0</v>
      </c>
      <c r="Q8">
        <v>0</v>
      </c>
      <c r="R8">
        <v>29</v>
      </c>
      <c r="S8">
        <v>0</v>
      </c>
      <c r="T8">
        <v>15</v>
      </c>
      <c r="U8">
        <v>0</v>
      </c>
      <c r="V8">
        <v>15</v>
      </c>
      <c r="W8">
        <v>0</v>
      </c>
      <c r="X8">
        <v>5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</row>
    <row r="9" spans="1:31" x14ac:dyDescent="0.2">
      <c r="A9">
        <v>40000</v>
      </c>
      <c r="B9">
        <v>1.6380105</v>
      </c>
      <c r="C9">
        <v>0</v>
      </c>
      <c r="D9">
        <v>40000</v>
      </c>
      <c r="E9">
        <v>85.2</v>
      </c>
      <c r="F9">
        <v>70.401539119965705</v>
      </c>
      <c r="G9">
        <v>71.538461538461505</v>
      </c>
      <c r="H9">
        <v>40000</v>
      </c>
      <c r="I9">
        <v>0</v>
      </c>
      <c r="J9">
        <v>2.37019094274808E-3</v>
      </c>
      <c r="K9">
        <v>0.129887684736608</v>
      </c>
      <c r="L9">
        <v>0.86537193337789498</v>
      </c>
      <c r="M9">
        <v>2.3701909427480301E-3</v>
      </c>
      <c r="N9">
        <v>40000</v>
      </c>
      <c r="O9">
        <v>0</v>
      </c>
      <c r="P9">
        <v>0</v>
      </c>
      <c r="Q9">
        <v>0</v>
      </c>
      <c r="R9">
        <v>33</v>
      </c>
      <c r="S9">
        <v>0</v>
      </c>
      <c r="T9">
        <v>17</v>
      </c>
      <c r="U9">
        <v>0</v>
      </c>
      <c r="V9">
        <v>17</v>
      </c>
      <c r="W9">
        <v>0</v>
      </c>
      <c r="X9">
        <v>5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0</v>
      </c>
    </row>
    <row r="10" spans="1:31" x14ac:dyDescent="0.2">
      <c r="A10">
        <v>45000</v>
      </c>
      <c r="B10">
        <v>1.8408118</v>
      </c>
      <c r="C10">
        <v>0</v>
      </c>
      <c r="D10">
        <v>45000</v>
      </c>
      <c r="E10">
        <v>86.2</v>
      </c>
      <c r="F10">
        <v>72.399116771736601</v>
      </c>
      <c r="G10">
        <v>71.546391752577307</v>
      </c>
      <c r="H10">
        <v>45000</v>
      </c>
      <c r="I10">
        <v>0</v>
      </c>
      <c r="J10">
        <v>3.0023091888104602E-3</v>
      </c>
      <c r="K10">
        <v>7.7494847950857499E-3</v>
      </c>
      <c r="L10">
        <v>0.98654612774617401</v>
      </c>
      <c r="M10">
        <v>2.7020782699293498E-3</v>
      </c>
      <c r="N10">
        <v>45000</v>
      </c>
      <c r="O10">
        <v>0</v>
      </c>
      <c r="P10">
        <v>0</v>
      </c>
      <c r="Q10">
        <v>0</v>
      </c>
      <c r="R10">
        <v>39</v>
      </c>
      <c r="S10">
        <v>0</v>
      </c>
      <c r="T10">
        <v>20</v>
      </c>
      <c r="U10">
        <v>0</v>
      </c>
      <c r="V10">
        <v>20</v>
      </c>
      <c r="W10">
        <v>0</v>
      </c>
      <c r="X10">
        <v>6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</row>
    <row r="11" spans="1:31" x14ac:dyDescent="0.2">
      <c r="A11">
        <v>50000</v>
      </c>
      <c r="B11">
        <v>2.0436131</v>
      </c>
      <c r="C11">
        <v>0</v>
      </c>
      <c r="D11">
        <v>50000</v>
      </c>
      <c r="E11">
        <v>88.9</v>
      </c>
      <c r="F11">
        <v>77.800710377267905</v>
      </c>
      <c r="G11">
        <v>76.582278481012594</v>
      </c>
      <c r="H11">
        <v>50000</v>
      </c>
      <c r="I11">
        <v>0</v>
      </c>
      <c r="J11">
        <v>3.0183596614662802E-3</v>
      </c>
      <c r="K11">
        <v>2.71652369531936E-3</v>
      </c>
      <c r="L11">
        <v>0.99182024531742596</v>
      </c>
      <c r="M11">
        <v>2.4448713257876299E-3</v>
      </c>
      <c r="N11">
        <v>50000</v>
      </c>
      <c r="O11">
        <v>0</v>
      </c>
      <c r="P11">
        <v>0</v>
      </c>
      <c r="Q11">
        <v>0</v>
      </c>
      <c r="R11">
        <v>41</v>
      </c>
      <c r="S11">
        <v>0</v>
      </c>
      <c r="T11">
        <v>21</v>
      </c>
      <c r="U11">
        <v>0</v>
      </c>
      <c r="V11">
        <v>21</v>
      </c>
      <c r="W11">
        <v>0</v>
      </c>
      <c r="X11">
        <v>7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</v>
      </c>
      <c r="AE11">
        <v>0</v>
      </c>
    </row>
    <row r="12" spans="1:31" x14ac:dyDescent="0.2">
      <c r="A12">
        <v>55000</v>
      </c>
      <c r="B12">
        <v>2.3244148999999998</v>
      </c>
      <c r="C12">
        <v>0</v>
      </c>
      <c r="D12">
        <v>55000</v>
      </c>
      <c r="E12">
        <v>86.1</v>
      </c>
      <c r="F12">
        <v>72.216669998001194</v>
      </c>
      <c r="G12">
        <v>72.583826429980206</v>
      </c>
      <c r="H12">
        <v>55000</v>
      </c>
      <c r="I12">
        <v>0</v>
      </c>
      <c r="J12">
        <v>3.7227229397680901E-3</v>
      </c>
      <c r="K12">
        <v>2.7138650230906099E-3</v>
      </c>
      <c r="L12">
        <v>0.99084954701405004</v>
      </c>
      <c r="M12">
        <v>2.7138650230908701E-3</v>
      </c>
      <c r="N12">
        <v>55000</v>
      </c>
      <c r="O12">
        <v>0</v>
      </c>
      <c r="P12">
        <v>0</v>
      </c>
      <c r="Q12">
        <v>0</v>
      </c>
      <c r="R12">
        <v>45</v>
      </c>
      <c r="S12">
        <v>0</v>
      </c>
      <c r="T12">
        <v>23</v>
      </c>
      <c r="U12">
        <v>0</v>
      </c>
      <c r="V12">
        <v>23</v>
      </c>
      <c r="W12">
        <v>0</v>
      </c>
      <c r="X12">
        <v>7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</v>
      </c>
      <c r="AE12">
        <v>0</v>
      </c>
    </row>
    <row r="13" spans="1:31" x14ac:dyDescent="0.2">
      <c r="A13">
        <v>60000</v>
      </c>
      <c r="B13">
        <v>2.5584164</v>
      </c>
      <c r="C13">
        <v>0</v>
      </c>
      <c r="D13">
        <v>60000</v>
      </c>
      <c r="E13">
        <v>86.1</v>
      </c>
      <c r="F13">
        <v>72.191991293492507</v>
      </c>
      <c r="G13">
        <v>71.747967479674699</v>
      </c>
      <c r="H13">
        <v>60000</v>
      </c>
      <c r="I13">
        <v>0</v>
      </c>
      <c r="J13">
        <v>2.7068765687432699E-3</v>
      </c>
      <c r="K13">
        <v>6.2882294071665004E-3</v>
      </c>
      <c r="L13">
        <v>0.98829801745534696</v>
      </c>
      <c r="M13">
        <v>2.7068765687432101E-3</v>
      </c>
      <c r="N13">
        <v>60000</v>
      </c>
      <c r="O13">
        <v>0</v>
      </c>
      <c r="P13">
        <v>0</v>
      </c>
      <c r="Q13">
        <v>0</v>
      </c>
      <c r="R13">
        <v>49</v>
      </c>
      <c r="S13">
        <v>0</v>
      </c>
      <c r="T13">
        <v>25</v>
      </c>
      <c r="U13">
        <v>0</v>
      </c>
      <c r="V13">
        <v>25</v>
      </c>
      <c r="W13">
        <v>0</v>
      </c>
      <c r="X13">
        <v>7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</row>
    <row r="14" spans="1:31" x14ac:dyDescent="0.2">
      <c r="A14">
        <v>65000</v>
      </c>
      <c r="B14">
        <v>2.7924178999999998</v>
      </c>
      <c r="C14">
        <v>0</v>
      </c>
      <c r="D14">
        <v>65000</v>
      </c>
      <c r="E14">
        <v>87.3</v>
      </c>
      <c r="F14">
        <v>74.564186374415101</v>
      </c>
      <c r="G14">
        <v>75.576923076922995</v>
      </c>
      <c r="H14">
        <v>65000</v>
      </c>
      <c r="I14">
        <v>0</v>
      </c>
      <c r="J14">
        <v>2.4447155462488999E-3</v>
      </c>
      <c r="K14">
        <v>3.3535192678306302E-3</v>
      </c>
      <c r="L14">
        <v>0.99175704963967104</v>
      </c>
      <c r="M14">
        <v>2.4447155462488301E-3</v>
      </c>
      <c r="N14">
        <v>65000</v>
      </c>
      <c r="O14">
        <v>0</v>
      </c>
      <c r="P14">
        <v>0</v>
      </c>
      <c r="Q14">
        <v>0</v>
      </c>
      <c r="R14">
        <v>53</v>
      </c>
      <c r="S14">
        <v>0</v>
      </c>
      <c r="T14">
        <v>27</v>
      </c>
      <c r="U14">
        <v>0</v>
      </c>
      <c r="V14">
        <v>27</v>
      </c>
      <c r="W14">
        <v>0</v>
      </c>
      <c r="X14">
        <v>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</v>
      </c>
      <c r="AE14">
        <v>0</v>
      </c>
    </row>
    <row r="15" spans="1:31" x14ac:dyDescent="0.2">
      <c r="A15">
        <v>70000</v>
      </c>
      <c r="B15">
        <v>3.0732197000000001</v>
      </c>
      <c r="C15">
        <v>0</v>
      </c>
      <c r="D15">
        <v>70000</v>
      </c>
      <c r="E15">
        <v>87.9</v>
      </c>
      <c r="F15">
        <v>75.797870212578701</v>
      </c>
      <c r="G15">
        <v>75.751503006012001</v>
      </c>
      <c r="H15">
        <v>70000</v>
      </c>
      <c r="I15">
        <v>0</v>
      </c>
      <c r="J15">
        <v>2.7138650230910202E-3</v>
      </c>
      <c r="K15">
        <v>3.7227229397675801E-3</v>
      </c>
      <c r="L15">
        <v>0.99084954701405004</v>
      </c>
      <c r="M15">
        <v>2.71386502309094E-3</v>
      </c>
      <c r="N15">
        <v>70000</v>
      </c>
      <c r="O15">
        <v>0</v>
      </c>
      <c r="P15">
        <v>0</v>
      </c>
      <c r="Q15">
        <v>0</v>
      </c>
      <c r="R15">
        <v>57</v>
      </c>
      <c r="S15">
        <v>0</v>
      </c>
      <c r="T15">
        <v>29</v>
      </c>
      <c r="U15">
        <v>0</v>
      </c>
      <c r="V15">
        <v>29</v>
      </c>
      <c r="W15">
        <v>0</v>
      </c>
      <c r="X15">
        <v>7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</v>
      </c>
      <c r="AE15">
        <v>0</v>
      </c>
    </row>
    <row r="16" spans="1:31" x14ac:dyDescent="0.2">
      <c r="A16">
        <v>75000</v>
      </c>
      <c r="B16">
        <v>3.3852216999999998</v>
      </c>
      <c r="C16">
        <v>0</v>
      </c>
      <c r="D16">
        <v>75000</v>
      </c>
      <c r="E16">
        <v>87.2</v>
      </c>
      <c r="F16">
        <v>74.413100492547798</v>
      </c>
      <c r="G16">
        <v>74.0890688259109</v>
      </c>
      <c r="H16">
        <v>75000</v>
      </c>
      <c r="I16">
        <v>0</v>
      </c>
      <c r="J16">
        <v>3.71844261334414E-3</v>
      </c>
      <c r="K16">
        <v>4.1316029037150002E-3</v>
      </c>
      <c r="L16">
        <v>0.98971028428432495</v>
      </c>
      <c r="M16">
        <v>2.4396701986150399E-3</v>
      </c>
      <c r="N16">
        <v>75000</v>
      </c>
      <c r="O16">
        <v>0</v>
      </c>
      <c r="P16">
        <v>0</v>
      </c>
      <c r="Q16">
        <v>0</v>
      </c>
      <c r="R16">
        <v>67</v>
      </c>
      <c r="S16">
        <v>0</v>
      </c>
      <c r="T16">
        <v>34</v>
      </c>
      <c r="U16">
        <v>0</v>
      </c>
      <c r="V16">
        <v>34</v>
      </c>
      <c r="W16">
        <v>0</v>
      </c>
      <c r="X16">
        <v>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</row>
    <row r="17" spans="1:31" x14ac:dyDescent="0.2">
      <c r="A17">
        <v>80000</v>
      </c>
      <c r="B17">
        <v>3.7128237999999998</v>
      </c>
      <c r="C17">
        <v>0</v>
      </c>
      <c r="D17">
        <v>80000</v>
      </c>
      <c r="E17">
        <v>88.9</v>
      </c>
      <c r="F17">
        <v>77.8</v>
      </c>
      <c r="G17">
        <v>77.665995975855097</v>
      </c>
      <c r="H17">
        <v>80000</v>
      </c>
      <c r="I17">
        <v>0</v>
      </c>
      <c r="J17">
        <v>2.7156129512544199E-3</v>
      </c>
      <c r="K17">
        <v>3.3526085817949698E-3</v>
      </c>
      <c r="L17">
        <v>0.99148772681082098</v>
      </c>
      <c r="M17">
        <v>2.4440516561289299E-3</v>
      </c>
      <c r="N17">
        <v>80000</v>
      </c>
      <c r="O17">
        <v>0</v>
      </c>
      <c r="P17">
        <v>0</v>
      </c>
      <c r="Q17">
        <v>0</v>
      </c>
      <c r="R17">
        <v>73</v>
      </c>
      <c r="S17">
        <v>0</v>
      </c>
      <c r="T17">
        <v>37</v>
      </c>
      <c r="U17">
        <v>0</v>
      </c>
      <c r="V17">
        <v>37</v>
      </c>
      <c r="W17">
        <v>0</v>
      </c>
      <c r="X17">
        <v>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</row>
    <row r="18" spans="1:31" x14ac:dyDescent="0.2">
      <c r="A18">
        <v>85000</v>
      </c>
      <c r="B18">
        <v>3.9936256000000001</v>
      </c>
      <c r="C18">
        <v>0</v>
      </c>
      <c r="D18">
        <v>85000</v>
      </c>
      <c r="E18">
        <v>89.8</v>
      </c>
      <c r="F18">
        <v>79.600326394777596</v>
      </c>
      <c r="G18">
        <v>79.761904761904702</v>
      </c>
      <c r="H18">
        <v>85000</v>
      </c>
      <c r="I18">
        <v>0</v>
      </c>
      <c r="J18">
        <v>3.7247446306028398E-3</v>
      </c>
      <c r="K18">
        <v>2.4438049521380502E-3</v>
      </c>
      <c r="L18">
        <v>0.99138764546512004</v>
      </c>
      <c r="M18">
        <v>2.44380495213848E-3</v>
      </c>
      <c r="N18">
        <v>85000</v>
      </c>
      <c r="O18">
        <v>0</v>
      </c>
      <c r="P18">
        <v>0</v>
      </c>
      <c r="Q18">
        <v>0</v>
      </c>
      <c r="R18">
        <v>79</v>
      </c>
      <c r="S18">
        <v>0</v>
      </c>
      <c r="T18">
        <v>40</v>
      </c>
      <c r="U18">
        <v>0</v>
      </c>
      <c r="V18">
        <v>40</v>
      </c>
      <c r="W18">
        <v>0</v>
      </c>
      <c r="X18">
        <v>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</row>
    <row r="19" spans="1:31" x14ac:dyDescent="0.2">
      <c r="A19">
        <v>90000</v>
      </c>
      <c r="B19">
        <v>4.3056276000000002</v>
      </c>
      <c r="C19">
        <v>0</v>
      </c>
      <c r="D19">
        <v>90000</v>
      </c>
      <c r="E19">
        <v>90.8</v>
      </c>
      <c r="F19">
        <v>81.597938969164503</v>
      </c>
      <c r="G19">
        <v>80.8333333333333</v>
      </c>
      <c r="H19">
        <v>90000</v>
      </c>
      <c r="I19">
        <v>0</v>
      </c>
      <c r="J19">
        <v>2.7077648750488902E-3</v>
      </c>
      <c r="K19">
        <v>5.6612636942625803E-3</v>
      </c>
      <c r="L19">
        <v>0.98862234379174496</v>
      </c>
      <c r="M19">
        <v>3.00862763894314E-3</v>
      </c>
      <c r="N19">
        <v>90000</v>
      </c>
      <c r="O19">
        <v>0</v>
      </c>
      <c r="P19">
        <v>0</v>
      </c>
      <c r="Q19">
        <v>0</v>
      </c>
      <c r="R19">
        <v>85</v>
      </c>
      <c r="S19">
        <v>0</v>
      </c>
      <c r="T19">
        <v>43</v>
      </c>
      <c r="U19">
        <v>0</v>
      </c>
      <c r="V19">
        <v>43</v>
      </c>
      <c r="W19">
        <v>0</v>
      </c>
      <c r="X19">
        <v>9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</row>
    <row r="20" spans="1:31" x14ac:dyDescent="0.2">
      <c r="A20">
        <v>95000</v>
      </c>
      <c r="B20">
        <v>4.5708292999999998</v>
      </c>
      <c r="C20">
        <v>0</v>
      </c>
      <c r="D20">
        <v>95000</v>
      </c>
      <c r="E20">
        <v>90.1</v>
      </c>
      <c r="F20">
        <v>80.1973068337294</v>
      </c>
      <c r="G20">
        <v>80.434782608695599</v>
      </c>
      <c r="H20">
        <v>95000</v>
      </c>
      <c r="I20">
        <v>0</v>
      </c>
      <c r="J20">
        <v>2.7165236953198401E-3</v>
      </c>
      <c r="K20">
        <v>3.0183596614658499E-3</v>
      </c>
      <c r="L20">
        <v>0.99182024531742596</v>
      </c>
      <c r="M20">
        <v>2.4448713257877999E-3</v>
      </c>
      <c r="N20">
        <v>95000</v>
      </c>
      <c r="O20">
        <v>0</v>
      </c>
      <c r="P20">
        <v>0</v>
      </c>
      <c r="Q20">
        <v>0</v>
      </c>
      <c r="R20">
        <v>85</v>
      </c>
      <c r="S20">
        <v>0</v>
      </c>
      <c r="T20">
        <v>43</v>
      </c>
      <c r="U20">
        <v>0</v>
      </c>
      <c r="V20">
        <v>43</v>
      </c>
      <c r="W20">
        <v>0</v>
      </c>
      <c r="X20">
        <v>9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</row>
    <row r="21" spans="1:31" x14ac:dyDescent="0.2">
      <c r="A21">
        <v>100000</v>
      </c>
      <c r="B21">
        <v>4.8672312</v>
      </c>
      <c r="C21">
        <v>0</v>
      </c>
      <c r="D21">
        <v>100000</v>
      </c>
      <c r="E21">
        <v>89.5</v>
      </c>
      <c r="F21">
        <v>78.978810641126202</v>
      </c>
      <c r="G21">
        <v>78.305785123966899</v>
      </c>
      <c r="H21">
        <v>100000</v>
      </c>
      <c r="I21">
        <v>0</v>
      </c>
      <c r="J21">
        <v>2.4455356613450599E-3</v>
      </c>
      <c r="K21">
        <v>3.0191798288204002E-3</v>
      </c>
      <c r="L21">
        <v>0.99208974884848899</v>
      </c>
      <c r="M21">
        <v>2.44553566134501E-3</v>
      </c>
      <c r="N21">
        <v>100000</v>
      </c>
      <c r="O21">
        <v>0</v>
      </c>
      <c r="P21">
        <v>0</v>
      </c>
      <c r="Q21">
        <v>0</v>
      </c>
      <c r="R21">
        <v>87</v>
      </c>
      <c r="S21">
        <v>0</v>
      </c>
      <c r="T21">
        <v>44</v>
      </c>
      <c r="U21">
        <v>0</v>
      </c>
      <c r="V21">
        <v>44</v>
      </c>
      <c r="W21">
        <v>0</v>
      </c>
      <c r="X21">
        <v>9</v>
      </c>
      <c r="Y21">
        <v>0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I14" sqref="I14"/>
    </sheetView>
  </sheetViews>
  <sheetFormatPr defaultRowHeight="14.25" x14ac:dyDescent="0.2"/>
  <cols>
    <col min="2" max="2" width="28.125" bestFit="1" customWidth="1"/>
    <col min="17" max="17" width="14.375" bestFit="1" customWidth="1"/>
  </cols>
  <sheetData>
    <row r="1" spans="1:12" x14ac:dyDescent="0.2">
      <c r="A1" t="s">
        <v>6</v>
      </c>
      <c r="B1" t="s">
        <v>4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14</v>
      </c>
      <c r="K1" t="s">
        <v>37</v>
      </c>
      <c r="L1" t="s">
        <v>38</v>
      </c>
    </row>
    <row r="2" spans="1:12" x14ac:dyDescent="0.2">
      <c r="A2">
        <v>5000</v>
      </c>
      <c r="B2">
        <v>2.1216135999999999</v>
      </c>
      <c r="C2">
        <v>0</v>
      </c>
      <c r="D2">
        <v>5000</v>
      </c>
      <c r="E2">
        <v>88.9</v>
      </c>
      <c r="F2">
        <v>77.786138550455405</v>
      </c>
      <c r="G2">
        <v>77.254098360655703</v>
      </c>
      <c r="H2">
        <v>5000</v>
      </c>
      <c r="I2">
        <v>0</v>
      </c>
      <c r="J2">
        <v>11</v>
      </c>
      <c r="K2">
        <v>0</v>
      </c>
      <c r="L2">
        <v>0</v>
      </c>
    </row>
    <row r="3" spans="1:12" x14ac:dyDescent="0.2">
      <c r="A3">
        <v>10000</v>
      </c>
      <c r="B3">
        <v>5.4288347999999997</v>
      </c>
      <c r="C3">
        <v>0</v>
      </c>
      <c r="D3">
        <v>10000</v>
      </c>
      <c r="E3">
        <v>91.1</v>
      </c>
      <c r="F3">
        <v>82.200142398860805</v>
      </c>
      <c r="G3">
        <v>81.983805668016203</v>
      </c>
      <c r="H3">
        <v>10000</v>
      </c>
      <c r="I3">
        <v>0</v>
      </c>
      <c r="J3">
        <v>11</v>
      </c>
      <c r="K3">
        <v>0</v>
      </c>
      <c r="L3">
        <v>0</v>
      </c>
    </row>
    <row r="4" spans="1:12" x14ac:dyDescent="0.2">
      <c r="A4">
        <v>15000</v>
      </c>
      <c r="B4">
        <v>8.9544574000000008</v>
      </c>
      <c r="C4">
        <v>0</v>
      </c>
      <c r="D4">
        <v>15000</v>
      </c>
      <c r="E4">
        <v>90.4</v>
      </c>
      <c r="F4">
        <v>80.692262826572204</v>
      </c>
      <c r="G4">
        <v>80.448065173116007</v>
      </c>
      <c r="H4">
        <v>15000</v>
      </c>
      <c r="I4">
        <v>0</v>
      </c>
      <c r="J4">
        <v>11</v>
      </c>
      <c r="K4">
        <v>0</v>
      </c>
      <c r="L4">
        <v>0</v>
      </c>
    </row>
    <row r="5" spans="1:12" x14ac:dyDescent="0.2">
      <c r="A5">
        <v>20000</v>
      </c>
      <c r="B5">
        <v>14.4924929</v>
      </c>
      <c r="C5">
        <v>0</v>
      </c>
      <c r="D5">
        <v>20000</v>
      </c>
      <c r="E5">
        <v>91.4</v>
      </c>
      <c r="F5">
        <v>82.718708806224399</v>
      </c>
      <c r="G5">
        <v>82.340862422997901</v>
      </c>
      <c r="H5">
        <v>20000</v>
      </c>
      <c r="I5">
        <v>0</v>
      </c>
      <c r="J5">
        <v>14</v>
      </c>
      <c r="K5">
        <v>0</v>
      </c>
      <c r="L5">
        <v>0</v>
      </c>
    </row>
    <row r="6" spans="1:12" x14ac:dyDescent="0.2">
      <c r="A6">
        <v>25000</v>
      </c>
      <c r="B6">
        <v>20.857333700000002</v>
      </c>
      <c r="C6">
        <v>0</v>
      </c>
      <c r="D6">
        <v>25000</v>
      </c>
      <c r="E6">
        <v>90.6</v>
      </c>
      <c r="F6">
        <v>81.191046938342595</v>
      </c>
      <c r="G6">
        <v>81.7475728155339</v>
      </c>
      <c r="H6">
        <v>25000</v>
      </c>
      <c r="I6">
        <v>0</v>
      </c>
      <c r="J6">
        <v>15</v>
      </c>
      <c r="K6">
        <v>0</v>
      </c>
      <c r="L6">
        <v>0</v>
      </c>
    </row>
    <row r="7" spans="1:12" x14ac:dyDescent="0.2">
      <c r="A7">
        <v>30000</v>
      </c>
      <c r="B7">
        <v>27.8149783</v>
      </c>
      <c r="C7">
        <v>0</v>
      </c>
      <c r="D7">
        <v>30000</v>
      </c>
      <c r="E7">
        <v>90</v>
      </c>
      <c r="F7">
        <v>79.985028801543507</v>
      </c>
      <c r="G7">
        <v>80.506822612085699</v>
      </c>
      <c r="H7">
        <v>30000</v>
      </c>
      <c r="I7">
        <v>0</v>
      </c>
      <c r="J7">
        <v>10</v>
      </c>
      <c r="K7">
        <v>0</v>
      </c>
      <c r="L7">
        <v>0</v>
      </c>
    </row>
    <row r="8" spans="1:12" x14ac:dyDescent="0.2">
      <c r="A8">
        <v>35000</v>
      </c>
      <c r="B8">
        <v>30.622996300000001</v>
      </c>
      <c r="C8">
        <v>0</v>
      </c>
      <c r="D8">
        <v>35000</v>
      </c>
      <c r="E8">
        <v>90</v>
      </c>
      <c r="F8">
        <v>79.917743075637802</v>
      </c>
      <c r="G8">
        <v>80.119284294234504</v>
      </c>
      <c r="H8">
        <v>35000</v>
      </c>
      <c r="I8">
        <v>0</v>
      </c>
      <c r="J8">
        <v>8</v>
      </c>
      <c r="K8">
        <v>0</v>
      </c>
      <c r="L8">
        <v>0</v>
      </c>
    </row>
    <row r="9" spans="1:12" x14ac:dyDescent="0.2">
      <c r="A9">
        <v>40000</v>
      </c>
      <c r="B9">
        <v>33.774216500000001</v>
      </c>
      <c r="C9">
        <v>0</v>
      </c>
      <c r="D9">
        <v>40000</v>
      </c>
      <c r="E9">
        <v>91.9</v>
      </c>
      <c r="F9">
        <v>83.800129598963196</v>
      </c>
      <c r="G9">
        <v>84.423076923076906</v>
      </c>
      <c r="H9">
        <v>40000</v>
      </c>
      <c r="I9">
        <v>0</v>
      </c>
      <c r="J9">
        <v>10</v>
      </c>
      <c r="K9">
        <v>0</v>
      </c>
      <c r="L9">
        <v>0</v>
      </c>
    </row>
    <row r="10" spans="1:12" x14ac:dyDescent="0.2">
      <c r="A10">
        <v>45000</v>
      </c>
      <c r="B10">
        <v>36.410633400000002</v>
      </c>
      <c r="C10">
        <v>0</v>
      </c>
      <c r="D10">
        <v>45000</v>
      </c>
      <c r="E10">
        <v>89.2</v>
      </c>
      <c r="F10">
        <v>78.398963150231197</v>
      </c>
      <c r="G10">
        <v>77.731958762886606</v>
      </c>
      <c r="H10">
        <v>45000</v>
      </c>
      <c r="I10">
        <v>0</v>
      </c>
      <c r="J10">
        <v>10</v>
      </c>
      <c r="K10">
        <v>0</v>
      </c>
      <c r="L10">
        <v>0</v>
      </c>
    </row>
    <row r="11" spans="1:12" x14ac:dyDescent="0.2">
      <c r="A11">
        <v>50000</v>
      </c>
      <c r="B11">
        <v>40.217057799999999</v>
      </c>
      <c r="C11">
        <v>0</v>
      </c>
      <c r="D11">
        <v>50000</v>
      </c>
      <c r="E11">
        <v>87.5</v>
      </c>
      <c r="F11">
        <v>74.987994237233806</v>
      </c>
      <c r="G11">
        <v>73.628691983122295</v>
      </c>
      <c r="H11">
        <v>50000</v>
      </c>
      <c r="I11">
        <v>0</v>
      </c>
      <c r="J11">
        <v>14</v>
      </c>
      <c r="K11">
        <v>0</v>
      </c>
      <c r="L11">
        <v>0</v>
      </c>
    </row>
    <row r="12" spans="1:12" x14ac:dyDescent="0.2">
      <c r="A12">
        <v>55000</v>
      </c>
      <c r="B12">
        <v>45.021888599999997</v>
      </c>
      <c r="C12">
        <v>0</v>
      </c>
      <c r="D12">
        <v>55000</v>
      </c>
      <c r="E12">
        <v>89.5</v>
      </c>
      <c r="F12">
        <v>79.010914324551194</v>
      </c>
      <c r="G12">
        <v>79.289940828402294</v>
      </c>
      <c r="H12">
        <v>55000</v>
      </c>
      <c r="I12">
        <v>0</v>
      </c>
      <c r="J12">
        <v>11</v>
      </c>
      <c r="K12">
        <v>0</v>
      </c>
      <c r="L12">
        <v>0</v>
      </c>
    </row>
    <row r="13" spans="1:12" x14ac:dyDescent="0.2">
      <c r="A13">
        <v>60000</v>
      </c>
      <c r="B13">
        <v>48.7659126</v>
      </c>
      <c r="C13">
        <v>0</v>
      </c>
      <c r="D13">
        <v>60000</v>
      </c>
      <c r="E13">
        <v>89.7</v>
      </c>
      <c r="F13">
        <v>79.399011152535294</v>
      </c>
      <c r="G13">
        <v>79.065040650406502</v>
      </c>
      <c r="H13">
        <v>60000</v>
      </c>
      <c r="I13">
        <v>0</v>
      </c>
      <c r="J13">
        <v>11</v>
      </c>
      <c r="K13">
        <v>0</v>
      </c>
      <c r="L13">
        <v>0</v>
      </c>
    </row>
    <row r="14" spans="1:12" x14ac:dyDescent="0.2">
      <c r="A14">
        <v>65000</v>
      </c>
      <c r="B14">
        <v>53.165140800000003</v>
      </c>
      <c r="C14">
        <v>0</v>
      </c>
      <c r="D14">
        <v>65000</v>
      </c>
      <c r="E14">
        <v>92</v>
      </c>
      <c r="F14">
        <v>83.978146191405003</v>
      </c>
      <c r="G14">
        <v>84.615384615384599</v>
      </c>
      <c r="H14">
        <v>65000</v>
      </c>
      <c r="I14">
        <v>0</v>
      </c>
      <c r="J14">
        <v>11</v>
      </c>
      <c r="K14">
        <v>0</v>
      </c>
      <c r="L14">
        <v>0</v>
      </c>
    </row>
    <row r="15" spans="1:12" x14ac:dyDescent="0.2">
      <c r="A15">
        <v>70000</v>
      </c>
      <c r="B15">
        <v>57.2835672</v>
      </c>
      <c r="C15">
        <v>0</v>
      </c>
      <c r="D15">
        <v>70000</v>
      </c>
      <c r="E15">
        <v>92.1</v>
      </c>
      <c r="F15">
        <v>84.201895772507299</v>
      </c>
      <c r="G15">
        <v>84.168336673346701</v>
      </c>
      <c r="H15">
        <v>70000</v>
      </c>
      <c r="I15">
        <v>0</v>
      </c>
      <c r="J15">
        <v>13</v>
      </c>
      <c r="K15">
        <v>0</v>
      </c>
      <c r="L15">
        <v>0</v>
      </c>
    </row>
    <row r="16" spans="1:12" x14ac:dyDescent="0.2">
      <c r="A16">
        <v>75000</v>
      </c>
      <c r="B16">
        <v>62.587601200000002</v>
      </c>
      <c r="C16">
        <v>0</v>
      </c>
      <c r="D16">
        <v>75000</v>
      </c>
      <c r="E16">
        <v>93.2</v>
      </c>
      <c r="F16">
        <v>86.405220395368104</v>
      </c>
      <c r="G16">
        <v>86.234817813765105</v>
      </c>
      <c r="H16">
        <v>75000</v>
      </c>
      <c r="I16">
        <v>0</v>
      </c>
      <c r="J16">
        <v>13</v>
      </c>
      <c r="K16">
        <v>0</v>
      </c>
      <c r="L16">
        <v>0</v>
      </c>
    </row>
    <row r="17" spans="1:12" x14ac:dyDescent="0.2">
      <c r="A17">
        <v>80000</v>
      </c>
      <c r="B17">
        <v>68.0944365</v>
      </c>
      <c r="C17">
        <v>0</v>
      </c>
      <c r="D17">
        <v>80000</v>
      </c>
      <c r="E17">
        <v>92.7</v>
      </c>
      <c r="F17">
        <v>85.4</v>
      </c>
      <c r="G17">
        <v>85.311871227364193</v>
      </c>
      <c r="H17">
        <v>80000</v>
      </c>
      <c r="I17">
        <v>0</v>
      </c>
      <c r="J17">
        <v>13</v>
      </c>
      <c r="K17">
        <v>0</v>
      </c>
      <c r="L17">
        <v>0</v>
      </c>
    </row>
    <row r="18" spans="1:12" x14ac:dyDescent="0.2">
      <c r="A18">
        <v>85000</v>
      </c>
      <c r="B18">
        <v>73.991274300000001</v>
      </c>
      <c r="C18">
        <v>0</v>
      </c>
      <c r="D18">
        <v>85000</v>
      </c>
      <c r="E18">
        <v>93</v>
      </c>
      <c r="F18">
        <v>85.998207770594604</v>
      </c>
      <c r="G18">
        <v>86.1111111111111</v>
      </c>
      <c r="H18">
        <v>85000</v>
      </c>
      <c r="I18">
        <v>0</v>
      </c>
      <c r="J18">
        <v>13</v>
      </c>
      <c r="K18">
        <v>0</v>
      </c>
      <c r="L18">
        <v>0</v>
      </c>
    </row>
    <row r="19" spans="1:12" x14ac:dyDescent="0.2">
      <c r="A19">
        <v>90000</v>
      </c>
      <c r="B19">
        <v>81.432522000000006</v>
      </c>
      <c r="C19">
        <v>0</v>
      </c>
      <c r="D19">
        <v>90000</v>
      </c>
      <c r="E19">
        <v>92.8</v>
      </c>
      <c r="F19">
        <v>85.597926101358595</v>
      </c>
      <c r="G19">
        <v>85</v>
      </c>
      <c r="H19">
        <v>90000</v>
      </c>
      <c r="I19">
        <v>0</v>
      </c>
      <c r="J19">
        <v>15</v>
      </c>
      <c r="K19">
        <v>0</v>
      </c>
      <c r="L19">
        <v>0</v>
      </c>
    </row>
    <row r="20" spans="1:12" x14ac:dyDescent="0.2">
      <c r="A20">
        <v>95000</v>
      </c>
      <c r="B20">
        <v>88.873769699999997</v>
      </c>
      <c r="C20">
        <v>0</v>
      </c>
      <c r="D20">
        <v>95000</v>
      </c>
      <c r="E20">
        <v>90.9</v>
      </c>
      <c r="F20">
        <v>81.797815737888499</v>
      </c>
      <c r="G20">
        <v>82.015810276679801</v>
      </c>
      <c r="H20">
        <v>95000</v>
      </c>
      <c r="I20">
        <v>0</v>
      </c>
      <c r="J20">
        <v>14</v>
      </c>
      <c r="K20">
        <v>0</v>
      </c>
      <c r="L20">
        <v>0</v>
      </c>
    </row>
    <row r="21" spans="1:12" x14ac:dyDescent="0.2">
      <c r="A21">
        <v>100000</v>
      </c>
      <c r="B21">
        <v>95.940614999999994</v>
      </c>
      <c r="C21">
        <v>0</v>
      </c>
      <c r="D21">
        <v>100000</v>
      </c>
      <c r="E21">
        <v>87.7</v>
      </c>
      <c r="F21">
        <v>75.358602452119499</v>
      </c>
      <c r="G21">
        <v>74.586776859504099</v>
      </c>
      <c r="H21">
        <v>100000</v>
      </c>
      <c r="I21">
        <v>0</v>
      </c>
      <c r="J21">
        <v>16</v>
      </c>
      <c r="K21">
        <v>0</v>
      </c>
      <c r="L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49"/>
  <sheetViews>
    <sheetView tabSelected="1" zoomScaleNormal="100" workbookViewId="0">
      <selection activeCell="O2" sqref="O2"/>
    </sheetView>
  </sheetViews>
  <sheetFormatPr defaultRowHeight="14.25" x14ac:dyDescent="0.2"/>
  <cols>
    <col min="1" max="1" width="21.375" customWidth="1"/>
    <col min="2" max="2" width="19.875" bestFit="1" customWidth="1"/>
    <col min="3" max="3" width="21.875" bestFit="1" customWidth="1"/>
    <col min="4" max="4" width="19.75" bestFit="1" customWidth="1"/>
    <col min="5" max="5" width="21.125" bestFit="1" customWidth="1"/>
    <col min="6" max="6" width="18.375" bestFit="1" customWidth="1"/>
    <col min="8" max="8" width="11.25" bestFit="1" customWidth="1"/>
    <col min="9" max="9" width="10.875" bestFit="1" customWidth="1"/>
  </cols>
  <sheetData>
    <row r="1" spans="1:10" ht="15" x14ac:dyDescent="0.25">
      <c r="A1" s="1" t="s">
        <v>5</v>
      </c>
      <c r="E1" s="1" t="s">
        <v>0</v>
      </c>
      <c r="F1" s="1"/>
      <c r="H1" s="1" t="s">
        <v>3</v>
      </c>
      <c r="J1" s="1"/>
    </row>
    <row r="2" spans="1:10" x14ac:dyDescent="0.2">
      <c r="A2" s="2" t="s">
        <v>1</v>
      </c>
      <c r="B2" s="2" t="str">
        <f>CONCATENATE("DWM-NB","(",ROUND(B23,2),"%",")")</f>
        <v>DWM-NB(72.48%)</v>
      </c>
      <c r="C2" s="2" t="str">
        <f>CONCATENATE("DWM-HT","(",ROUND(C23,2),"%",")")</f>
        <v>DWM-HT(87.74%)</v>
      </c>
      <c r="D2" s="2" t="str">
        <f>CONCATENATE("WMA","(",ROUND(D23,2),"%",")")</f>
        <v>WMA(85.79%)</v>
      </c>
      <c r="E2" s="2" t="str">
        <f>CONCATENATE("HMDD_Lite","(",ROUND(E23,2),"%",")")</f>
        <v>HMDD_Lite(90.73%)</v>
      </c>
      <c r="H2" s="2" t="str">
        <f>CONCATENATE("DWM-NB","(Avg.",ROUND(H23,2),"%",")")</f>
        <v>DWM-NB(Avg.22.15%)</v>
      </c>
      <c r="I2" s="2" t="str">
        <f>CONCATENATE("HDWM","(Avg.",ROUND(I23,2),"%",")")</f>
        <v>HDWM(Avg.12.2%)</v>
      </c>
    </row>
    <row r="3" spans="1:10" x14ac:dyDescent="0.2">
      <c r="A3" s="2">
        <v>0</v>
      </c>
      <c r="B3" s="2">
        <f>'DWM-NB'!E2</f>
        <v>73.900000000000006</v>
      </c>
      <c r="C3" s="2">
        <f>'DWM-HT'!E2</f>
        <v>85.399999999999906</v>
      </c>
      <c r="D3" s="2">
        <f>WMA!E2</f>
        <v>75.099999999999994</v>
      </c>
      <c r="E3" s="2">
        <f>HMDD_Lite!E2</f>
        <v>88.9</v>
      </c>
      <c r="H3" s="2">
        <f>'DWM-NB'!J2</f>
        <v>25</v>
      </c>
      <c r="I3" s="2">
        <f>HMDD_Lite!J2</f>
        <v>11</v>
      </c>
    </row>
    <row r="4" spans="1:10" x14ac:dyDescent="0.2">
      <c r="A4" s="2">
        <v>10000</v>
      </c>
      <c r="B4" s="2">
        <f>'DWM-NB'!E3</f>
        <v>74.2</v>
      </c>
      <c r="C4" s="2">
        <f>'DWM-HT'!E3</f>
        <v>84</v>
      </c>
      <c r="D4" s="2">
        <f>WMA!E3</f>
        <v>82.199999999999903</v>
      </c>
      <c r="E4" s="2">
        <f>HMDD_Lite!E3</f>
        <v>91.1</v>
      </c>
      <c r="H4" s="2">
        <f>'DWM-NB'!J3</f>
        <v>20</v>
      </c>
      <c r="I4" s="2">
        <f>HMDD_Lite!J3</f>
        <v>11</v>
      </c>
    </row>
    <row r="5" spans="1:10" x14ac:dyDescent="0.2">
      <c r="A5" s="2">
        <v>15000</v>
      </c>
      <c r="B5" s="2">
        <f>'DWM-NB'!E4</f>
        <v>68.599999999999994</v>
      </c>
      <c r="C5" s="2">
        <f>'DWM-HT'!E4</f>
        <v>86.9</v>
      </c>
      <c r="D5" s="2">
        <f>WMA!E4</f>
        <v>81.5</v>
      </c>
      <c r="E5" s="2">
        <f>HMDD_Lite!E4</f>
        <v>90.4</v>
      </c>
      <c r="H5" s="2">
        <f>'DWM-NB'!J4</f>
        <v>20</v>
      </c>
      <c r="I5" s="2">
        <f>HMDD_Lite!J4</f>
        <v>11</v>
      </c>
    </row>
    <row r="6" spans="1:10" x14ac:dyDescent="0.2">
      <c r="A6" s="2">
        <v>20000</v>
      </c>
      <c r="B6" s="2">
        <f>'DWM-NB'!E5</f>
        <v>71.3</v>
      </c>
      <c r="C6" s="2">
        <f>'DWM-HT'!E5</f>
        <v>86.6</v>
      </c>
      <c r="D6" s="2">
        <f>WMA!E5</f>
        <v>81.899999999999906</v>
      </c>
      <c r="E6" s="2">
        <f>HMDD_Lite!E5</f>
        <v>91.4</v>
      </c>
      <c r="H6" s="2">
        <f>'DWM-NB'!J5</f>
        <v>17</v>
      </c>
      <c r="I6" s="2">
        <f>HMDD_Lite!J5</f>
        <v>14</v>
      </c>
    </row>
    <row r="7" spans="1:10" x14ac:dyDescent="0.2">
      <c r="A7" s="2">
        <v>25000</v>
      </c>
      <c r="B7" s="2">
        <f>'DWM-NB'!E6</f>
        <v>72.5</v>
      </c>
      <c r="C7" s="2">
        <f>'DWM-HT'!E6</f>
        <v>91.3</v>
      </c>
      <c r="D7" s="2">
        <f>WMA!E6</f>
        <v>82.3</v>
      </c>
      <c r="E7" s="2">
        <f>HMDD_Lite!E6</f>
        <v>90.6</v>
      </c>
      <c r="H7" s="2">
        <f>'DWM-NB'!J6</f>
        <v>26</v>
      </c>
      <c r="I7" s="2">
        <f>HMDD_Lite!J6</f>
        <v>15</v>
      </c>
    </row>
    <row r="8" spans="1:10" x14ac:dyDescent="0.2">
      <c r="A8" s="2">
        <v>30000</v>
      </c>
      <c r="B8" s="2">
        <f>'DWM-NB'!E7</f>
        <v>74.099999999999994</v>
      </c>
      <c r="C8" s="2">
        <f>'DWM-HT'!E7</f>
        <v>88.7</v>
      </c>
      <c r="D8" s="2">
        <f>WMA!E7</f>
        <v>81.699999999999903</v>
      </c>
      <c r="E8" s="2">
        <f>HMDD_Lite!E7</f>
        <v>90</v>
      </c>
      <c r="H8" s="2">
        <f>'DWM-NB'!J7</f>
        <v>25</v>
      </c>
      <c r="I8" s="2">
        <f>HMDD_Lite!J7</f>
        <v>10</v>
      </c>
    </row>
    <row r="9" spans="1:10" x14ac:dyDescent="0.2">
      <c r="A9" s="2">
        <v>35000</v>
      </c>
      <c r="B9" s="2">
        <f>'DWM-NB'!E8</f>
        <v>71.8</v>
      </c>
      <c r="C9" s="2">
        <f>'DWM-HT'!E8</f>
        <v>88.2</v>
      </c>
      <c r="D9" s="2">
        <f>WMA!E8</f>
        <v>87.1</v>
      </c>
      <c r="E9" s="2">
        <f>HMDD_Lite!E8</f>
        <v>90</v>
      </c>
      <c r="H9" s="2">
        <f>'DWM-NB'!J8</f>
        <v>25</v>
      </c>
      <c r="I9" s="2">
        <f>HMDD_Lite!J8</f>
        <v>8</v>
      </c>
    </row>
    <row r="10" spans="1:10" x14ac:dyDescent="0.2">
      <c r="A10" s="2">
        <v>40000</v>
      </c>
      <c r="B10" s="2">
        <f>'DWM-NB'!E9</f>
        <v>71.7</v>
      </c>
      <c r="C10" s="2">
        <f>'DWM-HT'!E9</f>
        <v>80.2</v>
      </c>
      <c r="D10" s="2">
        <f>WMA!E9</f>
        <v>85.2</v>
      </c>
      <c r="E10" s="2">
        <f>HMDD_Lite!E9</f>
        <v>91.9</v>
      </c>
      <c r="H10" s="2">
        <f>'DWM-NB'!J9</f>
        <v>21</v>
      </c>
      <c r="I10" s="2">
        <f>HMDD_Lite!J9</f>
        <v>10</v>
      </c>
    </row>
    <row r="11" spans="1:10" x14ac:dyDescent="0.2">
      <c r="A11" s="2">
        <v>45000</v>
      </c>
      <c r="B11" s="2">
        <f>'DWM-NB'!E10</f>
        <v>69.699999999999903</v>
      </c>
      <c r="C11" s="2">
        <f>'DWM-HT'!E10</f>
        <v>90.5</v>
      </c>
      <c r="D11" s="2">
        <f>WMA!E10</f>
        <v>86.2</v>
      </c>
      <c r="E11" s="2">
        <f>HMDD_Lite!E10</f>
        <v>89.2</v>
      </c>
      <c r="H11" s="2">
        <f>'DWM-NB'!J10</f>
        <v>16</v>
      </c>
      <c r="I11" s="2">
        <f>HMDD_Lite!J10</f>
        <v>10</v>
      </c>
    </row>
    <row r="12" spans="1:10" x14ac:dyDescent="0.2">
      <c r="A12" s="2">
        <v>50000</v>
      </c>
      <c r="B12" s="2">
        <f>'DWM-NB'!E11</f>
        <v>74.5</v>
      </c>
      <c r="C12" s="2">
        <f>'DWM-HT'!E11</f>
        <v>91.4</v>
      </c>
      <c r="D12" s="2">
        <f>WMA!E11</f>
        <v>88.9</v>
      </c>
      <c r="E12" s="2">
        <f>HMDD_Lite!E11</f>
        <v>87.5</v>
      </c>
      <c r="H12" s="2">
        <f>'DWM-NB'!J11</f>
        <v>17</v>
      </c>
      <c r="I12" s="2">
        <f>HMDD_Lite!J11</f>
        <v>14</v>
      </c>
    </row>
    <row r="13" spans="1:10" x14ac:dyDescent="0.2">
      <c r="A13" s="2">
        <v>55000</v>
      </c>
      <c r="B13" s="2">
        <f>'DWM-NB'!E12</f>
        <v>72.7</v>
      </c>
      <c r="C13" s="2">
        <f>'DWM-HT'!E12</f>
        <v>91.4</v>
      </c>
      <c r="D13" s="2">
        <f>WMA!E12</f>
        <v>86.1</v>
      </c>
      <c r="E13" s="2">
        <f>HMDD_Lite!E12</f>
        <v>89.5</v>
      </c>
      <c r="H13" s="2">
        <f>'DWM-NB'!J12</f>
        <v>19</v>
      </c>
      <c r="I13" s="2">
        <f>HMDD_Lite!J12</f>
        <v>11</v>
      </c>
    </row>
    <row r="14" spans="1:10" x14ac:dyDescent="0.2">
      <c r="A14" s="2">
        <v>60000</v>
      </c>
      <c r="B14" s="2">
        <f>'DWM-NB'!E13</f>
        <v>71.2</v>
      </c>
      <c r="C14" s="2">
        <f>'DWM-HT'!E13</f>
        <v>89.1</v>
      </c>
      <c r="D14" s="2">
        <f>WMA!E13</f>
        <v>86.1</v>
      </c>
      <c r="E14" s="2">
        <f>HMDD_Lite!E13</f>
        <v>89.7</v>
      </c>
      <c r="H14" s="2">
        <f>'DWM-NB'!J13</f>
        <v>13</v>
      </c>
      <c r="I14" s="2">
        <f>HMDD_Lite!J13</f>
        <v>11</v>
      </c>
    </row>
    <row r="15" spans="1:10" x14ac:dyDescent="0.2">
      <c r="A15" s="2">
        <v>65000</v>
      </c>
      <c r="B15" s="2">
        <f>'DWM-NB'!E14</f>
        <v>73.099999999999994</v>
      </c>
      <c r="C15" s="2">
        <f>'DWM-HT'!E14</f>
        <v>92.1</v>
      </c>
      <c r="D15" s="2">
        <f>WMA!E14</f>
        <v>87.3</v>
      </c>
      <c r="E15" s="2">
        <f>HMDD_Lite!E14</f>
        <v>92</v>
      </c>
      <c r="H15" s="2">
        <f>'DWM-NB'!J14</f>
        <v>22</v>
      </c>
      <c r="I15" s="2">
        <f>HMDD_Lite!J14</f>
        <v>11</v>
      </c>
    </row>
    <row r="16" spans="1:10" x14ac:dyDescent="0.2">
      <c r="A16" s="2">
        <v>70000</v>
      </c>
      <c r="B16" s="2">
        <f>'DWM-NB'!E15</f>
        <v>71.099999999999994</v>
      </c>
      <c r="C16" s="2">
        <f>'DWM-HT'!E15</f>
        <v>90.5</v>
      </c>
      <c r="D16" s="2">
        <f>WMA!E15</f>
        <v>87.9</v>
      </c>
      <c r="E16" s="2">
        <f>HMDD_Lite!E15</f>
        <v>92.1</v>
      </c>
      <c r="H16" s="2">
        <f>'DWM-NB'!J15</f>
        <v>34</v>
      </c>
      <c r="I16" s="2">
        <f>HMDD_Lite!J15</f>
        <v>13</v>
      </c>
    </row>
    <row r="17" spans="1:9" x14ac:dyDescent="0.2">
      <c r="A17" s="2">
        <v>75000</v>
      </c>
      <c r="B17" s="2">
        <f>'DWM-NB'!E16</f>
        <v>72.599999999999994</v>
      </c>
      <c r="C17" s="2">
        <f>'DWM-HT'!E16</f>
        <v>90.1</v>
      </c>
      <c r="D17" s="2">
        <f>WMA!E16</f>
        <v>87.2</v>
      </c>
      <c r="E17" s="2">
        <f>HMDD_Lite!E16</f>
        <v>93.2</v>
      </c>
      <c r="H17" s="2">
        <f>'DWM-NB'!J16</f>
        <v>28</v>
      </c>
      <c r="I17" s="2">
        <f>HMDD_Lite!J16</f>
        <v>13</v>
      </c>
    </row>
    <row r="18" spans="1:9" x14ac:dyDescent="0.2">
      <c r="A18" s="2">
        <v>80000</v>
      </c>
      <c r="B18" s="2">
        <f>'DWM-NB'!E17</f>
        <v>74.8</v>
      </c>
      <c r="C18" s="2">
        <f>'DWM-HT'!E17</f>
        <v>86.2</v>
      </c>
      <c r="D18" s="2">
        <f>WMA!E17</f>
        <v>88.9</v>
      </c>
      <c r="E18" s="2">
        <f>HMDD_Lite!E17</f>
        <v>92.7</v>
      </c>
      <c r="H18" s="2">
        <f>'DWM-NB'!J17</f>
        <v>13</v>
      </c>
      <c r="I18" s="2">
        <f>HMDD_Lite!J17</f>
        <v>13</v>
      </c>
    </row>
    <row r="19" spans="1:9" x14ac:dyDescent="0.2">
      <c r="A19" s="2">
        <v>85000</v>
      </c>
      <c r="B19" s="2">
        <f>'DWM-NB'!E18</f>
        <v>74.2</v>
      </c>
      <c r="C19" s="2">
        <f>'DWM-HT'!E18</f>
        <v>89</v>
      </c>
      <c r="D19" s="2">
        <f>WMA!E18</f>
        <v>89.8</v>
      </c>
      <c r="E19" s="2">
        <f>HMDD_Lite!E18</f>
        <v>93</v>
      </c>
      <c r="H19" s="2">
        <f>'DWM-NB'!J18</f>
        <v>33</v>
      </c>
      <c r="I19" s="2">
        <f>HMDD_Lite!J18</f>
        <v>13</v>
      </c>
    </row>
    <row r="20" spans="1:9" x14ac:dyDescent="0.2">
      <c r="A20" s="2">
        <v>90000</v>
      </c>
      <c r="B20" s="2">
        <f>'DWM-NB'!E19</f>
        <v>71.899999999999906</v>
      </c>
      <c r="C20" s="2">
        <f>'DWM-HT'!E19</f>
        <v>87.7</v>
      </c>
      <c r="D20" s="2">
        <f>WMA!E19</f>
        <v>90.8</v>
      </c>
      <c r="E20" s="2">
        <f>HMDD_Lite!E19</f>
        <v>92.8</v>
      </c>
      <c r="H20" s="2">
        <f>'DWM-NB'!J19</f>
        <v>25</v>
      </c>
      <c r="I20" s="2">
        <f>HMDD_Lite!J19</f>
        <v>15</v>
      </c>
    </row>
    <row r="21" spans="1:9" x14ac:dyDescent="0.2">
      <c r="A21" s="2">
        <v>95000</v>
      </c>
      <c r="B21" s="2">
        <f>'DWM-NB'!E20</f>
        <v>73.400000000000006</v>
      </c>
      <c r="C21" s="2">
        <f>'DWM-HT'!E20</f>
        <v>81.899999999999906</v>
      </c>
      <c r="D21" s="2">
        <f>WMA!E20</f>
        <v>90.1</v>
      </c>
      <c r="E21" s="2">
        <f>HMDD_Lite!E20</f>
        <v>90.9</v>
      </c>
      <c r="H21" s="2">
        <f>'DWM-NB'!J20</f>
        <v>19</v>
      </c>
      <c r="I21" s="2">
        <f>HMDD_Lite!J20</f>
        <v>14</v>
      </c>
    </row>
    <row r="22" spans="1:9" x14ac:dyDescent="0.2">
      <c r="A22" s="2">
        <v>100000</v>
      </c>
      <c r="B22" s="2">
        <f>'DWM-NB'!E21</f>
        <v>72.2</v>
      </c>
      <c r="C22" s="2">
        <f>'DWM-HT'!E21</f>
        <v>83.6</v>
      </c>
      <c r="D22" s="2">
        <f>WMA!E21</f>
        <v>89.5</v>
      </c>
      <c r="E22" s="2">
        <f>HMDD_Lite!E21</f>
        <v>87.7</v>
      </c>
      <c r="H22" s="2">
        <f>'DWM-NB'!J21</f>
        <v>25</v>
      </c>
      <c r="I22" s="2">
        <f>HMDD_Lite!J21</f>
        <v>16</v>
      </c>
    </row>
    <row r="23" spans="1:9" ht="15" x14ac:dyDescent="0.25">
      <c r="A23" s="2" t="s">
        <v>2</v>
      </c>
      <c r="B23" s="3">
        <f t="shared" ref="B23:D23" si="0">AVERAGE(B3:B22)</f>
        <v>72.474999999999994</v>
      </c>
      <c r="C23" s="3">
        <f t="shared" si="0"/>
        <v>87.739999999999981</v>
      </c>
      <c r="D23" s="3">
        <f t="shared" si="0"/>
        <v>85.789999999999992</v>
      </c>
      <c r="E23" s="3">
        <f>AVERAGE(E3:E22)</f>
        <v>90.73</v>
      </c>
      <c r="H23" s="3">
        <f>AVERAGE(H3:H22)</f>
        <v>22.15</v>
      </c>
      <c r="I23" s="3">
        <f>AVERAGE(I3:I22)</f>
        <v>12.2</v>
      </c>
    </row>
    <row r="26" spans="1:9" ht="15" x14ac:dyDescent="0.25">
      <c r="A26" s="1" t="s">
        <v>4</v>
      </c>
    </row>
    <row r="28" spans="1:9" ht="15" x14ac:dyDescent="0.25">
      <c r="B28" s="4" t="str">
        <f>CONCATENATE("DWM-NB","(",ROUND(B49,2)," ms",")")</f>
        <v>DWM-NB(458.24 ms)</v>
      </c>
      <c r="C28" s="4" t="str">
        <f>CONCATENATE("DWM-HT","(",ROUND(C49,2)," ms",")")</f>
        <v>DWM-HT(480.47 ms)</v>
      </c>
      <c r="D28" s="4" t="str">
        <f>CONCATENATE("WMA","(",ROUND(D49,2)," ms",")")</f>
        <v>WMA(46.78 ms)</v>
      </c>
      <c r="E28" s="4" t="str">
        <f>CONCATENATE("HMDD_Lite","(",ROUND(E49,2)," ms",")")</f>
        <v>HMDD_Lite(895.85 ms)</v>
      </c>
    </row>
    <row r="29" spans="1:9" x14ac:dyDescent="0.2">
      <c r="B29" s="2">
        <f>'DWM-NB'!B2</f>
        <v>1.2324078999999999</v>
      </c>
      <c r="C29" s="2">
        <f>'DWM-HT'!B2</f>
        <v>1.9500124999999999</v>
      </c>
      <c r="D29" s="2">
        <f>WMA!B2</f>
        <v>0.17160110000000001</v>
      </c>
      <c r="E29" s="2">
        <f>HMDD_Lite!B2</f>
        <v>2.1216135999999999</v>
      </c>
    </row>
    <row r="30" spans="1:9" x14ac:dyDescent="0.2">
      <c r="B30" s="2">
        <f>'DWM-NB'!B3</f>
        <v>3.1356201000000001</v>
      </c>
      <c r="C30" s="2">
        <f>'DWM-HT'!B3</f>
        <v>4.0092257</v>
      </c>
      <c r="D30" s="2">
        <f>WMA!B3</f>
        <v>0.39000249999999997</v>
      </c>
      <c r="E30" s="2">
        <f>HMDD_Lite!B3</f>
        <v>5.4288347999999997</v>
      </c>
    </row>
    <row r="31" spans="1:9" x14ac:dyDescent="0.2">
      <c r="B31" s="2">
        <f>'DWM-NB'!B4</f>
        <v>4.3992281999999996</v>
      </c>
      <c r="C31" s="2">
        <f>'DWM-HT'!B4</f>
        <v>5.7720370000000001</v>
      </c>
      <c r="D31" s="2">
        <f>WMA!B4</f>
        <v>0.59280379999999999</v>
      </c>
      <c r="E31" s="2">
        <f>HMDD_Lite!B4</f>
        <v>8.9544574000000008</v>
      </c>
    </row>
    <row r="32" spans="1:9" x14ac:dyDescent="0.2">
      <c r="B32" s="2">
        <f>'DWM-NB'!B5</f>
        <v>5.8032371999999999</v>
      </c>
      <c r="C32" s="2">
        <f>'DWM-HT'!B5</f>
        <v>8.1432521999999992</v>
      </c>
      <c r="D32" s="2">
        <f>WMA!B5</f>
        <v>0.82680529999999997</v>
      </c>
      <c r="E32" s="2">
        <f>HMDD_Lite!B5</f>
        <v>14.4924929</v>
      </c>
    </row>
    <row r="33" spans="2:5" x14ac:dyDescent="0.2">
      <c r="B33" s="2">
        <f>'DWM-NB'!B6</f>
        <v>7.8000499999999997</v>
      </c>
      <c r="C33" s="2">
        <f>'DWM-HT'!B6</f>
        <v>11.7780755</v>
      </c>
      <c r="D33" s="2">
        <f>WMA!B6</f>
        <v>1.0140065</v>
      </c>
      <c r="E33" s="2">
        <f>HMDD_Lite!B6</f>
        <v>20.857333700000002</v>
      </c>
    </row>
    <row r="34" spans="2:5" x14ac:dyDescent="0.2">
      <c r="B34" s="2">
        <f>'DWM-NB'!B7</f>
        <v>9.9528637999999994</v>
      </c>
      <c r="C34" s="2">
        <f>'DWM-HT'!B7</f>
        <v>14.523693099999999</v>
      </c>
      <c r="D34" s="2">
        <f>WMA!B7</f>
        <v>1.248008</v>
      </c>
      <c r="E34" s="2">
        <f>HMDD_Lite!B7</f>
        <v>27.8149783</v>
      </c>
    </row>
    <row r="35" spans="2:5" x14ac:dyDescent="0.2">
      <c r="B35" s="2">
        <f>'DWM-NB'!B8</f>
        <v>13.6812877</v>
      </c>
      <c r="C35" s="2">
        <f>'DWM-HT'!B8</f>
        <v>15.9433022</v>
      </c>
      <c r="D35" s="2">
        <f>WMA!B8</f>
        <v>1.4352092000000001</v>
      </c>
      <c r="E35" s="2">
        <f>HMDD_Lite!B8</f>
        <v>30.622996300000001</v>
      </c>
    </row>
    <row r="36" spans="2:5" x14ac:dyDescent="0.2">
      <c r="B36" s="2">
        <f>'DWM-NB'!B9</f>
        <v>16.489305699999999</v>
      </c>
      <c r="C36" s="2">
        <f>'DWM-HT'!B9</f>
        <v>17.581312700000002</v>
      </c>
      <c r="D36" s="2">
        <f>WMA!B9</f>
        <v>1.6380105</v>
      </c>
      <c r="E36" s="2">
        <f>HMDD_Lite!B9</f>
        <v>33.774216500000001</v>
      </c>
    </row>
    <row r="37" spans="2:5" x14ac:dyDescent="0.2">
      <c r="B37" s="2">
        <f>'DWM-NB'!B10</f>
        <v>18.3457176</v>
      </c>
      <c r="C37" s="2">
        <f>'DWM-HT'!B10</f>
        <v>20.202129500000002</v>
      </c>
      <c r="D37" s="2">
        <f>WMA!B10</f>
        <v>1.8408118</v>
      </c>
      <c r="E37" s="2">
        <f>HMDD_Lite!B10</f>
        <v>36.410633400000002</v>
      </c>
    </row>
    <row r="38" spans="2:5" x14ac:dyDescent="0.2">
      <c r="B38" s="2">
        <f>'DWM-NB'!B11</f>
        <v>20.514131500000001</v>
      </c>
      <c r="C38" s="2">
        <f>'DWM-HT'!B11</f>
        <v>23.244149</v>
      </c>
      <c r="D38" s="2">
        <f>WMA!B11</f>
        <v>2.0436131</v>
      </c>
      <c r="E38" s="2">
        <f>HMDD_Lite!B11</f>
        <v>40.217057799999999</v>
      </c>
    </row>
    <row r="39" spans="2:5" x14ac:dyDescent="0.2">
      <c r="B39" s="2">
        <f>'DWM-NB'!B12</f>
        <v>22.120941800000001</v>
      </c>
      <c r="C39" s="2">
        <f>'DWM-HT'!B12</f>
        <v>26.863372200000001</v>
      </c>
      <c r="D39" s="2">
        <f>WMA!B12</f>
        <v>2.3244148999999998</v>
      </c>
      <c r="E39" s="2">
        <f>HMDD_Lite!B12</f>
        <v>45.021888599999997</v>
      </c>
    </row>
    <row r="40" spans="2:5" x14ac:dyDescent="0.2">
      <c r="B40" s="2">
        <f>'DWM-NB'!B13</f>
        <v>24.601357700000001</v>
      </c>
      <c r="C40" s="2">
        <f>'DWM-HT'!B13</f>
        <v>29.031786100000001</v>
      </c>
      <c r="D40" s="2">
        <f>WMA!B13</f>
        <v>2.5584164</v>
      </c>
      <c r="E40" s="2">
        <f>HMDD_Lite!B13</f>
        <v>48.7659126</v>
      </c>
    </row>
    <row r="41" spans="2:5" x14ac:dyDescent="0.2">
      <c r="B41" s="2">
        <f>'DWM-NB'!B14</f>
        <v>27.0193732</v>
      </c>
      <c r="C41" s="2">
        <f>'DWM-HT'!B14</f>
        <v>30.2953942</v>
      </c>
      <c r="D41" s="2">
        <f>WMA!B14</f>
        <v>2.7924178999999998</v>
      </c>
      <c r="E41" s="2">
        <f>HMDD_Lite!B14</f>
        <v>53.165140800000003</v>
      </c>
    </row>
    <row r="42" spans="2:5" x14ac:dyDescent="0.2">
      <c r="B42" s="2">
        <f>'DWM-NB'!B15</f>
        <v>30.201793599999998</v>
      </c>
      <c r="C42" s="2">
        <f>'DWM-HT'!B15</f>
        <v>32.666609399999999</v>
      </c>
      <c r="D42" s="2">
        <f>WMA!B15</f>
        <v>3.0732197000000001</v>
      </c>
      <c r="E42" s="2">
        <f>HMDD_Lite!B15</f>
        <v>57.2835672</v>
      </c>
    </row>
    <row r="43" spans="2:5" x14ac:dyDescent="0.2">
      <c r="B43" s="2">
        <f>'DWM-NB'!B16</f>
        <v>35.521427699999997</v>
      </c>
      <c r="C43" s="2">
        <f>'DWM-HT'!B16</f>
        <v>35.0066244</v>
      </c>
      <c r="D43" s="2">
        <f>WMA!B16</f>
        <v>3.3852216999999998</v>
      </c>
      <c r="E43" s="2">
        <f>HMDD_Lite!B16</f>
        <v>62.587601200000002</v>
      </c>
    </row>
    <row r="44" spans="2:5" x14ac:dyDescent="0.2">
      <c r="B44" s="2">
        <f>'DWM-NB'!B17</f>
        <v>38.594647399999999</v>
      </c>
      <c r="C44" s="2">
        <f>'DWM-HT'!B17</f>
        <v>35.817829600000003</v>
      </c>
      <c r="D44" s="2">
        <f>WMA!B17</f>
        <v>3.7128237999999998</v>
      </c>
      <c r="E44" s="2">
        <f>HMDD_Lite!B17</f>
        <v>68.0944365</v>
      </c>
    </row>
    <row r="45" spans="2:5" x14ac:dyDescent="0.2">
      <c r="B45" s="2">
        <f>'DWM-NB'!B18</f>
        <v>41.043863100000003</v>
      </c>
      <c r="C45" s="2">
        <f>'DWM-HT'!B18</f>
        <v>38.735048300000003</v>
      </c>
      <c r="D45" s="2">
        <f>WMA!B18</f>
        <v>3.9936256000000001</v>
      </c>
      <c r="E45" s="2">
        <f>HMDD_Lite!B18</f>
        <v>73.991274300000001</v>
      </c>
    </row>
    <row r="46" spans="2:5" x14ac:dyDescent="0.2">
      <c r="B46" s="2">
        <f>'DWM-NB'!B19</f>
        <v>44.023482199999997</v>
      </c>
      <c r="C46" s="2">
        <f>'DWM-HT'!B19</f>
        <v>41.184263999999999</v>
      </c>
      <c r="D46" s="2">
        <f>WMA!B19</f>
        <v>4.3056276000000002</v>
      </c>
      <c r="E46" s="2">
        <f>HMDD_Lite!B19</f>
        <v>81.432522000000006</v>
      </c>
    </row>
    <row r="47" spans="2:5" x14ac:dyDescent="0.2">
      <c r="B47" s="2">
        <f>'DWM-NB'!B20</f>
        <v>45.692692899999997</v>
      </c>
      <c r="C47" s="2">
        <f>'DWM-HT'!B20</f>
        <v>42.978275500000002</v>
      </c>
      <c r="D47" s="2">
        <f>WMA!B20</f>
        <v>4.5708292999999998</v>
      </c>
      <c r="E47" s="2">
        <f>HMDD_Lite!B20</f>
        <v>88.873769699999997</v>
      </c>
    </row>
    <row r="48" spans="2:5" x14ac:dyDescent="0.2">
      <c r="B48" s="2">
        <f>'DWM-NB'!B21</f>
        <v>48.063908099999999</v>
      </c>
      <c r="C48" s="2">
        <f>'DWM-HT'!B21</f>
        <v>44.741086799999998</v>
      </c>
      <c r="D48" s="2">
        <f>WMA!B21</f>
        <v>4.8672312</v>
      </c>
      <c r="E48" s="2">
        <f>HMDD_Lite!B21</f>
        <v>95.940614999999994</v>
      </c>
    </row>
    <row r="49" spans="2:5" ht="15" x14ac:dyDescent="0.25">
      <c r="B49" s="3">
        <f>SUM(B29:B48)</f>
        <v>458.2373374</v>
      </c>
      <c r="C49" s="3">
        <f t="shared" ref="C49:E49" si="1">SUM(C29:C48)</f>
        <v>480.4674799</v>
      </c>
      <c r="D49" s="3">
        <f t="shared" si="1"/>
        <v>46.784699899999993</v>
      </c>
      <c r="E49" s="3">
        <f t="shared" si="1"/>
        <v>895.85134260000007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DWM-NB</vt:lpstr>
      <vt:lpstr>DWM-HT</vt:lpstr>
      <vt:lpstr>WMA</vt:lpstr>
      <vt:lpstr>HMDD_Lite</vt:lpstr>
      <vt:lpstr>Graph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University of Dammam</dc:creator>
  <cp:lastModifiedBy>Dell</cp:lastModifiedBy>
  <dcterms:created xsi:type="dcterms:W3CDTF">2016-11-24T07:47:12Z</dcterms:created>
  <dcterms:modified xsi:type="dcterms:W3CDTF">2018-05-06T07:02:12Z</dcterms:modified>
</cp:coreProperties>
</file>