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Leicester\mimm1\other\Test Results\HDWM\No_Drifts\"/>
    </mc:Choice>
  </mc:AlternateContent>
  <xr:revisionPtr revIDLastSave="0" documentId="13_ncr:1_{DBACEA4D-93C1-4BB5-9A45-20CE47264BFF}" xr6:coauthVersionLast="32" xr6:coauthVersionMax="32" xr10:uidLastSave="{00000000-0000-0000-0000-000000000000}"/>
  <bookViews>
    <workbookView xWindow="1080" yWindow="600" windowWidth="19020" windowHeight="8460" tabRatio="681" activeTab="4" xr2:uid="{00000000-000D-0000-FFFF-FFFF00000000}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79017"/>
</workbook>
</file>

<file path=xl/calcChain.xml><?xml version="1.0" encoding="utf-8"?>
<calcChain xmlns="http://schemas.openxmlformats.org/spreadsheetml/2006/main">
  <c r="D28" i="17" l="1"/>
  <c r="C28" i="17"/>
  <c r="B28" i="17"/>
  <c r="E28" i="17"/>
  <c r="I2" i="17"/>
  <c r="H2" i="17"/>
  <c r="I23" i="17"/>
  <c r="H23" i="17"/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D49" i="17" l="1"/>
  <c r="C49" i="17"/>
  <c r="E49" i="17"/>
  <c r="B49" i="17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<sst xmlns="http://schemas.openxmlformats.org/spreadsheetml/2006/main" count="69" uniqueCount="39">
  <si>
    <t>Accuracy</t>
  </si>
  <si>
    <t>Instance</t>
  </si>
  <si>
    <t>AVG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</si>
  <si>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</si>
  <si>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</si>
  <si>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</si>
  <si>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</si>
  <si>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</si>
  <si>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</si>
  <si>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</si>
  <si>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Learners</t>
  </si>
  <si>
    <t>Drifts detected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</si>
  <si>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</si>
  <si>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</si>
  <si>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</si>
  <si>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</si>
  <si>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</si>
  <si>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</si>
  <si>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</si>
  <si>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</si>
  <si>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</si>
  <si>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</si>
  <si>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</si>
  <si>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</si>
  <si>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</si>
  <si>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</si>
  <si>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</si>
  <si>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</si>
  <si>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</si>
  <si>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</si>
  <si>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</si>
  <si>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</si>
  <si>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</si>
  <si>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</si>
  <si>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learning evaluation instances</t>
  </si>
  <si>
    <t>evaluation time (cpu seconds)</t>
  </si>
  <si>
    <t>model cost (RAM-Hours)</t>
  </si>
  <si>
    <t>Warnings detected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</si>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</sst>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 baseline="0"/>
              <a:t>RandomTree</a:t>
            </a:r>
          </a:p>
          <a:p>
            <a:pPr>
              <a:defRPr sz="800"/>
            </a:pPr>
            <a:r>
              <a:rPr lang="en-US" sz="800"/>
              <a:t>Accuracy</a:t>
            </a:r>
          </a:p>
          <a:p>
            <a:pPr>
              <a:defRPr sz="800"/>
            </a:pPr>
            <a:endParaRPr lang="en-US" sz="800"/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HMDD_Lite(90.14%)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82.699999999999903</c:v>
                </c:pt>
                <c:pt idx="1">
                  <c:v>88.7</c:v>
                </c:pt>
                <c:pt idx="2">
                  <c:v>90.2</c:v>
                </c:pt>
                <c:pt idx="3">
                  <c:v>91.1</c:v>
                </c:pt>
                <c:pt idx="4">
                  <c:v>91.1</c:v>
                </c:pt>
                <c:pt idx="5">
                  <c:v>92.9</c:v>
                </c:pt>
                <c:pt idx="6">
                  <c:v>82</c:v>
                </c:pt>
                <c:pt idx="7">
                  <c:v>88.7</c:v>
                </c:pt>
                <c:pt idx="8">
                  <c:v>93</c:v>
                </c:pt>
                <c:pt idx="9">
                  <c:v>92.7</c:v>
                </c:pt>
                <c:pt idx="10">
                  <c:v>86.9</c:v>
                </c:pt>
                <c:pt idx="11">
                  <c:v>90.6</c:v>
                </c:pt>
                <c:pt idx="12">
                  <c:v>86.7</c:v>
                </c:pt>
                <c:pt idx="13">
                  <c:v>89.7</c:v>
                </c:pt>
                <c:pt idx="14">
                  <c:v>89.6</c:v>
                </c:pt>
                <c:pt idx="15">
                  <c:v>90.8</c:v>
                </c:pt>
                <c:pt idx="16">
                  <c:v>93.899999999999906</c:v>
                </c:pt>
                <c:pt idx="17">
                  <c:v>93</c:v>
                </c:pt>
                <c:pt idx="18">
                  <c:v>95.5</c:v>
                </c:pt>
                <c:pt idx="19">
                  <c:v>92.9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1-461D-8F24-351FDD7E8A91}"/>
            </c:ext>
          </c:extLst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DWM-NB(72.47%)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71.2</c:v>
                </c:pt>
                <c:pt idx="1">
                  <c:v>70.899999999999906</c:v>
                </c:pt>
                <c:pt idx="2">
                  <c:v>73.900000000000006</c:v>
                </c:pt>
                <c:pt idx="3">
                  <c:v>72.7</c:v>
                </c:pt>
                <c:pt idx="4">
                  <c:v>71.099999999999994</c:v>
                </c:pt>
                <c:pt idx="5">
                  <c:v>76</c:v>
                </c:pt>
                <c:pt idx="6">
                  <c:v>73.400000000000006</c:v>
                </c:pt>
                <c:pt idx="7">
                  <c:v>72.7</c:v>
                </c:pt>
                <c:pt idx="8">
                  <c:v>71.7</c:v>
                </c:pt>
                <c:pt idx="9">
                  <c:v>71.5</c:v>
                </c:pt>
                <c:pt idx="10">
                  <c:v>70.7</c:v>
                </c:pt>
                <c:pt idx="11">
                  <c:v>72.399999999999906</c:v>
                </c:pt>
                <c:pt idx="12">
                  <c:v>72.5</c:v>
                </c:pt>
                <c:pt idx="13">
                  <c:v>71.599999999999994</c:v>
                </c:pt>
                <c:pt idx="14">
                  <c:v>75.2</c:v>
                </c:pt>
                <c:pt idx="15">
                  <c:v>69.899999999999906</c:v>
                </c:pt>
                <c:pt idx="16">
                  <c:v>73.900000000000006</c:v>
                </c:pt>
                <c:pt idx="17">
                  <c:v>71.399999999999906</c:v>
                </c:pt>
                <c:pt idx="18">
                  <c:v>75.7</c:v>
                </c:pt>
                <c:pt idx="1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1-461D-8F24-351FDD7E8A91}"/>
            </c:ext>
          </c:extLst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WMA(89.79%)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80.400000000000006</c:v>
                </c:pt>
                <c:pt idx="1">
                  <c:v>85.6</c:v>
                </c:pt>
                <c:pt idx="2">
                  <c:v>87.4</c:v>
                </c:pt>
                <c:pt idx="3">
                  <c:v>89.2</c:v>
                </c:pt>
                <c:pt idx="4">
                  <c:v>89.7</c:v>
                </c:pt>
                <c:pt idx="5">
                  <c:v>90.3</c:v>
                </c:pt>
                <c:pt idx="6">
                  <c:v>90.5</c:v>
                </c:pt>
                <c:pt idx="7">
                  <c:v>88.3</c:v>
                </c:pt>
                <c:pt idx="8">
                  <c:v>90.6</c:v>
                </c:pt>
                <c:pt idx="9">
                  <c:v>89.8</c:v>
                </c:pt>
                <c:pt idx="10">
                  <c:v>91.1</c:v>
                </c:pt>
                <c:pt idx="11">
                  <c:v>91.6</c:v>
                </c:pt>
                <c:pt idx="12">
                  <c:v>89.8</c:v>
                </c:pt>
                <c:pt idx="13">
                  <c:v>91.3</c:v>
                </c:pt>
                <c:pt idx="14">
                  <c:v>90.5</c:v>
                </c:pt>
                <c:pt idx="15">
                  <c:v>91.4</c:v>
                </c:pt>
                <c:pt idx="16">
                  <c:v>91.3</c:v>
                </c:pt>
                <c:pt idx="17">
                  <c:v>92.1</c:v>
                </c:pt>
                <c:pt idx="18">
                  <c:v>92.6</c:v>
                </c:pt>
                <c:pt idx="19">
                  <c:v>92.3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1-461D-8F24-351FDD7E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5216"/>
        <c:axId val="103787520"/>
      </c:scatterChart>
      <c:valAx>
        <c:axId val="10378521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ar-SA"/>
          </a:p>
        </c:txPr>
        <c:crossAx val="103787520"/>
        <c:crosses val="autoZero"/>
        <c:crossBetween val="midCat"/>
        <c:majorUnit val="20000"/>
      </c:valAx>
      <c:valAx>
        <c:axId val="103787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0378521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 Ensemble size - </a:t>
            </a:r>
            <a:r>
              <a:rPr lang="en-US" sz="900" b="1" i="0" baseline="0">
                <a:effectLst/>
              </a:rPr>
              <a:t>RandomTree</a:t>
            </a:r>
            <a:endParaRPr lang="ar-SA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900"/>
          </a:p>
        </c:rich>
      </c:tx>
      <c:layout>
        <c:manualLayout>
          <c:xMode val="edge"/>
          <c:yMode val="edge"/>
          <c:x val="0.19194843911121598"/>
          <c:y val="1.62800162800162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lineChart>
        <c:grouping val="standar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 (Avg.16.9%)</c:v>
                </c:pt>
              </c:strCache>
            </c:strRef>
          </c:tx>
          <c:spPr>
            <a:solidFill>
              <a:srgbClr val="00B0F0"/>
            </a:solidFill>
            <a:ln w="12700" cap="flat" cmpd="sng" algn="ctr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15</c:v>
                </c:pt>
                <c:pt idx="10">
                  <c:v>20</c:v>
                </c:pt>
                <c:pt idx="11">
                  <c:v>11</c:v>
                </c:pt>
                <c:pt idx="12">
                  <c:v>15</c:v>
                </c:pt>
                <c:pt idx="13">
                  <c:v>14</c:v>
                </c:pt>
                <c:pt idx="14">
                  <c:v>22</c:v>
                </c:pt>
                <c:pt idx="15">
                  <c:v>14</c:v>
                </c:pt>
                <c:pt idx="16">
                  <c:v>19</c:v>
                </c:pt>
                <c:pt idx="17">
                  <c:v>21</c:v>
                </c:pt>
                <c:pt idx="18">
                  <c:v>24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8-4FE3-9ABB-9463DBEFC5AA}"/>
            </c:ext>
          </c:extLst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HDWM (Avg.9.7%)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8-4FE3-9ABB-9463DBEF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12608"/>
        <c:axId val="104644992"/>
      </c:lineChart>
      <c:catAx>
        <c:axId val="104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ar-SA"/>
          </a:p>
        </c:txPr>
        <c:crossAx val="104644992"/>
        <c:crosses val="autoZero"/>
        <c:auto val="1"/>
        <c:lblAlgn val="ctr"/>
        <c:lblOffset val="100"/>
        <c:noMultiLvlLbl val="0"/>
      </c:catAx>
      <c:valAx>
        <c:axId val="104644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04612608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34542064920397586"/>
          <c:y val="0.13762318171766991"/>
          <c:w val="0.42122559602530063"/>
          <c:h val="0.15875836033316346"/>
        </c:manualLayout>
      </c:layout>
      <c:overlay val="0"/>
      <c:txPr>
        <a:bodyPr/>
        <a:lstStyle/>
        <a:p>
          <a:pPr>
            <a:defRPr sz="7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RandomTree</a:t>
            </a:r>
            <a:br>
              <a:rPr lang="en-US" sz="800"/>
            </a:b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HDWM(724.92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2.4492156999999999</c:v>
                </c:pt>
                <c:pt idx="1">
                  <c:v>5.9280379999999999</c:v>
                </c:pt>
                <c:pt idx="2">
                  <c:v>8.8608568000000005</c:v>
                </c:pt>
                <c:pt idx="3">
                  <c:v>12.6828813</c:v>
                </c:pt>
                <c:pt idx="4">
                  <c:v>18.283317199999999</c:v>
                </c:pt>
                <c:pt idx="5">
                  <c:v>22.807346200000001</c:v>
                </c:pt>
                <c:pt idx="6">
                  <c:v>26.707371200000001</c:v>
                </c:pt>
                <c:pt idx="7">
                  <c:v>30.076992799999999</c:v>
                </c:pt>
                <c:pt idx="8">
                  <c:v>33.555815099999997</c:v>
                </c:pt>
                <c:pt idx="9">
                  <c:v>36.0206309</c:v>
                </c:pt>
                <c:pt idx="10">
                  <c:v>38.423046300000003</c:v>
                </c:pt>
                <c:pt idx="11">
                  <c:v>41.2154642</c:v>
                </c:pt>
                <c:pt idx="12">
                  <c:v>43.586679400000001</c:v>
                </c:pt>
                <c:pt idx="13">
                  <c:v>46.535098300000001</c:v>
                </c:pt>
                <c:pt idx="14">
                  <c:v>50.013920599999999</c:v>
                </c:pt>
                <c:pt idx="15">
                  <c:v>54.272747899999999</c:v>
                </c:pt>
                <c:pt idx="16">
                  <c:v>58.391174300000003</c:v>
                </c:pt>
                <c:pt idx="17">
                  <c:v>61.5111943</c:v>
                </c:pt>
                <c:pt idx="18">
                  <c:v>64.771615199999999</c:v>
                </c:pt>
                <c:pt idx="19">
                  <c:v>68.827641200000002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79-851C-BE71F0180757}"/>
            </c:ext>
          </c:extLst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DWM-NB(Avg.232.77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0.6084039</c:v>
                </c:pt>
                <c:pt idx="1">
                  <c:v>1.6848107999999999</c:v>
                </c:pt>
                <c:pt idx="2">
                  <c:v>2.7612177</c:v>
                </c:pt>
                <c:pt idx="3">
                  <c:v>3.8376245999999998</c:v>
                </c:pt>
                <c:pt idx="4">
                  <c:v>5.0388323000000002</c:v>
                </c:pt>
                <c:pt idx="5">
                  <c:v>5.8188373000000002</c:v>
                </c:pt>
                <c:pt idx="6">
                  <c:v>6.5208418000000004</c:v>
                </c:pt>
                <c:pt idx="7">
                  <c:v>7.4412476999999999</c:v>
                </c:pt>
                <c:pt idx="8">
                  <c:v>8.7672562000000003</c:v>
                </c:pt>
                <c:pt idx="9">
                  <c:v>9.8592631999999991</c:v>
                </c:pt>
                <c:pt idx="10">
                  <c:v>10.9044699</c:v>
                </c:pt>
                <c:pt idx="11">
                  <c:v>13.572087</c:v>
                </c:pt>
                <c:pt idx="12">
                  <c:v>14.5860935</c:v>
                </c:pt>
                <c:pt idx="13">
                  <c:v>15.506499399999999</c:v>
                </c:pt>
                <c:pt idx="14">
                  <c:v>16.879308200000001</c:v>
                </c:pt>
                <c:pt idx="15">
                  <c:v>17.8465144</c:v>
                </c:pt>
                <c:pt idx="16">
                  <c:v>19.812127</c:v>
                </c:pt>
                <c:pt idx="17">
                  <c:v>21.6061385</c:v>
                </c:pt>
                <c:pt idx="18">
                  <c:v>23.5405509</c:v>
                </c:pt>
                <c:pt idx="19">
                  <c:v>26.1769678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D-4A79-851C-BE71F0180757}"/>
            </c:ext>
          </c:extLst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WMA(Avg.74.71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0.2340015</c:v>
                </c:pt>
                <c:pt idx="1">
                  <c:v>0.48360310000000001</c:v>
                </c:pt>
                <c:pt idx="2">
                  <c:v>0.84240539999999997</c:v>
                </c:pt>
                <c:pt idx="3">
                  <c:v>1.1856076</c:v>
                </c:pt>
                <c:pt idx="4">
                  <c:v>1.4352092000000001</c:v>
                </c:pt>
                <c:pt idx="5">
                  <c:v>1.7472112</c:v>
                </c:pt>
                <c:pt idx="6">
                  <c:v>2.1060135</c:v>
                </c:pt>
                <c:pt idx="7">
                  <c:v>2.496016</c:v>
                </c:pt>
                <c:pt idx="8">
                  <c:v>2.9172186999999998</c:v>
                </c:pt>
                <c:pt idx="9">
                  <c:v>3.2916211</c:v>
                </c:pt>
                <c:pt idx="10">
                  <c:v>3.6972236999999999</c:v>
                </c:pt>
                <c:pt idx="11">
                  <c:v>4.1184263999999997</c:v>
                </c:pt>
                <c:pt idx="12">
                  <c:v>4.5708292999999998</c:v>
                </c:pt>
                <c:pt idx="13">
                  <c:v>5.0856326000000003</c:v>
                </c:pt>
                <c:pt idx="14">
                  <c:v>5.5224354</c:v>
                </c:pt>
                <c:pt idx="15">
                  <c:v>6.0060384999999998</c:v>
                </c:pt>
                <c:pt idx="16">
                  <c:v>6.4896415999999997</c:v>
                </c:pt>
                <c:pt idx="17">
                  <c:v>6.9888447999999999</c:v>
                </c:pt>
                <c:pt idx="18">
                  <c:v>7.4724478999999997</c:v>
                </c:pt>
                <c:pt idx="19">
                  <c:v>8.0184514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ED-4A79-851C-BE71F0180757}"/>
            </c:ext>
          </c:extLst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DWM-HT(Avg405.91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1.6380105</c:v>
                </c:pt>
                <c:pt idx="1">
                  <c:v>3.2916211</c:v>
                </c:pt>
                <c:pt idx="2">
                  <c:v>4.4148282999999999</c:v>
                </c:pt>
                <c:pt idx="3">
                  <c:v>6.5364418999999998</c:v>
                </c:pt>
                <c:pt idx="4">
                  <c:v>8.7828563000000006</c:v>
                </c:pt>
                <c:pt idx="5">
                  <c:v>10.108864799999999</c:v>
                </c:pt>
                <c:pt idx="6">
                  <c:v>13.962089499999999</c:v>
                </c:pt>
                <c:pt idx="7">
                  <c:v>17.128909799999999</c:v>
                </c:pt>
                <c:pt idx="8">
                  <c:v>19.546925300000002</c:v>
                </c:pt>
                <c:pt idx="9">
                  <c:v>20.7637331</c:v>
                </c:pt>
                <c:pt idx="10">
                  <c:v>21.964940800000001</c:v>
                </c:pt>
                <c:pt idx="11">
                  <c:v>23.696551899999999</c:v>
                </c:pt>
                <c:pt idx="12">
                  <c:v>24.804158999999999</c:v>
                </c:pt>
                <c:pt idx="13">
                  <c:v>26.0209668</c:v>
                </c:pt>
                <c:pt idx="14">
                  <c:v>27.128573899999999</c:v>
                </c:pt>
                <c:pt idx="15">
                  <c:v>29.016186000000001</c:v>
                </c:pt>
                <c:pt idx="16">
                  <c:v>31.777403700000001</c:v>
                </c:pt>
                <c:pt idx="17">
                  <c:v>35.973830599999999</c:v>
                </c:pt>
                <c:pt idx="18">
                  <c:v>39.078250500000003</c:v>
                </c:pt>
                <c:pt idx="19">
                  <c:v>40.279458200000001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D-4A79-851C-BE71F018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47552"/>
      </c:scatterChart>
      <c:valAx>
        <c:axId val="13980812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39847552"/>
        <c:crosses val="autoZero"/>
        <c:crossBetween val="midCat"/>
        <c:majorUnit val="20000"/>
      </c:valAx>
      <c:valAx>
        <c:axId val="139847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3980812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sqref="A1:J21"/>
    </sheetView>
  </sheetViews>
  <sheetFormatPr defaultRowHeight="14.25" x14ac:dyDescent="0.2"/>
  <cols>
    <col min="2" max="2" width="28.125" bestFit="1" customWidth="1"/>
    <col min="3" max="3" width="23" bestFit="1" customWidth="1"/>
    <col min="4" max="4" width="18.25" bestFit="1" customWidth="1"/>
    <col min="5" max="5" width="29.125" bestFit="1" customWidth="1"/>
    <col min="6" max="6" width="23" bestFit="1" customWidth="1"/>
    <col min="7" max="7" width="32.125" bestFit="1" customWidth="1"/>
    <col min="8" max="8" width="23.125" bestFit="1" customWidth="1"/>
  </cols>
  <sheetData>
    <row r="1" spans="1:10" x14ac:dyDescent="0.2">
      <c r="A1" t="s">
        <v>34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5000</v>
      </c>
      <c r="B2">
        <v>0.6084039</v>
      </c>
      <c r="C2">
        <v>0</v>
      </c>
      <c r="D2">
        <v>5000</v>
      </c>
      <c r="E2">
        <v>71.2</v>
      </c>
      <c r="F2">
        <v>37.526301860761698</v>
      </c>
      <c r="G2">
        <v>37.1179039301309</v>
      </c>
      <c r="H2">
        <v>5000</v>
      </c>
      <c r="I2">
        <v>0</v>
      </c>
      <c r="J2">
        <v>13</v>
      </c>
    </row>
    <row r="3" spans="1:10" x14ac:dyDescent="0.2">
      <c r="A3">
        <v>10000</v>
      </c>
      <c r="B3">
        <v>1.6848107999999999</v>
      </c>
      <c r="C3">
        <v>0</v>
      </c>
      <c r="D3">
        <v>10000</v>
      </c>
      <c r="E3">
        <v>70.899999999999906</v>
      </c>
      <c r="F3">
        <v>37.377876098577097</v>
      </c>
      <c r="G3">
        <v>41.212121212121197</v>
      </c>
      <c r="H3">
        <v>10000</v>
      </c>
      <c r="I3">
        <v>0</v>
      </c>
      <c r="J3">
        <v>16</v>
      </c>
    </row>
    <row r="4" spans="1:10" x14ac:dyDescent="0.2">
      <c r="A4">
        <v>15000</v>
      </c>
      <c r="B4">
        <v>2.7612177</v>
      </c>
      <c r="C4">
        <v>0</v>
      </c>
      <c r="D4">
        <v>15000</v>
      </c>
      <c r="E4">
        <v>73.900000000000006</v>
      </c>
      <c r="F4">
        <v>45.908529458090499</v>
      </c>
      <c r="G4">
        <v>46.843177189409303</v>
      </c>
      <c r="H4">
        <v>15000</v>
      </c>
      <c r="I4">
        <v>0</v>
      </c>
      <c r="J4">
        <v>14</v>
      </c>
    </row>
    <row r="5" spans="1:10" x14ac:dyDescent="0.2">
      <c r="A5">
        <v>20000</v>
      </c>
      <c r="B5">
        <v>3.8376245999999998</v>
      </c>
      <c r="C5">
        <v>0</v>
      </c>
      <c r="D5">
        <v>20000</v>
      </c>
      <c r="E5">
        <v>72.7</v>
      </c>
      <c r="F5">
        <v>42.463328275164301</v>
      </c>
      <c r="G5">
        <v>42.038216560509497</v>
      </c>
      <c r="H5">
        <v>20000</v>
      </c>
      <c r="I5">
        <v>0</v>
      </c>
      <c r="J5">
        <v>24</v>
      </c>
    </row>
    <row r="6" spans="1:10" x14ac:dyDescent="0.2">
      <c r="A6">
        <v>25000</v>
      </c>
      <c r="B6">
        <v>5.0388323000000002</v>
      </c>
      <c r="C6">
        <v>0</v>
      </c>
      <c r="D6">
        <v>25000</v>
      </c>
      <c r="E6">
        <v>71.099999999999994</v>
      </c>
      <c r="F6">
        <v>39.877841760143703</v>
      </c>
      <c r="G6">
        <v>38.641188959660198</v>
      </c>
      <c r="H6">
        <v>25000</v>
      </c>
      <c r="I6">
        <v>0</v>
      </c>
      <c r="J6">
        <v>14</v>
      </c>
    </row>
    <row r="7" spans="1:10" x14ac:dyDescent="0.2">
      <c r="A7">
        <v>30000</v>
      </c>
      <c r="B7">
        <v>5.8188373000000002</v>
      </c>
      <c r="C7">
        <v>0</v>
      </c>
      <c r="D7">
        <v>30000</v>
      </c>
      <c r="E7">
        <v>76</v>
      </c>
      <c r="F7">
        <v>49.993124054557498</v>
      </c>
      <c r="G7">
        <v>53.216374269005797</v>
      </c>
      <c r="H7">
        <v>30000</v>
      </c>
      <c r="I7">
        <v>0</v>
      </c>
      <c r="J7">
        <v>15</v>
      </c>
    </row>
    <row r="8" spans="1:10" x14ac:dyDescent="0.2">
      <c r="A8">
        <v>35000</v>
      </c>
      <c r="B8">
        <v>6.5208418000000004</v>
      </c>
      <c r="C8">
        <v>0</v>
      </c>
      <c r="D8">
        <v>35000</v>
      </c>
      <c r="E8">
        <v>73.400000000000006</v>
      </c>
      <c r="F8">
        <v>43.586698337292098</v>
      </c>
      <c r="G8">
        <v>46.693386773546997</v>
      </c>
      <c r="H8">
        <v>35000</v>
      </c>
      <c r="I8">
        <v>0</v>
      </c>
      <c r="J8">
        <v>13</v>
      </c>
    </row>
    <row r="9" spans="1:10" x14ac:dyDescent="0.2">
      <c r="A9">
        <v>40000</v>
      </c>
      <c r="B9">
        <v>7.4412476999999999</v>
      </c>
      <c r="C9">
        <v>0</v>
      </c>
      <c r="D9">
        <v>40000</v>
      </c>
      <c r="E9">
        <v>72.7</v>
      </c>
      <c r="F9">
        <v>43.726655837998699</v>
      </c>
      <c r="G9">
        <v>44.736842105263101</v>
      </c>
      <c r="H9">
        <v>40000</v>
      </c>
      <c r="I9">
        <v>0</v>
      </c>
      <c r="J9">
        <v>16</v>
      </c>
    </row>
    <row r="10" spans="1:10" x14ac:dyDescent="0.2">
      <c r="A10">
        <v>45000</v>
      </c>
      <c r="B10">
        <v>8.7672562000000003</v>
      </c>
      <c r="C10">
        <v>0</v>
      </c>
      <c r="D10">
        <v>45000</v>
      </c>
      <c r="E10">
        <v>71.7</v>
      </c>
      <c r="F10">
        <v>39.4377771310198</v>
      </c>
      <c r="G10">
        <v>41.286307053941897</v>
      </c>
      <c r="H10">
        <v>45000</v>
      </c>
      <c r="I10">
        <v>0</v>
      </c>
      <c r="J10">
        <v>20</v>
      </c>
    </row>
    <row r="11" spans="1:10" x14ac:dyDescent="0.2">
      <c r="A11">
        <v>50000</v>
      </c>
      <c r="B11">
        <v>9.8592631999999991</v>
      </c>
      <c r="C11">
        <v>0</v>
      </c>
      <c r="D11">
        <v>50000</v>
      </c>
      <c r="E11">
        <v>71.5</v>
      </c>
      <c r="F11">
        <v>40.503031213988599</v>
      </c>
      <c r="G11">
        <v>42.655935613681997</v>
      </c>
      <c r="H11">
        <v>50000</v>
      </c>
      <c r="I11">
        <v>0</v>
      </c>
      <c r="J11">
        <v>15</v>
      </c>
    </row>
    <row r="12" spans="1:10" x14ac:dyDescent="0.2">
      <c r="A12">
        <v>55000</v>
      </c>
      <c r="B12">
        <v>10.9044699</v>
      </c>
      <c r="C12">
        <v>0</v>
      </c>
      <c r="D12">
        <v>55000</v>
      </c>
      <c r="E12">
        <v>70.7</v>
      </c>
      <c r="F12">
        <v>39.825844081163197</v>
      </c>
      <c r="G12">
        <v>36.989247311827903</v>
      </c>
      <c r="H12">
        <v>55000</v>
      </c>
      <c r="I12">
        <v>0</v>
      </c>
      <c r="J12">
        <v>20</v>
      </c>
    </row>
    <row r="13" spans="1:10" x14ac:dyDescent="0.2">
      <c r="A13">
        <v>60000</v>
      </c>
      <c r="B13">
        <v>13.572087</v>
      </c>
      <c r="C13">
        <v>0</v>
      </c>
      <c r="D13">
        <v>60000</v>
      </c>
      <c r="E13">
        <v>72.399999999999906</v>
      </c>
      <c r="F13">
        <v>42.306727537249699</v>
      </c>
      <c r="G13">
        <v>42.857142857142797</v>
      </c>
      <c r="H13">
        <v>60000</v>
      </c>
      <c r="I13">
        <v>0</v>
      </c>
      <c r="J13">
        <v>11</v>
      </c>
    </row>
    <row r="14" spans="1:10" x14ac:dyDescent="0.2">
      <c r="A14">
        <v>65000</v>
      </c>
      <c r="B14">
        <v>14.5860935</v>
      </c>
      <c r="C14">
        <v>0</v>
      </c>
      <c r="D14">
        <v>65000</v>
      </c>
      <c r="E14">
        <v>72.5</v>
      </c>
      <c r="F14">
        <v>42.8260164494748</v>
      </c>
      <c r="G14">
        <v>43.415637860082299</v>
      </c>
      <c r="H14">
        <v>65000</v>
      </c>
      <c r="I14">
        <v>0</v>
      </c>
      <c r="J14">
        <v>15</v>
      </c>
    </row>
    <row r="15" spans="1:10" x14ac:dyDescent="0.2">
      <c r="A15">
        <v>70000</v>
      </c>
      <c r="B15">
        <v>15.506499399999999</v>
      </c>
      <c r="C15">
        <v>0</v>
      </c>
      <c r="D15">
        <v>70000</v>
      </c>
      <c r="E15">
        <v>71.599999999999994</v>
      </c>
      <c r="F15">
        <v>41.4288071275367</v>
      </c>
      <c r="G15">
        <v>43.199999999999903</v>
      </c>
      <c r="H15">
        <v>70000</v>
      </c>
      <c r="I15">
        <v>0</v>
      </c>
      <c r="J15">
        <v>14</v>
      </c>
    </row>
    <row r="16" spans="1:10" x14ac:dyDescent="0.2">
      <c r="A16">
        <v>75000</v>
      </c>
      <c r="B16">
        <v>16.879308200000001</v>
      </c>
      <c r="C16">
        <v>0</v>
      </c>
      <c r="D16">
        <v>75000</v>
      </c>
      <c r="E16">
        <v>75.2</v>
      </c>
      <c r="F16">
        <v>47.671597071297398</v>
      </c>
      <c r="G16">
        <v>47.457627118643998</v>
      </c>
      <c r="H16">
        <v>75000</v>
      </c>
      <c r="I16">
        <v>0</v>
      </c>
      <c r="J16">
        <v>22</v>
      </c>
    </row>
    <row r="17" spans="1:10" x14ac:dyDescent="0.2">
      <c r="A17">
        <v>80000</v>
      </c>
      <c r="B17">
        <v>17.8465144</v>
      </c>
      <c r="C17">
        <v>0</v>
      </c>
      <c r="D17">
        <v>80000</v>
      </c>
      <c r="E17">
        <v>69.899999999999906</v>
      </c>
      <c r="F17">
        <v>37.678578823139603</v>
      </c>
      <c r="G17">
        <v>37.422037422037398</v>
      </c>
      <c r="H17">
        <v>80000</v>
      </c>
      <c r="I17">
        <v>0</v>
      </c>
      <c r="J17">
        <v>14</v>
      </c>
    </row>
    <row r="18" spans="1:10" x14ac:dyDescent="0.2">
      <c r="A18">
        <v>85000</v>
      </c>
      <c r="B18">
        <v>19.812127</v>
      </c>
      <c r="C18">
        <v>0</v>
      </c>
      <c r="D18">
        <v>85000</v>
      </c>
      <c r="E18">
        <v>73.900000000000006</v>
      </c>
      <c r="F18">
        <v>45.761951073539301</v>
      </c>
      <c r="G18">
        <v>45.168067226890699</v>
      </c>
      <c r="H18">
        <v>85000</v>
      </c>
      <c r="I18">
        <v>0</v>
      </c>
      <c r="J18">
        <v>19</v>
      </c>
    </row>
    <row r="19" spans="1:10" x14ac:dyDescent="0.2">
      <c r="A19">
        <v>90000</v>
      </c>
      <c r="B19">
        <v>21.6061385</v>
      </c>
      <c r="C19">
        <v>0</v>
      </c>
      <c r="D19">
        <v>90000</v>
      </c>
      <c r="E19">
        <v>71.399999999999906</v>
      </c>
      <c r="F19">
        <v>40.476190476190403</v>
      </c>
      <c r="G19">
        <v>41.987829614604401</v>
      </c>
      <c r="H19">
        <v>90000</v>
      </c>
      <c r="I19">
        <v>0</v>
      </c>
      <c r="J19">
        <v>21</v>
      </c>
    </row>
    <row r="20" spans="1:10" x14ac:dyDescent="0.2">
      <c r="A20">
        <v>95000</v>
      </c>
      <c r="B20">
        <v>23.5405509</v>
      </c>
      <c r="C20">
        <v>0</v>
      </c>
      <c r="D20">
        <v>95000</v>
      </c>
      <c r="E20">
        <v>75.7</v>
      </c>
      <c r="F20">
        <v>48.374322280197802</v>
      </c>
      <c r="G20">
        <v>46.593406593406499</v>
      </c>
      <c r="H20">
        <v>95000</v>
      </c>
      <c r="I20">
        <v>0</v>
      </c>
      <c r="J20">
        <v>24</v>
      </c>
    </row>
    <row r="21" spans="1:10" x14ac:dyDescent="0.2">
      <c r="A21">
        <v>100000</v>
      </c>
      <c r="B21">
        <v>26.1769678</v>
      </c>
      <c r="C21">
        <v>0</v>
      </c>
      <c r="D21">
        <v>100000</v>
      </c>
      <c r="E21">
        <v>71</v>
      </c>
      <c r="F21">
        <v>41.012550088481099</v>
      </c>
      <c r="G21">
        <v>37.365010799136002</v>
      </c>
      <c r="H21">
        <v>100000</v>
      </c>
      <c r="I21">
        <v>0</v>
      </c>
      <c r="J2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sqref="A1:J21"/>
    </sheetView>
  </sheetViews>
  <sheetFormatPr defaultRowHeight="14.25" x14ac:dyDescent="0.2"/>
  <sheetData>
    <row r="1" spans="1:10" x14ac:dyDescent="0.2">
      <c r="A1" t="s">
        <v>34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5000</v>
      </c>
      <c r="B2">
        <v>1.6380105</v>
      </c>
      <c r="C2">
        <v>0</v>
      </c>
      <c r="D2">
        <v>5000</v>
      </c>
      <c r="E2">
        <v>78.2</v>
      </c>
      <c r="F2">
        <v>54.433152598773397</v>
      </c>
      <c r="G2">
        <v>52.401746724890799</v>
      </c>
      <c r="H2">
        <v>5000</v>
      </c>
      <c r="I2">
        <v>0</v>
      </c>
      <c r="J2">
        <v>6</v>
      </c>
    </row>
    <row r="3" spans="1:10" x14ac:dyDescent="0.2">
      <c r="A3">
        <v>10000</v>
      </c>
      <c r="B3">
        <v>3.2916211</v>
      </c>
      <c r="C3">
        <v>0</v>
      </c>
      <c r="D3">
        <v>10000</v>
      </c>
      <c r="E3">
        <v>86</v>
      </c>
      <c r="F3">
        <v>70.9284216209481</v>
      </c>
      <c r="G3">
        <v>71.717171717171695</v>
      </c>
      <c r="H3">
        <v>10000</v>
      </c>
      <c r="I3">
        <v>0</v>
      </c>
      <c r="J3">
        <v>7</v>
      </c>
    </row>
    <row r="4" spans="1:10" x14ac:dyDescent="0.2">
      <c r="A4">
        <v>15000</v>
      </c>
      <c r="B4">
        <v>4.4148282999999999</v>
      </c>
      <c r="C4">
        <v>0</v>
      </c>
      <c r="D4">
        <v>15000</v>
      </c>
      <c r="E4">
        <v>83.899999999999906</v>
      </c>
      <c r="F4">
        <v>67.039806087604504</v>
      </c>
      <c r="G4">
        <v>67.209775967413407</v>
      </c>
      <c r="H4">
        <v>15000</v>
      </c>
      <c r="I4">
        <v>0</v>
      </c>
      <c r="J4">
        <v>5</v>
      </c>
    </row>
    <row r="5" spans="1:10" x14ac:dyDescent="0.2">
      <c r="A5">
        <v>20000</v>
      </c>
      <c r="B5">
        <v>6.5364418999999998</v>
      </c>
      <c r="C5">
        <v>0</v>
      </c>
      <c r="D5">
        <v>20000</v>
      </c>
      <c r="E5">
        <v>86.2</v>
      </c>
      <c r="F5">
        <v>71.517733306915005</v>
      </c>
      <c r="G5">
        <v>70.700636942675104</v>
      </c>
      <c r="H5">
        <v>20000</v>
      </c>
      <c r="I5">
        <v>0</v>
      </c>
      <c r="J5">
        <v>9</v>
      </c>
    </row>
    <row r="6" spans="1:10" x14ac:dyDescent="0.2">
      <c r="A6">
        <v>25000</v>
      </c>
      <c r="B6">
        <v>8.7828563000000006</v>
      </c>
      <c r="C6">
        <v>0</v>
      </c>
      <c r="D6">
        <v>25000</v>
      </c>
      <c r="E6">
        <v>87.6</v>
      </c>
      <c r="F6">
        <v>74.437733204147605</v>
      </c>
      <c r="G6">
        <v>73.673036093418204</v>
      </c>
      <c r="H6">
        <v>25000</v>
      </c>
      <c r="I6">
        <v>0</v>
      </c>
      <c r="J6">
        <v>5</v>
      </c>
    </row>
    <row r="7" spans="1:10" x14ac:dyDescent="0.2">
      <c r="A7">
        <v>30000</v>
      </c>
      <c r="B7">
        <v>10.108864799999999</v>
      </c>
      <c r="C7">
        <v>0</v>
      </c>
      <c r="D7">
        <v>30000</v>
      </c>
      <c r="E7">
        <v>87.4</v>
      </c>
      <c r="F7">
        <v>74.020082888306902</v>
      </c>
      <c r="G7">
        <v>75.438596491227997</v>
      </c>
      <c r="H7">
        <v>30000</v>
      </c>
      <c r="I7">
        <v>0</v>
      </c>
      <c r="J7">
        <v>9</v>
      </c>
    </row>
    <row r="8" spans="1:10" x14ac:dyDescent="0.2">
      <c r="A8">
        <v>35000</v>
      </c>
      <c r="B8">
        <v>13.962089499999999</v>
      </c>
      <c r="C8">
        <v>0</v>
      </c>
      <c r="D8">
        <v>35000</v>
      </c>
      <c r="E8">
        <v>86.1</v>
      </c>
      <c r="F8">
        <v>71.516393442622899</v>
      </c>
      <c r="G8">
        <v>72.144288577154299</v>
      </c>
      <c r="H8">
        <v>35000</v>
      </c>
      <c r="I8">
        <v>0</v>
      </c>
      <c r="J8">
        <v>8</v>
      </c>
    </row>
    <row r="9" spans="1:10" x14ac:dyDescent="0.2">
      <c r="A9">
        <v>40000</v>
      </c>
      <c r="B9">
        <v>17.128909799999999</v>
      </c>
      <c r="C9">
        <v>0</v>
      </c>
      <c r="D9">
        <v>40000</v>
      </c>
      <c r="E9">
        <v>84.8</v>
      </c>
      <c r="F9">
        <v>69.077911457040599</v>
      </c>
      <c r="G9">
        <v>69.230769230769198</v>
      </c>
      <c r="H9">
        <v>40000</v>
      </c>
      <c r="I9">
        <v>0</v>
      </c>
      <c r="J9">
        <v>10</v>
      </c>
    </row>
    <row r="10" spans="1:10" x14ac:dyDescent="0.2">
      <c r="A10">
        <v>45000</v>
      </c>
      <c r="B10">
        <v>19.546925300000002</v>
      </c>
      <c r="C10">
        <v>0</v>
      </c>
      <c r="D10">
        <v>45000</v>
      </c>
      <c r="E10">
        <v>84.3</v>
      </c>
      <c r="F10">
        <v>67.350164288982199</v>
      </c>
      <c r="G10">
        <v>67.427385892116106</v>
      </c>
      <c r="H10">
        <v>45000</v>
      </c>
      <c r="I10">
        <v>0</v>
      </c>
      <c r="J10">
        <v>4</v>
      </c>
    </row>
    <row r="11" spans="1:10" x14ac:dyDescent="0.2">
      <c r="A11">
        <v>50000</v>
      </c>
      <c r="B11">
        <v>20.7637331</v>
      </c>
      <c r="C11">
        <v>0</v>
      </c>
      <c r="D11">
        <v>50000</v>
      </c>
      <c r="E11">
        <v>82</v>
      </c>
      <c r="F11">
        <v>63.237546718951002</v>
      </c>
      <c r="G11">
        <v>63.782696177062299</v>
      </c>
      <c r="H11">
        <v>50000</v>
      </c>
      <c r="I11">
        <v>0</v>
      </c>
      <c r="J11">
        <v>6</v>
      </c>
    </row>
    <row r="12" spans="1:10" x14ac:dyDescent="0.2">
      <c r="A12">
        <v>55000</v>
      </c>
      <c r="B12">
        <v>21.964940800000001</v>
      </c>
      <c r="C12">
        <v>0</v>
      </c>
      <c r="D12">
        <v>55000</v>
      </c>
      <c r="E12">
        <v>84.899999999999906</v>
      </c>
      <c r="F12">
        <v>69.366225756714996</v>
      </c>
      <c r="G12">
        <v>67.526881720430097</v>
      </c>
      <c r="H12">
        <v>55000</v>
      </c>
      <c r="I12">
        <v>0</v>
      </c>
      <c r="J12">
        <v>7</v>
      </c>
    </row>
    <row r="13" spans="1:10" x14ac:dyDescent="0.2">
      <c r="A13">
        <v>60000</v>
      </c>
      <c r="B13">
        <v>23.696551899999999</v>
      </c>
      <c r="C13">
        <v>0</v>
      </c>
      <c r="D13">
        <v>60000</v>
      </c>
      <c r="E13">
        <v>87</v>
      </c>
      <c r="F13">
        <v>73.304639243001702</v>
      </c>
      <c r="G13">
        <v>73.084886128364303</v>
      </c>
      <c r="H13">
        <v>60000</v>
      </c>
      <c r="I13">
        <v>0</v>
      </c>
      <c r="J13">
        <v>7</v>
      </c>
    </row>
    <row r="14" spans="1:10" x14ac:dyDescent="0.2">
      <c r="A14">
        <v>65000</v>
      </c>
      <c r="B14">
        <v>24.804158999999999</v>
      </c>
      <c r="C14">
        <v>0</v>
      </c>
      <c r="D14">
        <v>65000</v>
      </c>
      <c r="E14">
        <v>82.199999999999903</v>
      </c>
      <c r="F14">
        <v>62.918057239520103</v>
      </c>
      <c r="G14">
        <v>63.3744855967078</v>
      </c>
      <c r="H14">
        <v>65000</v>
      </c>
      <c r="I14">
        <v>0</v>
      </c>
      <c r="J14">
        <v>5</v>
      </c>
    </row>
    <row r="15" spans="1:10" x14ac:dyDescent="0.2">
      <c r="A15">
        <v>70000</v>
      </c>
      <c r="B15">
        <v>26.0209668</v>
      </c>
      <c r="C15">
        <v>0</v>
      </c>
      <c r="D15">
        <v>70000</v>
      </c>
      <c r="E15">
        <v>83.7</v>
      </c>
      <c r="F15">
        <v>66.802443991853295</v>
      </c>
      <c r="G15">
        <v>67.399999999999906</v>
      </c>
      <c r="H15">
        <v>70000</v>
      </c>
      <c r="I15">
        <v>0</v>
      </c>
      <c r="J15">
        <v>5</v>
      </c>
    </row>
    <row r="16" spans="1:10" x14ac:dyDescent="0.2">
      <c r="A16">
        <v>75000</v>
      </c>
      <c r="B16">
        <v>27.128573899999999</v>
      </c>
      <c r="C16">
        <v>0</v>
      </c>
      <c r="D16">
        <v>75000</v>
      </c>
      <c r="E16">
        <v>85.3</v>
      </c>
      <c r="F16">
        <v>69.699967844863806</v>
      </c>
      <c r="G16">
        <v>68.855932203389798</v>
      </c>
      <c r="H16">
        <v>75000</v>
      </c>
      <c r="I16">
        <v>0</v>
      </c>
      <c r="J16">
        <v>6</v>
      </c>
    </row>
    <row r="17" spans="1:10" x14ac:dyDescent="0.2">
      <c r="A17">
        <v>80000</v>
      </c>
      <c r="B17">
        <v>29.016186000000001</v>
      </c>
      <c r="C17">
        <v>0</v>
      </c>
      <c r="D17">
        <v>80000</v>
      </c>
      <c r="E17">
        <v>80</v>
      </c>
      <c r="F17">
        <v>58.729529846803999</v>
      </c>
      <c r="G17">
        <v>58.419958419958398</v>
      </c>
      <c r="H17">
        <v>80000</v>
      </c>
      <c r="I17">
        <v>0</v>
      </c>
      <c r="J17">
        <v>7</v>
      </c>
    </row>
    <row r="18" spans="1:10" x14ac:dyDescent="0.2">
      <c r="A18">
        <v>85000</v>
      </c>
      <c r="B18">
        <v>31.777403700000001</v>
      </c>
      <c r="C18">
        <v>0</v>
      </c>
      <c r="D18">
        <v>85000</v>
      </c>
      <c r="E18">
        <v>88.1</v>
      </c>
      <c r="F18">
        <v>75.629536182970995</v>
      </c>
      <c r="G18">
        <v>75</v>
      </c>
      <c r="H18">
        <v>85000</v>
      </c>
      <c r="I18">
        <v>0</v>
      </c>
      <c r="J18">
        <v>10</v>
      </c>
    </row>
    <row r="19" spans="1:10" x14ac:dyDescent="0.2">
      <c r="A19">
        <v>90000</v>
      </c>
      <c r="B19">
        <v>35.973830599999999</v>
      </c>
      <c r="C19">
        <v>0</v>
      </c>
      <c r="D19">
        <v>90000</v>
      </c>
      <c r="E19">
        <v>90</v>
      </c>
      <c r="F19">
        <v>79.474548440065604</v>
      </c>
      <c r="G19">
        <v>79.716024340770801</v>
      </c>
      <c r="H19">
        <v>90000</v>
      </c>
      <c r="I19">
        <v>0</v>
      </c>
      <c r="J19">
        <v>10</v>
      </c>
    </row>
    <row r="20" spans="1:10" x14ac:dyDescent="0.2">
      <c r="A20">
        <v>95000</v>
      </c>
      <c r="B20">
        <v>39.078250500000003</v>
      </c>
      <c r="C20">
        <v>0</v>
      </c>
      <c r="D20">
        <v>95000</v>
      </c>
      <c r="E20">
        <v>84.7</v>
      </c>
      <c r="F20">
        <v>68.1382757184506</v>
      </c>
      <c r="G20">
        <v>66.373626373626294</v>
      </c>
      <c r="H20">
        <v>95000</v>
      </c>
      <c r="I20">
        <v>0</v>
      </c>
      <c r="J20">
        <v>6</v>
      </c>
    </row>
    <row r="21" spans="1:10" x14ac:dyDescent="0.2">
      <c r="A21">
        <v>100000</v>
      </c>
      <c r="B21">
        <v>40.279458200000001</v>
      </c>
      <c r="C21">
        <v>0</v>
      </c>
      <c r="D21">
        <v>100000</v>
      </c>
      <c r="E21">
        <v>82</v>
      </c>
      <c r="F21">
        <v>63.732344703914798</v>
      </c>
      <c r="G21">
        <v>61.123110151187802</v>
      </c>
      <c r="H21">
        <v>100000</v>
      </c>
      <c r="I21">
        <v>0</v>
      </c>
      <c r="J2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selection sqref="A1:AE21"/>
    </sheetView>
  </sheetViews>
  <sheetFormatPr defaultRowHeight="14.25" x14ac:dyDescent="0.2"/>
  <cols>
    <col min="2" max="2" width="28.125" bestFit="1" customWidth="1"/>
    <col min="9" max="9" width="29.125" bestFit="1" customWidth="1"/>
  </cols>
  <sheetData>
    <row r="1" spans="1:31" x14ac:dyDescent="0.2">
      <c r="A1" t="s">
        <v>34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">
      <c r="A2">
        <v>5000</v>
      </c>
      <c r="B2">
        <v>0.2340015</v>
      </c>
      <c r="C2">
        <v>0</v>
      </c>
      <c r="D2">
        <v>5000</v>
      </c>
      <c r="E2">
        <v>80.400000000000006</v>
      </c>
      <c r="F2">
        <v>58.236560056252799</v>
      </c>
      <c r="G2">
        <v>57.205240174672497</v>
      </c>
      <c r="H2">
        <v>5000</v>
      </c>
      <c r="I2">
        <v>0</v>
      </c>
      <c r="J2">
        <v>2.5954051834871702E-3</v>
      </c>
      <c r="K2">
        <v>0.85283918899646805</v>
      </c>
      <c r="L2">
        <v>0.14222954115490499</v>
      </c>
      <c r="M2">
        <v>2.33586466513845E-3</v>
      </c>
      <c r="N2">
        <v>5000</v>
      </c>
      <c r="O2">
        <v>0</v>
      </c>
      <c r="P2">
        <v>0</v>
      </c>
      <c r="Q2">
        <v>0</v>
      </c>
      <c r="R2">
        <v>16</v>
      </c>
      <c r="S2">
        <v>0</v>
      </c>
      <c r="T2">
        <v>13</v>
      </c>
      <c r="U2">
        <v>0</v>
      </c>
      <c r="V2">
        <v>13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10000</v>
      </c>
      <c r="B3">
        <v>0.48360310000000001</v>
      </c>
      <c r="C3">
        <v>0</v>
      </c>
      <c r="D3">
        <v>10000</v>
      </c>
      <c r="E3">
        <v>85.6</v>
      </c>
      <c r="F3">
        <v>69.854926835395304</v>
      </c>
      <c r="G3">
        <v>70.909090909090907</v>
      </c>
      <c r="H3">
        <v>10000</v>
      </c>
      <c r="I3">
        <v>0</v>
      </c>
      <c r="J3">
        <v>2.3718976202371598E-3</v>
      </c>
      <c r="K3">
        <v>0.96221672476511599</v>
      </c>
      <c r="L3">
        <v>3.3039479994409301E-2</v>
      </c>
      <c r="M3">
        <v>2.3718976202371598E-3</v>
      </c>
      <c r="N3">
        <v>10000</v>
      </c>
      <c r="O3">
        <v>0</v>
      </c>
      <c r="P3">
        <v>0</v>
      </c>
      <c r="Q3">
        <v>0</v>
      </c>
      <c r="R3">
        <v>38</v>
      </c>
      <c r="S3">
        <v>0</v>
      </c>
      <c r="T3">
        <v>30</v>
      </c>
      <c r="U3">
        <v>0</v>
      </c>
      <c r="V3">
        <v>30</v>
      </c>
      <c r="W3">
        <v>0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15000</v>
      </c>
      <c r="B4">
        <v>0.84240539999999997</v>
      </c>
      <c r="C4">
        <v>0</v>
      </c>
      <c r="D4">
        <v>15000</v>
      </c>
      <c r="E4">
        <v>87.4</v>
      </c>
      <c r="F4">
        <v>74.159146841673504</v>
      </c>
      <c r="G4">
        <v>74.338085539714797</v>
      </c>
      <c r="H4">
        <v>15000</v>
      </c>
      <c r="I4">
        <v>0</v>
      </c>
      <c r="J4">
        <v>2.9363364773901798E-3</v>
      </c>
      <c r="K4">
        <v>0.96486777322123896</v>
      </c>
      <c r="L4">
        <v>2.9817457754684001E-2</v>
      </c>
      <c r="M4">
        <v>2.3784325466860599E-3</v>
      </c>
      <c r="N4">
        <v>15000</v>
      </c>
      <c r="O4">
        <v>0</v>
      </c>
      <c r="P4">
        <v>0</v>
      </c>
      <c r="Q4">
        <v>0</v>
      </c>
      <c r="R4">
        <v>57</v>
      </c>
      <c r="S4">
        <v>0</v>
      </c>
      <c r="T4">
        <v>44</v>
      </c>
      <c r="U4">
        <v>0</v>
      </c>
      <c r="V4">
        <v>44</v>
      </c>
      <c r="W4">
        <v>0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20000</v>
      </c>
      <c r="B5">
        <v>1.1856076</v>
      </c>
      <c r="C5">
        <v>0</v>
      </c>
      <c r="D5">
        <v>20000</v>
      </c>
      <c r="E5">
        <v>89.2</v>
      </c>
      <c r="F5">
        <v>77.693324520819502</v>
      </c>
      <c r="G5">
        <v>77.070063694267503</v>
      </c>
      <c r="H5">
        <v>20000</v>
      </c>
      <c r="I5">
        <v>0</v>
      </c>
      <c r="J5">
        <v>2.4375085188079199E-3</v>
      </c>
      <c r="K5">
        <v>0.98883334741905005</v>
      </c>
      <c r="L5">
        <v>6.2916355433332198E-3</v>
      </c>
      <c r="M5">
        <v>2.4375085188079399E-3</v>
      </c>
      <c r="N5">
        <v>20000</v>
      </c>
      <c r="O5">
        <v>0</v>
      </c>
      <c r="P5">
        <v>0</v>
      </c>
      <c r="Q5">
        <v>0</v>
      </c>
      <c r="R5">
        <v>63</v>
      </c>
      <c r="S5">
        <v>0</v>
      </c>
      <c r="T5">
        <v>47</v>
      </c>
      <c r="U5">
        <v>0</v>
      </c>
      <c r="V5">
        <v>47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25000</v>
      </c>
      <c r="B6">
        <v>1.4352092000000001</v>
      </c>
      <c r="C6">
        <v>0</v>
      </c>
      <c r="D6">
        <v>25000</v>
      </c>
      <c r="E6">
        <v>89.7</v>
      </c>
      <c r="F6">
        <v>78.773040524944705</v>
      </c>
      <c r="G6">
        <v>78.131634819532906</v>
      </c>
      <c r="H6">
        <v>25000</v>
      </c>
      <c r="I6">
        <v>0</v>
      </c>
      <c r="J6">
        <v>2.6958498563246199E-3</v>
      </c>
      <c r="K6">
        <v>0.98427209394332404</v>
      </c>
      <c r="L6">
        <v>1.06057913296582E-2</v>
      </c>
      <c r="M6">
        <v>2.4262648706921898E-3</v>
      </c>
      <c r="N6">
        <v>25000</v>
      </c>
      <c r="O6">
        <v>0</v>
      </c>
      <c r="P6">
        <v>0</v>
      </c>
      <c r="Q6">
        <v>0</v>
      </c>
      <c r="R6">
        <v>67</v>
      </c>
      <c r="S6">
        <v>0</v>
      </c>
      <c r="T6">
        <v>49</v>
      </c>
      <c r="U6">
        <v>0</v>
      </c>
      <c r="V6">
        <v>49</v>
      </c>
      <c r="W6">
        <v>0</v>
      </c>
      <c r="X6">
        <v>4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30000</v>
      </c>
      <c r="B7">
        <v>1.7472112</v>
      </c>
      <c r="C7">
        <v>0</v>
      </c>
      <c r="D7">
        <v>30000</v>
      </c>
      <c r="E7">
        <v>90.3</v>
      </c>
      <c r="F7">
        <v>80.173978448910105</v>
      </c>
      <c r="G7">
        <v>81.091617933723199</v>
      </c>
      <c r="H7">
        <v>30000</v>
      </c>
      <c r="I7">
        <v>0</v>
      </c>
      <c r="J7">
        <v>3.01268396661425E-3</v>
      </c>
      <c r="K7">
        <v>0.98995523594419799</v>
      </c>
      <c r="L7">
        <v>4.5918060762296297E-3</v>
      </c>
      <c r="M7">
        <v>2.44027401295759E-3</v>
      </c>
      <c r="N7">
        <v>30000</v>
      </c>
      <c r="O7">
        <v>0</v>
      </c>
      <c r="P7">
        <v>0</v>
      </c>
      <c r="Q7">
        <v>0</v>
      </c>
      <c r="R7">
        <v>74</v>
      </c>
      <c r="S7">
        <v>0</v>
      </c>
      <c r="T7">
        <v>54</v>
      </c>
      <c r="U7">
        <v>0</v>
      </c>
      <c r="V7">
        <v>54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35000</v>
      </c>
      <c r="B8">
        <v>2.1060135</v>
      </c>
      <c r="C8">
        <v>0</v>
      </c>
      <c r="D8">
        <v>35000</v>
      </c>
      <c r="E8">
        <v>90.5</v>
      </c>
      <c r="F8">
        <v>80.507222586999305</v>
      </c>
      <c r="G8">
        <v>80.961923847695303</v>
      </c>
      <c r="H8">
        <v>35000</v>
      </c>
      <c r="I8">
        <v>0</v>
      </c>
      <c r="J8">
        <v>3.0174488868661602E-3</v>
      </c>
      <c r="K8">
        <v>0.99152096862790595</v>
      </c>
      <c r="L8">
        <v>3.0174488868661498E-3</v>
      </c>
      <c r="M8">
        <v>2.44413359836165E-3</v>
      </c>
      <c r="N8">
        <v>35000</v>
      </c>
      <c r="O8">
        <v>0</v>
      </c>
      <c r="P8">
        <v>0</v>
      </c>
      <c r="Q8">
        <v>0</v>
      </c>
      <c r="R8">
        <v>87</v>
      </c>
      <c r="S8">
        <v>0</v>
      </c>
      <c r="T8">
        <v>62</v>
      </c>
      <c r="U8">
        <v>0</v>
      </c>
      <c r="V8">
        <v>62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40000</v>
      </c>
      <c r="B9">
        <v>2.496016</v>
      </c>
      <c r="C9">
        <v>0</v>
      </c>
      <c r="D9">
        <v>40000</v>
      </c>
      <c r="E9">
        <v>88.3</v>
      </c>
      <c r="F9">
        <v>76.093956879219306</v>
      </c>
      <c r="G9">
        <v>76.315789473684205</v>
      </c>
      <c r="H9">
        <v>40000</v>
      </c>
      <c r="I9">
        <v>0</v>
      </c>
      <c r="J9">
        <v>2.7166056922500298E-3</v>
      </c>
      <c r="K9">
        <v>0.991850182923249</v>
      </c>
      <c r="L9">
        <v>2.7166056922499999E-3</v>
      </c>
      <c r="M9">
        <v>2.7166056922500901E-3</v>
      </c>
      <c r="N9">
        <v>40000</v>
      </c>
      <c r="O9">
        <v>0</v>
      </c>
      <c r="P9">
        <v>0</v>
      </c>
      <c r="Q9">
        <v>0</v>
      </c>
      <c r="R9">
        <v>97</v>
      </c>
      <c r="S9">
        <v>0</v>
      </c>
      <c r="T9">
        <v>67</v>
      </c>
      <c r="U9">
        <v>0</v>
      </c>
      <c r="V9">
        <v>67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45000</v>
      </c>
      <c r="B10">
        <v>2.9172186999999998</v>
      </c>
      <c r="C10">
        <v>0</v>
      </c>
      <c r="D10">
        <v>45000</v>
      </c>
      <c r="E10">
        <v>90.6</v>
      </c>
      <c r="F10">
        <v>80.529191712892498</v>
      </c>
      <c r="G10">
        <v>80.497925311203304</v>
      </c>
      <c r="H10">
        <v>45000</v>
      </c>
      <c r="I10">
        <v>0</v>
      </c>
      <c r="J10">
        <v>3.0118673242186199E-3</v>
      </c>
      <c r="K10">
        <v>0.98968689069971505</v>
      </c>
      <c r="L10">
        <v>4.5905613842685596E-3</v>
      </c>
      <c r="M10">
        <v>2.7106805917968199E-3</v>
      </c>
      <c r="N10">
        <v>45000</v>
      </c>
      <c r="O10">
        <v>0</v>
      </c>
      <c r="P10">
        <v>0</v>
      </c>
      <c r="Q10">
        <v>0</v>
      </c>
      <c r="R10">
        <v>103</v>
      </c>
      <c r="S10">
        <v>0</v>
      </c>
      <c r="T10">
        <v>70</v>
      </c>
      <c r="U10">
        <v>0</v>
      </c>
      <c r="V10">
        <v>70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50000</v>
      </c>
      <c r="B11">
        <v>3.2916211</v>
      </c>
      <c r="C11">
        <v>0</v>
      </c>
      <c r="D11">
        <v>50000</v>
      </c>
      <c r="E11">
        <v>89.8</v>
      </c>
      <c r="F11">
        <v>79.240359996580693</v>
      </c>
      <c r="G11">
        <v>79.476861167001999</v>
      </c>
      <c r="H11">
        <v>50000</v>
      </c>
      <c r="I11">
        <v>0</v>
      </c>
      <c r="J11">
        <v>2.71561295125438E-3</v>
      </c>
      <c r="K11">
        <v>0.99148772681082098</v>
      </c>
      <c r="L11">
        <v>3.3526085817955002E-3</v>
      </c>
      <c r="M11">
        <v>2.4440516561290001E-3</v>
      </c>
      <c r="N11">
        <v>50000</v>
      </c>
      <c r="O11">
        <v>0</v>
      </c>
      <c r="P11">
        <v>0</v>
      </c>
      <c r="Q11">
        <v>0</v>
      </c>
      <c r="R11">
        <v>107</v>
      </c>
      <c r="S11">
        <v>0</v>
      </c>
      <c r="T11">
        <v>72</v>
      </c>
      <c r="U11">
        <v>0</v>
      </c>
      <c r="V11">
        <v>72</v>
      </c>
      <c r="W11">
        <v>0</v>
      </c>
      <c r="X11">
        <v>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55000</v>
      </c>
      <c r="B12">
        <v>3.6972236999999999</v>
      </c>
      <c r="C12">
        <v>0</v>
      </c>
      <c r="D12">
        <v>55000</v>
      </c>
      <c r="E12">
        <v>91.1</v>
      </c>
      <c r="F12">
        <v>81.970666882748503</v>
      </c>
      <c r="G12">
        <v>80.860215053763397</v>
      </c>
      <c r="H12">
        <v>55000</v>
      </c>
      <c r="I12">
        <v>0</v>
      </c>
      <c r="J12">
        <v>2.44627423552777E-3</v>
      </c>
      <c r="K12">
        <v>0.99238936904502395</v>
      </c>
      <c r="L12">
        <v>2.71808248391971E-3</v>
      </c>
      <c r="M12">
        <v>2.4462742355278099E-3</v>
      </c>
      <c r="N12">
        <v>55000</v>
      </c>
      <c r="O12">
        <v>0</v>
      </c>
      <c r="P12">
        <v>0</v>
      </c>
      <c r="Q12">
        <v>0</v>
      </c>
      <c r="R12">
        <v>109</v>
      </c>
      <c r="S12">
        <v>0</v>
      </c>
      <c r="T12">
        <v>73</v>
      </c>
      <c r="U12">
        <v>0</v>
      </c>
      <c r="V12">
        <v>73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60000</v>
      </c>
      <c r="B13">
        <v>4.1184263999999997</v>
      </c>
      <c r="C13">
        <v>0</v>
      </c>
      <c r="D13">
        <v>60000</v>
      </c>
      <c r="E13">
        <v>91.6</v>
      </c>
      <c r="F13">
        <v>82.813369561659002</v>
      </c>
      <c r="G13">
        <v>82.608695652173907</v>
      </c>
      <c r="H13">
        <v>60000</v>
      </c>
      <c r="I13">
        <v>0</v>
      </c>
      <c r="J13">
        <v>2.44627423552779E-3</v>
      </c>
      <c r="K13">
        <v>0.99238936904502395</v>
      </c>
      <c r="L13">
        <v>2.7180824839197299E-3</v>
      </c>
      <c r="M13">
        <v>2.4462742355278099E-3</v>
      </c>
      <c r="N13">
        <v>60000</v>
      </c>
      <c r="O13">
        <v>0</v>
      </c>
      <c r="P13">
        <v>0</v>
      </c>
      <c r="Q13">
        <v>0</v>
      </c>
      <c r="R13">
        <v>117</v>
      </c>
      <c r="S13">
        <v>0</v>
      </c>
      <c r="T13">
        <v>77</v>
      </c>
      <c r="U13">
        <v>0</v>
      </c>
      <c r="V13">
        <v>77</v>
      </c>
      <c r="W13">
        <v>0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65000</v>
      </c>
      <c r="B14">
        <v>4.5708292999999998</v>
      </c>
      <c r="C14">
        <v>0</v>
      </c>
      <c r="D14">
        <v>65000</v>
      </c>
      <c r="E14">
        <v>89.8</v>
      </c>
      <c r="F14">
        <v>78.750796845118302</v>
      </c>
      <c r="G14">
        <v>79.012345679012299</v>
      </c>
      <c r="H14">
        <v>65000</v>
      </c>
      <c r="I14">
        <v>0</v>
      </c>
      <c r="J14">
        <v>3.3473104462265401E-3</v>
      </c>
      <c r="K14">
        <v>0.98992087632302905</v>
      </c>
      <c r="L14">
        <v>3.7192338291405498E-3</v>
      </c>
      <c r="M14">
        <v>3.0125794016039199E-3</v>
      </c>
      <c r="N14">
        <v>65000</v>
      </c>
      <c r="O14">
        <v>0</v>
      </c>
      <c r="P14">
        <v>0</v>
      </c>
      <c r="Q14">
        <v>0</v>
      </c>
      <c r="R14">
        <v>127</v>
      </c>
      <c r="S14">
        <v>0</v>
      </c>
      <c r="T14">
        <v>82</v>
      </c>
      <c r="U14">
        <v>0</v>
      </c>
      <c r="V14">
        <v>82</v>
      </c>
      <c r="W14">
        <v>0</v>
      </c>
      <c r="X14">
        <v>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70000</v>
      </c>
      <c r="B15">
        <v>5.0856326000000003</v>
      </c>
      <c r="C15">
        <v>0</v>
      </c>
      <c r="D15">
        <v>70000</v>
      </c>
      <c r="E15">
        <v>91.3</v>
      </c>
      <c r="F15">
        <v>82.298364124684596</v>
      </c>
      <c r="G15">
        <v>82.6</v>
      </c>
      <c r="H15">
        <v>70000</v>
      </c>
      <c r="I15">
        <v>0</v>
      </c>
      <c r="J15">
        <v>2.4455356613450698E-3</v>
      </c>
      <c r="K15">
        <v>0.992089748848488</v>
      </c>
      <c r="L15">
        <v>3.01917982882099E-3</v>
      </c>
      <c r="M15">
        <v>2.4455356613450898E-3</v>
      </c>
      <c r="N15">
        <v>70000</v>
      </c>
      <c r="O15">
        <v>0</v>
      </c>
      <c r="P15">
        <v>0</v>
      </c>
      <c r="Q15">
        <v>0</v>
      </c>
      <c r="R15">
        <v>144</v>
      </c>
      <c r="S15">
        <v>0</v>
      </c>
      <c r="T15">
        <v>95</v>
      </c>
      <c r="U15">
        <v>0</v>
      </c>
      <c r="V15">
        <v>95</v>
      </c>
      <c r="W15">
        <v>0</v>
      </c>
      <c r="X15">
        <v>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75000</v>
      </c>
      <c r="B16">
        <v>5.5224354</v>
      </c>
      <c r="C16">
        <v>0</v>
      </c>
      <c r="D16">
        <v>75000</v>
      </c>
      <c r="E16">
        <v>90.5</v>
      </c>
      <c r="F16">
        <v>80.519853345253793</v>
      </c>
      <c r="G16">
        <v>79.872881355932194</v>
      </c>
      <c r="H16">
        <v>75000</v>
      </c>
      <c r="I16">
        <v>0</v>
      </c>
      <c r="J16">
        <v>3.7184426133443399E-3</v>
      </c>
      <c r="K16">
        <v>0.98971028428432395</v>
      </c>
      <c r="L16">
        <v>4.13160290371578E-3</v>
      </c>
      <c r="M16">
        <v>2.4396701986152299E-3</v>
      </c>
      <c r="N16">
        <v>75000</v>
      </c>
      <c r="O16">
        <v>0</v>
      </c>
      <c r="P16">
        <v>0</v>
      </c>
      <c r="Q16">
        <v>0</v>
      </c>
      <c r="R16">
        <v>146</v>
      </c>
      <c r="S16">
        <v>0</v>
      </c>
      <c r="T16">
        <v>96</v>
      </c>
      <c r="U16">
        <v>0</v>
      </c>
      <c r="V16">
        <v>96</v>
      </c>
      <c r="W16">
        <v>0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80000</v>
      </c>
      <c r="B17">
        <v>6.0060384999999998</v>
      </c>
      <c r="C17">
        <v>0</v>
      </c>
      <c r="D17">
        <v>80000</v>
      </c>
      <c r="E17">
        <v>91.4</v>
      </c>
      <c r="F17">
        <v>82.372136497056502</v>
      </c>
      <c r="G17">
        <v>82.1205821205821</v>
      </c>
      <c r="H17">
        <v>80000</v>
      </c>
      <c r="I17">
        <v>0</v>
      </c>
      <c r="J17">
        <v>3.71997956118003E-3</v>
      </c>
      <c r="K17">
        <v>0.99011936228754904</v>
      </c>
      <c r="L17">
        <v>3.7199795611798999E-3</v>
      </c>
      <c r="M17">
        <v>2.4406785900902301E-3</v>
      </c>
      <c r="N17">
        <v>80000</v>
      </c>
      <c r="O17">
        <v>0</v>
      </c>
      <c r="P17">
        <v>0</v>
      </c>
      <c r="Q17">
        <v>0</v>
      </c>
      <c r="R17">
        <v>146</v>
      </c>
      <c r="S17">
        <v>0</v>
      </c>
      <c r="T17">
        <v>96</v>
      </c>
      <c r="U17">
        <v>0</v>
      </c>
      <c r="V17">
        <v>96</v>
      </c>
      <c r="W17">
        <v>0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85000</v>
      </c>
      <c r="B18">
        <v>6.4896415999999997</v>
      </c>
      <c r="C18">
        <v>0</v>
      </c>
      <c r="D18">
        <v>85000</v>
      </c>
      <c r="E18">
        <v>91.3</v>
      </c>
      <c r="F18">
        <v>82.205386654449001</v>
      </c>
      <c r="G18">
        <v>81.7226890756302</v>
      </c>
      <c r="H18">
        <v>85000</v>
      </c>
      <c r="I18">
        <v>0</v>
      </c>
      <c r="J18">
        <v>3.01325057539216E-3</v>
      </c>
      <c r="K18">
        <v>0.99014142119702597</v>
      </c>
      <c r="L18">
        <v>4.1334027097284804E-3</v>
      </c>
      <c r="M18">
        <v>2.7119255178529602E-3</v>
      </c>
      <c r="N18">
        <v>85000</v>
      </c>
      <c r="O18">
        <v>0</v>
      </c>
      <c r="P18">
        <v>0</v>
      </c>
      <c r="Q18">
        <v>0</v>
      </c>
      <c r="R18">
        <v>160</v>
      </c>
      <c r="S18">
        <v>0</v>
      </c>
      <c r="T18">
        <v>103</v>
      </c>
      <c r="U18">
        <v>0</v>
      </c>
      <c r="V18">
        <v>103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90000</v>
      </c>
      <c r="B19">
        <v>6.9888447999999999</v>
      </c>
      <c r="C19">
        <v>0</v>
      </c>
      <c r="D19">
        <v>90000</v>
      </c>
      <c r="E19">
        <v>92.1</v>
      </c>
      <c r="F19">
        <v>83.811475409836007</v>
      </c>
      <c r="G19">
        <v>83.975659229208901</v>
      </c>
      <c r="H19">
        <v>90000</v>
      </c>
      <c r="I19">
        <v>0</v>
      </c>
      <c r="J19">
        <v>2.44279397616686E-3</v>
      </c>
      <c r="K19">
        <v>0.99097751899923703</v>
      </c>
      <c r="L19">
        <v>4.1368930484289102E-3</v>
      </c>
      <c r="M19">
        <v>2.4427939761668799E-3</v>
      </c>
      <c r="N19">
        <v>90000</v>
      </c>
      <c r="O19">
        <v>0</v>
      </c>
      <c r="P19">
        <v>0</v>
      </c>
      <c r="Q19">
        <v>0</v>
      </c>
      <c r="R19">
        <v>172</v>
      </c>
      <c r="S19">
        <v>0</v>
      </c>
      <c r="T19">
        <v>109</v>
      </c>
      <c r="U19">
        <v>0</v>
      </c>
      <c r="V19">
        <v>109</v>
      </c>
      <c r="W19">
        <v>0</v>
      </c>
      <c r="X19">
        <v>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95000</v>
      </c>
      <c r="B20">
        <v>7.4724478999999997</v>
      </c>
      <c r="C20">
        <v>0</v>
      </c>
      <c r="D20">
        <v>95000</v>
      </c>
      <c r="E20">
        <v>92.6</v>
      </c>
      <c r="F20">
        <v>84.570668423664401</v>
      </c>
      <c r="G20">
        <v>83.736263736263695</v>
      </c>
      <c r="H20">
        <v>95000</v>
      </c>
      <c r="I20">
        <v>0</v>
      </c>
      <c r="J20">
        <v>3.7227229397685099E-3</v>
      </c>
      <c r="K20">
        <v>0.99084954701404904</v>
      </c>
      <c r="L20">
        <v>2.7138650230911698E-3</v>
      </c>
      <c r="M20">
        <v>2.71386502309127E-3</v>
      </c>
      <c r="N20">
        <v>95000</v>
      </c>
      <c r="O20">
        <v>0</v>
      </c>
      <c r="P20">
        <v>0</v>
      </c>
      <c r="Q20">
        <v>0</v>
      </c>
      <c r="R20">
        <v>181</v>
      </c>
      <c r="S20">
        <v>0</v>
      </c>
      <c r="T20">
        <v>115</v>
      </c>
      <c r="U20">
        <v>0</v>
      </c>
      <c r="V20">
        <v>115</v>
      </c>
      <c r="W20">
        <v>0</v>
      </c>
      <c r="X20">
        <v>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100000</v>
      </c>
      <c r="B21">
        <v>8.0184514</v>
      </c>
      <c r="C21">
        <v>0</v>
      </c>
      <c r="D21">
        <v>100000</v>
      </c>
      <c r="E21">
        <v>92.3</v>
      </c>
      <c r="F21">
        <v>84.488315874294898</v>
      </c>
      <c r="G21">
        <v>83.369330453563705</v>
      </c>
      <c r="H21">
        <v>100000</v>
      </c>
      <c r="I21">
        <v>0</v>
      </c>
      <c r="J21">
        <v>3.0183596614666601E-3</v>
      </c>
      <c r="K21">
        <v>0.99182024531742496</v>
      </c>
      <c r="L21">
        <v>2.7165236953199099E-3</v>
      </c>
      <c r="M21">
        <v>2.4448713257880202E-3</v>
      </c>
      <c r="N21">
        <v>100000</v>
      </c>
      <c r="O21">
        <v>0</v>
      </c>
      <c r="P21">
        <v>0</v>
      </c>
      <c r="Q21">
        <v>0</v>
      </c>
      <c r="R21">
        <v>187</v>
      </c>
      <c r="S21">
        <v>0</v>
      </c>
      <c r="T21">
        <v>118</v>
      </c>
      <c r="U21">
        <v>0</v>
      </c>
      <c r="V21">
        <v>118</v>
      </c>
      <c r="W21">
        <v>0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topLeftCell="A2" workbookViewId="0">
      <selection activeCell="E2" sqref="E2:E21"/>
    </sheetView>
  </sheetViews>
  <sheetFormatPr defaultRowHeight="14.25" x14ac:dyDescent="0.2"/>
  <cols>
    <col min="2" max="2" width="28.125" bestFit="1" customWidth="1"/>
    <col min="17" max="17" width="14.375" bestFit="1" customWidth="1"/>
  </cols>
  <sheetData>
    <row r="1" spans="1:12" x14ac:dyDescent="0.2">
      <c r="A1" t="s">
        <v>34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37</v>
      </c>
    </row>
    <row r="2" spans="1:12" x14ac:dyDescent="0.2">
      <c r="A2">
        <v>5000</v>
      </c>
      <c r="B2">
        <v>2.4492156999999999</v>
      </c>
      <c r="C2">
        <v>0</v>
      </c>
      <c r="D2">
        <v>5000</v>
      </c>
      <c r="E2">
        <v>82.699999999999903</v>
      </c>
      <c r="F2">
        <v>64.003029571615201</v>
      </c>
      <c r="G2">
        <v>62.227074235807798</v>
      </c>
      <c r="H2">
        <v>5000</v>
      </c>
      <c r="I2">
        <v>0</v>
      </c>
      <c r="J2">
        <v>10</v>
      </c>
      <c r="K2">
        <v>0</v>
      </c>
      <c r="L2">
        <v>0</v>
      </c>
    </row>
    <row r="3" spans="1:12" x14ac:dyDescent="0.2">
      <c r="A3">
        <v>10000</v>
      </c>
      <c r="B3">
        <v>5.9280379999999999</v>
      </c>
      <c r="C3">
        <v>0</v>
      </c>
      <c r="D3">
        <v>10000</v>
      </c>
      <c r="E3">
        <v>88.7</v>
      </c>
      <c r="F3">
        <v>76.4687263125453</v>
      </c>
      <c r="G3">
        <v>77.171717171717106</v>
      </c>
      <c r="H3">
        <v>10000</v>
      </c>
      <c r="I3">
        <v>0</v>
      </c>
      <c r="J3">
        <v>11</v>
      </c>
      <c r="K3">
        <v>0</v>
      </c>
      <c r="L3">
        <v>0</v>
      </c>
    </row>
    <row r="4" spans="1:12" x14ac:dyDescent="0.2">
      <c r="A4">
        <v>15000</v>
      </c>
      <c r="B4">
        <v>8.8608568000000005</v>
      </c>
      <c r="C4">
        <v>0</v>
      </c>
      <c r="D4">
        <v>15000</v>
      </c>
      <c r="E4">
        <v>90.2</v>
      </c>
      <c r="F4">
        <v>80.053732801432801</v>
      </c>
      <c r="G4">
        <v>80.040733197555994</v>
      </c>
      <c r="H4">
        <v>15000</v>
      </c>
      <c r="I4">
        <v>0</v>
      </c>
      <c r="J4">
        <v>10</v>
      </c>
      <c r="K4">
        <v>0</v>
      </c>
      <c r="L4">
        <v>0</v>
      </c>
    </row>
    <row r="5" spans="1:12" x14ac:dyDescent="0.2">
      <c r="A5">
        <v>20000</v>
      </c>
      <c r="B5">
        <v>12.6828813</v>
      </c>
      <c r="C5">
        <v>0</v>
      </c>
      <c r="D5">
        <v>20000</v>
      </c>
      <c r="E5">
        <v>91.1</v>
      </c>
      <c r="F5">
        <v>81.610962345862603</v>
      </c>
      <c r="G5">
        <v>81.104033970276006</v>
      </c>
      <c r="H5">
        <v>20000</v>
      </c>
      <c r="I5">
        <v>0</v>
      </c>
      <c r="J5">
        <v>12</v>
      </c>
      <c r="K5">
        <v>0</v>
      </c>
      <c r="L5">
        <v>0</v>
      </c>
    </row>
    <row r="6" spans="1:12" x14ac:dyDescent="0.2">
      <c r="A6">
        <v>25000</v>
      </c>
      <c r="B6">
        <v>18.283317199999999</v>
      </c>
      <c r="C6">
        <v>0</v>
      </c>
      <c r="D6">
        <v>25000</v>
      </c>
      <c r="E6">
        <v>91.1</v>
      </c>
      <c r="F6">
        <v>81.593620224681899</v>
      </c>
      <c r="G6">
        <v>81.104033970276006</v>
      </c>
      <c r="H6">
        <v>25000</v>
      </c>
      <c r="I6">
        <v>0</v>
      </c>
      <c r="J6">
        <v>14</v>
      </c>
      <c r="K6">
        <v>0</v>
      </c>
      <c r="L6">
        <v>0</v>
      </c>
    </row>
    <row r="7" spans="1:12" x14ac:dyDescent="0.2">
      <c r="A7">
        <v>30000</v>
      </c>
      <c r="B7">
        <v>22.807346200000001</v>
      </c>
      <c r="C7">
        <v>0</v>
      </c>
      <c r="D7">
        <v>30000</v>
      </c>
      <c r="E7">
        <v>92.9</v>
      </c>
      <c r="F7">
        <v>85.459996559548401</v>
      </c>
      <c r="G7">
        <v>86.159844054580901</v>
      </c>
      <c r="H7">
        <v>30000</v>
      </c>
      <c r="I7">
        <v>0</v>
      </c>
      <c r="J7">
        <v>11</v>
      </c>
      <c r="K7">
        <v>0</v>
      </c>
      <c r="L7">
        <v>0</v>
      </c>
    </row>
    <row r="8" spans="1:12" x14ac:dyDescent="0.2">
      <c r="A8">
        <v>35000</v>
      </c>
      <c r="B8">
        <v>26.707371200000001</v>
      </c>
      <c r="C8">
        <v>0</v>
      </c>
      <c r="D8">
        <v>35000</v>
      </c>
      <c r="E8">
        <v>82</v>
      </c>
      <c r="F8">
        <v>62.412295355830203</v>
      </c>
      <c r="G8">
        <v>63.927855711422801</v>
      </c>
      <c r="H8">
        <v>35000</v>
      </c>
      <c r="I8">
        <v>0</v>
      </c>
      <c r="J8">
        <v>9</v>
      </c>
      <c r="K8">
        <v>0</v>
      </c>
      <c r="L8">
        <v>0</v>
      </c>
    </row>
    <row r="9" spans="1:12" x14ac:dyDescent="0.2">
      <c r="A9">
        <v>40000</v>
      </c>
      <c r="B9">
        <v>30.076992799999999</v>
      </c>
      <c r="C9">
        <v>0</v>
      </c>
      <c r="D9">
        <v>40000</v>
      </c>
      <c r="E9">
        <v>88.7</v>
      </c>
      <c r="F9">
        <v>76.970546755904095</v>
      </c>
      <c r="G9">
        <v>77.125506072874501</v>
      </c>
      <c r="H9">
        <v>40000</v>
      </c>
      <c r="I9">
        <v>0</v>
      </c>
      <c r="J9">
        <v>11</v>
      </c>
      <c r="K9">
        <v>0</v>
      </c>
      <c r="L9">
        <v>0</v>
      </c>
    </row>
    <row r="10" spans="1:12" x14ac:dyDescent="0.2">
      <c r="A10">
        <v>45000</v>
      </c>
      <c r="B10">
        <v>33.555815099999997</v>
      </c>
      <c r="C10">
        <v>0</v>
      </c>
      <c r="D10">
        <v>45000</v>
      </c>
      <c r="E10">
        <v>93</v>
      </c>
      <c r="F10">
        <v>85.552533053740405</v>
      </c>
      <c r="G10">
        <v>85.477178423236495</v>
      </c>
      <c r="H10">
        <v>45000</v>
      </c>
      <c r="I10">
        <v>0</v>
      </c>
      <c r="J10">
        <v>7</v>
      </c>
      <c r="K10">
        <v>0</v>
      </c>
      <c r="L10">
        <v>0</v>
      </c>
    </row>
    <row r="11" spans="1:12" x14ac:dyDescent="0.2">
      <c r="A11">
        <v>50000</v>
      </c>
      <c r="B11">
        <v>36.0206309</v>
      </c>
      <c r="C11">
        <v>0</v>
      </c>
      <c r="D11">
        <v>50000</v>
      </c>
      <c r="E11">
        <v>92.7</v>
      </c>
      <c r="F11">
        <v>85.109334203655294</v>
      </c>
      <c r="G11">
        <v>85.311871227364193</v>
      </c>
      <c r="H11">
        <v>50000</v>
      </c>
      <c r="I11">
        <v>0</v>
      </c>
      <c r="J11">
        <v>9</v>
      </c>
      <c r="K11">
        <v>0</v>
      </c>
      <c r="L11">
        <v>0</v>
      </c>
    </row>
    <row r="12" spans="1:12" x14ac:dyDescent="0.2">
      <c r="A12">
        <v>55000</v>
      </c>
      <c r="B12">
        <v>38.423046300000003</v>
      </c>
      <c r="C12">
        <v>0</v>
      </c>
      <c r="D12">
        <v>55000</v>
      </c>
      <c r="E12">
        <v>86.9</v>
      </c>
      <c r="F12">
        <v>73.449533846777399</v>
      </c>
      <c r="G12">
        <v>71.827956989247298</v>
      </c>
      <c r="H12">
        <v>55000</v>
      </c>
      <c r="I12">
        <v>0</v>
      </c>
      <c r="J12">
        <v>8</v>
      </c>
      <c r="K12">
        <v>0</v>
      </c>
      <c r="L12">
        <v>0</v>
      </c>
    </row>
    <row r="13" spans="1:12" x14ac:dyDescent="0.2">
      <c r="A13">
        <v>60000</v>
      </c>
      <c r="B13">
        <v>41.2154642</v>
      </c>
      <c r="C13">
        <v>0</v>
      </c>
      <c r="D13">
        <v>60000</v>
      </c>
      <c r="E13">
        <v>90.6</v>
      </c>
      <c r="F13">
        <v>80.685460672310299</v>
      </c>
      <c r="G13">
        <v>80.538302277432706</v>
      </c>
      <c r="H13">
        <v>60000</v>
      </c>
      <c r="I13">
        <v>0</v>
      </c>
      <c r="J13">
        <v>7</v>
      </c>
      <c r="K13">
        <v>0</v>
      </c>
      <c r="L13">
        <v>0</v>
      </c>
    </row>
    <row r="14" spans="1:12" x14ac:dyDescent="0.2">
      <c r="A14">
        <v>65000</v>
      </c>
      <c r="B14">
        <v>43.586679400000001</v>
      </c>
      <c r="C14">
        <v>0</v>
      </c>
      <c r="D14">
        <v>65000</v>
      </c>
      <c r="E14">
        <v>86.7</v>
      </c>
      <c r="F14">
        <v>72.168978245766695</v>
      </c>
      <c r="G14">
        <v>72.633744855966995</v>
      </c>
      <c r="H14">
        <v>65000</v>
      </c>
      <c r="I14">
        <v>0</v>
      </c>
      <c r="J14">
        <v>9</v>
      </c>
      <c r="K14">
        <v>0</v>
      </c>
      <c r="L14">
        <v>0</v>
      </c>
    </row>
    <row r="15" spans="1:12" x14ac:dyDescent="0.2">
      <c r="A15">
        <v>70000</v>
      </c>
      <c r="B15">
        <v>46.535098300000001</v>
      </c>
      <c r="C15">
        <v>0</v>
      </c>
      <c r="D15">
        <v>70000</v>
      </c>
      <c r="E15">
        <v>89.7</v>
      </c>
      <c r="F15">
        <v>79.083746243197098</v>
      </c>
      <c r="G15">
        <v>79.400000000000006</v>
      </c>
      <c r="H15">
        <v>70000</v>
      </c>
      <c r="I15">
        <v>0</v>
      </c>
      <c r="J15">
        <v>9</v>
      </c>
      <c r="K15">
        <v>0</v>
      </c>
      <c r="L15">
        <v>0</v>
      </c>
    </row>
    <row r="16" spans="1:12" x14ac:dyDescent="0.2">
      <c r="A16">
        <v>75000</v>
      </c>
      <c r="B16">
        <v>50.013920599999999</v>
      </c>
      <c r="C16">
        <v>0</v>
      </c>
      <c r="D16">
        <v>75000</v>
      </c>
      <c r="E16">
        <v>89.6</v>
      </c>
      <c r="F16">
        <v>78.625891444190898</v>
      </c>
      <c r="G16">
        <v>77.966101694915196</v>
      </c>
      <c r="H16">
        <v>75000</v>
      </c>
      <c r="I16">
        <v>0</v>
      </c>
      <c r="J16">
        <v>10</v>
      </c>
      <c r="K16">
        <v>0</v>
      </c>
      <c r="L16">
        <v>0</v>
      </c>
    </row>
    <row r="17" spans="1:12" x14ac:dyDescent="0.2">
      <c r="A17">
        <v>80000</v>
      </c>
      <c r="B17">
        <v>54.272747899999999</v>
      </c>
      <c r="C17">
        <v>0</v>
      </c>
      <c r="D17">
        <v>80000</v>
      </c>
      <c r="E17">
        <v>90.8</v>
      </c>
      <c r="F17">
        <v>81.084904108687795</v>
      </c>
      <c r="G17">
        <v>80.8731808731808</v>
      </c>
      <c r="H17">
        <v>80000</v>
      </c>
      <c r="I17">
        <v>0</v>
      </c>
      <c r="J17">
        <v>12</v>
      </c>
      <c r="K17">
        <v>0</v>
      </c>
      <c r="L17">
        <v>0</v>
      </c>
    </row>
    <row r="18" spans="1:12" x14ac:dyDescent="0.2">
      <c r="A18">
        <v>85000</v>
      </c>
      <c r="B18">
        <v>58.391174300000003</v>
      </c>
      <c r="C18">
        <v>0</v>
      </c>
      <c r="D18">
        <v>85000</v>
      </c>
      <c r="E18">
        <v>93.899999999999906</v>
      </c>
      <c r="F18">
        <v>87.468053809300699</v>
      </c>
      <c r="G18">
        <v>87.184873949579796</v>
      </c>
      <c r="H18">
        <v>85000</v>
      </c>
      <c r="I18">
        <v>0</v>
      </c>
      <c r="J18">
        <v>9</v>
      </c>
      <c r="K18">
        <v>0</v>
      </c>
      <c r="L18">
        <v>0</v>
      </c>
    </row>
    <row r="19" spans="1:12" x14ac:dyDescent="0.2">
      <c r="A19">
        <v>90000</v>
      </c>
      <c r="B19">
        <v>61.5111943</v>
      </c>
      <c r="C19">
        <v>0</v>
      </c>
      <c r="D19">
        <v>90000</v>
      </c>
      <c r="E19">
        <v>93</v>
      </c>
      <c r="F19">
        <v>85.546745953088802</v>
      </c>
      <c r="G19">
        <v>85.801217038539505</v>
      </c>
      <c r="H19">
        <v>90000</v>
      </c>
      <c r="I19">
        <v>0</v>
      </c>
      <c r="J19">
        <v>8</v>
      </c>
      <c r="K19">
        <v>0</v>
      </c>
      <c r="L19">
        <v>0</v>
      </c>
    </row>
    <row r="20" spans="1:12" x14ac:dyDescent="0.2">
      <c r="A20">
        <v>95000</v>
      </c>
      <c r="B20">
        <v>64.771615199999999</v>
      </c>
      <c r="C20">
        <v>0</v>
      </c>
      <c r="D20">
        <v>95000</v>
      </c>
      <c r="E20">
        <v>95.5</v>
      </c>
      <c r="F20">
        <v>90.582306455933505</v>
      </c>
      <c r="G20">
        <v>90.109890109890102</v>
      </c>
      <c r="H20">
        <v>95000</v>
      </c>
      <c r="I20">
        <v>0</v>
      </c>
      <c r="J20">
        <v>9</v>
      </c>
      <c r="K20">
        <v>0</v>
      </c>
      <c r="L20">
        <v>0</v>
      </c>
    </row>
    <row r="21" spans="1:12" x14ac:dyDescent="0.2">
      <c r="A21">
        <v>100000</v>
      </c>
      <c r="B21">
        <v>68.827641200000002</v>
      </c>
      <c r="C21">
        <v>0</v>
      </c>
      <c r="D21">
        <v>100000</v>
      </c>
      <c r="E21">
        <v>92.9</v>
      </c>
      <c r="F21">
        <v>85.676242737249794</v>
      </c>
      <c r="G21">
        <v>84.665226781857399</v>
      </c>
      <c r="H21">
        <v>100000</v>
      </c>
      <c r="I21">
        <v>0</v>
      </c>
      <c r="J21">
        <v>9</v>
      </c>
      <c r="K21">
        <v>0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tabSelected="1" zoomScaleNormal="100" workbookViewId="0">
      <selection activeCell="E29" sqref="E29"/>
    </sheetView>
  </sheetViews>
  <sheetFormatPr defaultRowHeight="14.25" x14ac:dyDescent="0.2"/>
  <cols>
    <col min="1" max="1" width="21.375" customWidth="1"/>
    <col min="2" max="2" width="19.875" bestFit="1" customWidth="1"/>
    <col min="3" max="3" width="21.875" bestFit="1" customWidth="1"/>
    <col min="4" max="4" width="19.75" bestFit="1" customWidth="1"/>
    <col min="5" max="5" width="21.125" bestFit="1" customWidth="1"/>
    <col min="6" max="6" width="18.375" bestFit="1" customWidth="1"/>
    <col min="8" max="8" width="11.25" bestFit="1" customWidth="1"/>
    <col min="9" max="9" width="10.875" bestFit="1" customWidth="1"/>
  </cols>
  <sheetData>
    <row r="1" spans="1:10" ht="15" x14ac:dyDescent="0.25">
      <c r="A1" s="1" t="s">
        <v>38</v>
      </c>
      <c r="E1" s="1" t="s">
        <v>0</v>
      </c>
      <c r="F1" s="1"/>
      <c r="H1" s="1" t="s">
        <v>10</v>
      </c>
      <c r="J1" s="1"/>
    </row>
    <row r="2" spans="1:10" x14ac:dyDescent="0.2">
      <c r="A2" s="2" t="s">
        <v>1</v>
      </c>
      <c r="B2" s="2" t="str">
        <f>CONCATENATE("DWM-NB","(",ROUND(B23,2),"%",")")</f>
        <v>DWM-NB(72.47%)</v>
      </c>
      <c r="C2" s="2" t="str">
        <f>CONCATENATE("DWM-HT","(",ROUND(C23,2),"%",")")</f>
        <v>DWM-HT(84.72%)</v>
      </c>
      <c r="D2" s="2" t="str">
        <f>CONCATENATE("WMA","(",ROUND(D23,2),"%",")")</f>
        <v>WMA(89.79%)</v>
      </c>
      <c r="E2" s="2" t="str">
        <f>CONCATENATE("HMDD_Lite","(",ROUND(E23,2),"%",")")</f>
        <v>HMDD_Lite(90.14%)</v>
      </c>
      <c r="H2" s="2" t="str">
        <f>CONCATENATE("DWM-NB ","(Avg.",ROUND(H23,2),"%",")")</f>
        <v>DWM-NB (Avg.16.9%)</v>
      </c>
      <c r="I2" s="2" t="str">
        <f>CONCATENATE("HDWM ","(Avg.",ROUND(I23,2),"%",")")</f>
        <v>HDWM (Avg.9.7%)</v>
      </c>
    </row>
    <row r="3" spans="1:10" x14ac:dyDescent="0.2">
      <c r="A3" s="2">
        <v>0</v>
      </c>
      <c r="B3" s="2">
        <f>'DWM-NB'!E2</f>
        <v>71.2</v>
      </c>
      <c r="C3" s="2">
        <f>'DWM-HT'!E2</f>
        <v>78.2</v>
      </c>
      <c r="D3" s="2">
        <f>WMA!E2</f>
        <v>80.400000000000006</v>
      </c>
      <c r="E3" s="2">
        <f>HMDD_Lite!E2</f>
        <v>82.699999999999903</v>
      </c>
      <c r="H3" s="2">
        <f>'DWM-NB'!J2</f>
        <v>13</v>
      </c>
      <c r="I3" s="2">
        <f>HMDD_Lite!J2</f>
        <v>10</v>
      </c>
    </row>
    <row r="4" spans="1:10" x14ac:dyDescent="0.2">
      <c r="A4" s="2">
        <v>10000</v>
      </c>
      <c r="B4" s="2">
        <f>'DWM-NB'!E3</f>
        <v>70.899999999999906</v>
      </c>
      <c r="C4" s="2">
        <f>'DWM-HT'!E3</f>
        <v>86</v>
      </c>
      <c r="D4" s="2">
        <f>WMA!E3</f>
        <v>85.6</v>
      </c>
      <c r="E4" s="2">
        <f>HMDD_Lite!E3</f>
        <v>88.7</v>
      </c>
      <c r="H4" s="2">
        <f>'DWM-NB'!J3</f>
        <v>16</v>
      </c>
      <c r="I4" s="2">
        <f>HMDD_Lite!J3</f>
        <v>11</v>
      </c>
    </row>
    <row r="5" spans="1:10" x14ac:dyDescent="0.2">
      <c r="A5" s="2">
        <v>15000</v>
      </c>
      <c r="B5" s="2">
        <f>'DWM-NB'!E4</f>
        <v>73.900000000000006</v>
      </c>
      <c r="C5" s="2">
        <f>'DWM-HT'!E4</f>
        <v>83.899999999999906</v>
      </c>
      <c r="D5" s="2">
        <f>WMA!E4</f>
        <v>87.4</v>
      </c>
      <c r="E5" s="2">
        <f>HMDD_Lite!E4</f>
        <v>90.2</v>
      </c>
      <c r="H5" s="2">
        <f>'DWM-NB'!J4</f>
        <v>14</v>
      </c>
      <c r="I5" s="2">
        <f>HMDD_Lite!J4</f>
        <v>10</v>
      </c>
    </row>
    <row r="6" spans="1:10" x14ac:dyDescent="0.2">
      <c r="A6" s="2">
        <v>20000</v>
      </c>
      <c r="B6" s="2">
        <f>'DWM-NB'!E5</f>
        <v>72.7</v>
      </c>
      <c r="C6" s="2">
        <f>'DWM-HT'!E5</f>
        <v>86.2</v>
      </c>
      <c r="D6" s="2">
        <f>WMA!E5</f>
        <v>89.2</v>
      </c>
      <c r="E6" s="2">
        <f>HMDD_Lite!E5</f>
        <v>91.1</v>
      </c>
      <c r="H6" s="2">
        <f>'DWM-NB'!J5</f>
        <v>24</v>
      </c>
      <c r="I6" s="2">
        <f>HMDD_Lite!J5</f>
        <v>12</v>
      </c>
    </row>
    <row r="7" spans="1:10" x14ac:dyDescent="0.2">
      <c r="A7" s="2">
        <v>25000</v>
      </c>
      <c r="B7" s="2">
        <f>'DWM-NB'!E6</f>
        <v>71.099999999999994</v>
      </c>
      <c r="C7" s="2">
        <f>'DWM-HT'!E6</f>
        <v>87.6</v>
      </c>
      <c r="D7" s="2">
        <f>WMA!E6</f>
        <v>89.7</v>
      </c>
      <c r="E7" s="2">
        <f>HMDD_Lite!E6</f>
        <v>91.1</v>
      </c>
      <c r="H7" s="2">
        <f>'DWM-NB'!J6</f>
        <v>14</v>
      </c>
      <c r="I7" s="2">
        <f>HMDD_Lite!J6</f>
        <v>14</v>
      </c>
    </row>
    <row r="8" spans="1:10" x14ac:dyDescent="0.2">
      <c r="A8" s="2">
        <v>30000</v>
      </c>
      <c r="B8" s="2">
        <f>'DWM-NB'!E7</f>
        <v>76</v>
      </c>
      <c r="C8" s="2">
        <f>'DWM-HT'!E7</f>
        <v>87.4</v>
      </c>
      <c r="D8" s="2">
        <f>WMA!E7</f>
        <v>90.3</v>
      </c>
      <c r="E8" s="2">
        <f>HMDD_Lite!E7</f>
        <v>92.9</v>
      </c>
      <c r="H8" s="2">
        <f>'DWM-NB'!J7</f>
        <v>15</v>
      </c>
      <c r="I8" s="2">
        <f>HMDD_Lite!J7</f>
        <v>11</v>
      </c>
    </row>
    <row r="9" spans="1:10" x14ac:dyDescent="0.2">
      <c r="A9" s="2">
        <v>35000</v>
      </c>
      <c r="B9" s="2">
        <f>'DWM-NB'!E8</f>
        <v>73.400000000000006</v>
      </c>
      <c r="C9" s="2">
        <f>'DWM-HT'!E8</f>
        <v>86.1</v>
      </c>
      <c r="D9" s="2">
        <f>WMA!E8</f>
        <v>90.5</v>
      </c>
      <c r="E9" s="2">
        <f>HMDD_Lite!E8</f>
        <v>82</v>
      </c>
      <c r="H9" s="2">
        <f>'DWM-NB'!J8</f>
        <v>13</v>
      </c>
      <c r="I9" s="2">
        <f>HMDD_Lite!J8</f>
        <v>9</v>
      </c>
    </row>
    <row r="10" spans="1:10" x14ac:dyDescent="0.2">
      <c r="A10" s="2">
        <v>40000</v>
      </c>
      <c r="B10" s="2">
        <f>'DWM-NB'!E9</f>
        <v>72.7</v>
      </c>
      <c r="C10" s="2">
        <f>'DWM-HT'!E9</f>
        <v>84.8</v>
      </c>
      <c r="D10" s="2">
        <f>WMA!E9</f>
        <v>88.3</v>
      </c>
      <c r="E10" s="2">
        <f>HMDD_Lite!E9</f>
        <v>88.7</v>
      </c>
      <c r="H10" s="2">
        <f>'DWM-NB'!J9</f>
        <v>16</v>
      </c>
      <c r="I10" s="2">
        <f>HMDD_Lite!J9</f>
        <v>11</v>
      </c>
    </row>
    <row r="11" spans="1:10" x14ac:dyDescent="0.2">
      <c r="A11" s="2">
        <v>45000</v>
      </c>
      <c r="B11" s="2">
        <f>'DWM-NB'!E10</f>
        <v>71.7</v>
      </c>
      <c r="C11" s="2">
        <f>'DWM-HT'!E10</f>
        <v>84.3</v>
      </c>
      <c r="D11" s="2">
        <f>WMA!E10</f>
        <v>90.6</v>
      </c>
      <c r="E11" s="2">
        <f>HMDD_Lite!E10</f>
        <v>93</v>
      </c>
      <c r="H11" s="2">
        <f>'DWM-NB'!J10</f>
        <v>20</v>
      </c>
      <c r="I11" s="2">
        <f>HMDD_Lite!J10</f>
        <v>7</v>
      </c>
    </row>
    <row r="12" spans="1:10" x14ac:dyDescent="0.2">
      <c r="A12" s="2">
        <v>50000</v>
      </c>
      <c r="B12" s="2">
        <f>'DWM-NB'!E11</f>
        <v>71.5</v>
      </c>
      <c r="C12" s="2">
        <f>'DWM-HT'!E11</f>
        <v>82</v>
      </c>
      <c r="D12" s="2">
        <f>WMA!E11</f>
        <v>89.8</v>
      </c>
      <c r="E12" s="2">
        <f>HMDD_Lite!E11</f>
        <v>92.7</v>
      </c>
      <c r="H12" s="2">
        <f>'DWM-NB'!J11</f>
        <v>15</v>
      </c>
      <c r="I12" s="2">
        <f>HMDD_Lite!J11</f>
        <v>9</v>
      </c>
    </row>
    <row r="13" spans="1:10" x14ac:dyDescent="0.2">
      <c r="A13" s="2">
        <v>55000</v>
      </c>
      <c r="B13" s="2">
        <f>'DWM-NB'!E12</f>
        <v>70.7</v>
      </c>
      <c r="C13" s="2">
        <f>'DWM-HT'!E12</f>
        <v>84.899999999999906</v>
      </c>
      <c r="D13" s="2">
        <f>WMA!E12</f>
        <v>91.1</v>
      </c>
      <c r="E13" s="2">
        <f>HMDD_Lite!E12</f>
        <v>86.9</v>
      </c>
      <c r="H13" s="2">
        <f>'DWM-NB'!J12</f>
        <v>20</v>
      </c>
      <c r="I13" s="2">
        <f>HMDD_Lite!J12</f>
        <v>8</v>
      </c>
    </row>
    <row r="14" spans="1:10" x14ac:dyDescent="0.2">
      <c r="A14" s="2">
        <v>60000</v>
      </c>
      <c r="B14" s="2">
        <f>'DWM-NB'!E13</f>
        <v>72.399999999999906</v>
      </c>
      <c r="C14" s="2">
        <f>'DWM-HT'!E13</f>
        <v>87</v>
      </c>
      <c r="D14" s="2">
        <f>WMA!E13</f>
        <v>91.6</v>
      </c>
      <c r="E14" s="2">
        <f>HMDD_Lite!E13</f>
        <v>90.6</v>
      </c>
      <c r="H14" s="2">
        <f>'DWM-NB'!J13</f>
        <v>11</v>
      </c>
      <c r="I14" s="2">
        <f>HMDD_Lite!J13</f>
        <v>7</v>
      </c>
    </row>
    <row r="15" spans="1:10" x14ac:dyDescent="0.2">
      <c r="A15" s="2">
        <v>65000</v>
      </c>
      <c r="B15" s="2">
        <f>'DWM-NB'!E14</f>
        <v>72.5</v>
      </c>
      <c r="C15" s="2">
        <f>'DWM-HT'!E14</f>
        <v>82.199999999999903</v>
      </c>
      <c r="D15" s="2">
        <f>WMA!E14</f>
        <v>89.8</v>
      </c>
      <c r="E15" s="2">
        <f>HMDD_Lite!E14</f>
        <v>86.7</v>
      </c>
      <c r="H15" s="2">
        <f>'DWM-NB'!J14</f>
        <v>15</v>
      </c>
      <c r="I15" s="2">
        <f>HMDD_Lite!J14</f>
        <v>9</v>
      </c>
    </row>
    <row r="16" spans="1:10" x14ac:dyDescent="0.2">
      <c r="A16" s="2">
        <v>70000</v>
      </c>
      <c r="B16" s="2">
        <f>'DWM-NB'!E15</f>
        <v>71.599999999999994</v>
      </c>
      <c r="C16" s="2">
        <f>'DWM-HT'!E15</f>
        <v>83.7</v>
      </c>
      <c r="D16" s="2">
        <f>WMA!E15</f>
        <v>91.3</v>
      </c>
      <c r="E16" s="2">
        <f>HMDD_Lite!E15</f>
        <v>89.7</v>
      </c>
      <c r="H16" s="2">
        <f>'DWM-NB'!J15</f>
        <v>14</v>
      </c>
      <c r="I16" s="2">
        <f>HMDD_Lite!J15</f>
        <v>9</v>
      </c>
    </row>
    <row r="17" spans="1:9" x14ac:dyDescent="0.2">
      <c r="A17" s="2">
        <v>75000</v>
      </c>
      <c r="B17" s="2">
        <f>'DWM-NB'!E16</f>
        <v>75.2</v>
      </c>
      <c r="C17" s="2">
        <f>'DWM-HT'!E16</f>
        <v>85.3</v>
      </c>
      <c r="D17" s="2">
        <f>WMA!E16</f>
        <v>90.5</v>
      </c>
      <c r="E17" s="2">
        <f>HMDD_Lite!E16</f>
        <v>89.6</v>
      </c>
      <c r="H17" s="2">
        <f>'DWM-NB'!J16</f>
        <v>22</v>
      </c>
      <c r="I17" s="2">
        <f>HMDD_Lite!J16</f>
        <v>10</v>
      </c>
    </row>
    <row r="18" spans="1:9" x14ac:dyDescent="0.2">
      <c r="A18" s="2">
        <v>80000</v>
      </c>
      <c r="B18" s="2">
        <f>'DWM-NB'!E17</f>
        <v>69.899999999999906</v>
      </c>
      <c r="C18" s="2">
        <f>'DWM-HT'!E17</f>
        <v>80</v>
      </c>
      <c r="D18" s="2">
        <f>WMA!E17</f>
        <v>91.4</v>
      </c>
      <c r="E18" s="2">
        <f>HMDD_Lite!E17</f>
        <v>90.8</v>
      </c>
      <c r="H18" s="2">
        <f>'DWM-NB'!J17</f>
        <v>14</v>
      </c>
      <c r="I18" s="2">
        <f>HMDD_Lite!J17</f>
        <v>12</v>
      </c>
    </row>
    <row r="19" spans="1:9" x14ac:dyDescent="0.2">
      <c r="A19" s="2">
        <v>85000</v>
      </c>
      <c r="B19" s="2">
        <f>'DWM-NB'!E18</f>
        <v>73.900000000000006</v>
      </c>
      <c r="C19" s="2">
        <f>'DWM-HT'!E18</f>
        <v>88.1</v>
      </c>
      <c r="D19" s="2">
        <f>WMA!E18</f>
        <v>91.3</v>
      </c>
      <c r="E19" s="2">
        <f>HMDD_Lite!E18</f>
        <v>93.899999999999906</v>
      </c>
      <c r="H19" s="2">
        <f>'DWM-NB'!J18</f>
        <v>19</v>
      </c>
      <c r="I19" s="2">
        <f>HMDD_Lite!J18</f>
        <v>9</v>
      </c>
    </row>
    <row r="20" spans="1:9" x14ac:dyDescent="0.2">
      <c r="A20" s="2">
        <v>90000</v>
      </c>
      <c r="B20" s="2">
        <f>'DWM-NB'!E19</f>
        <v>71.399999999999906</v>
      </c>
      <c r="C20" s="2">
        <f>'DWM-HT'!E19</f>
        <v>90</v>
      </c>
      <c r="D20" s="2">
        <f>WMA!E19</f>
        <v>92.1</v>
      </c>
      <c r="E20" s="2">
        <f>HMDD_Lite!E19</f>
        <v>93</v>
      </c>
      <c r="H20" s="2">
        <f>'DWM-NB'!J19</f>
        <v>21</v>
      </c>
      <c r="I20" s="2">
        <f>HMDD_Lite!J19</f>
        <v>8</v>
      </c>
    </row>
    <row r="21" spans="1:9" x14ac:dyDescent="0.2">
      <c r="A21" s="2">
        <v>95000</v>
      </c>
      <c r="B21" s="2">
        <f>'DWM-NB'!E20</f>
        <v>75.7</v>
      </c>
      <c r="C21" s="2">
        <f>'DWM-HT'!E20</f>
        <v>84.7</v>
      </c>
      <c r="D21" s="2">
        <f>WMA!E20</f>
        <v>92.6</v>
      </c>
      <c r="E21" s="2">
        <f>HMDD_Lite!E20</f>
        <v>95.5</v>
      </c>
      <c r="H21" s="2">
        <f>'DWM-NB'!J20</f>
        <v>24</v>
      </c>
      <c r="I21" s="2">
        <f>HMDD_Lite!J20</f>
        <v>9</v>
      </c>
    </row>
    <row r="22" spans="1:9" x14ac:dyDescent="0.2">
      <c r="A22" s="2">
        <v>100000</v>
      </c>
      <c r="B22" s="2">
        <f>'DWM-NB'!E21</f>
        <v>71</v>
      </c>
      <c r="C22" s="2">
        <f>'DWM-HT'!E21</f>
        <v>82</v>
      </c>
      <c r="D22" s="2">
        <f>WMA!E21</f>
        <v>92.3</v>
      </c>
      <c r="E22" s="2">
        <f>HMDD_Lite!E21</f>
        <v>92.9</v>
      </c>
      <c r="H22" s="2">
        <f>'DWM-NB'!J21</f>
        <v>18</v>
      </c>
      <c r="I22" s="2">
        <f>HMDD_Lite!J21</f>
        <v>9</v>
      </c>
    </row>
    <row r="23" spans="1:9" ht="15" x14ac:dyDescent="0.25">
      <c r="A23" s="2" t="s">
        <v>2</v>
      </c>
      <c r="B23" s="3">
        <f t="shared" ref="B23:D23" si="0">AVERAGE(B3:B22)</f>
        <v>72.47</v>
      </c>
      <c r="C23" s="3">
        <f t="shared" si="0"/>
        <v>84.71999999999997</v>
      </c>
      <c r="D23" s="3">
        <f t="shared" si="0"/>
        <v>89.789999999999992</v>
      </c>
      <c r="E23" s="3">
        <f>AVERAGE(E3:E22)</f>
        <v>90.134999999999991</v>
      </c>
      <c r="H23" s="3">
        <f>AVERAGE(H3:H22)</f>
        <v>16.899999999999999</v>
      </c>
      <c r="I23" s="3">
        <f>AVERAGE(I3:I22)</f>
        <v>9.6999999999999993</v>
      </c>
    </row>
    <row r="26" spans="1:9" ht="15" x14ac:dyDescent="0.25">
      <c r="A26" s="1" t="s">
        <v>35</v>
      </c>
    </row>
    <row r="28" spans="1:9" ht="15" x14ac:dyDescent="0.25">
      <c r="B28" s="4" t="str">
        <f>CONCATENATE("DWM-NB","(Avg.",ROUND(B49,2)," ms",")")</f>
        <v>DWM-NB(Avg.232.77 ms)</v>
      </c>
      <c r="C28" s="4" t="str">
        <f>CONCATENATE("DWM-HT","(Avg",ROUND(C49,2)," ms",")")</f>
        <v>DWM-HT(Avg405.91 ms)</v>
      </c>
      <c r="D28" s="4" t="str">
        <f>CONCATENATE("WMA","(Avg.",ROUND(D49,2)," ms",")")</f>
        <v>WMA(Avg.74.71 ms)</v>
      </c>
      <c r="E28" s="4" t="str">
        <f>CONCATENATE("HDWM","(",ROUND(E49,2)," ms",")")</f>
        <v>HDWM(724.92 ms)</v>
      </c>
    </row>
    <row r="29" spans="1:9" x14ac:dyDescent="0.2">
      <c r="B29" s="2">
        <f>'DWM-NB'!B2</f>
        <v>0.6084039</v>
      </c>
      <c r="C29" s="2">
        <f>'DWM-HT'!B2</f>
        <v>1.6380105</v>
      </c>
      <c r="D29" s="2">
        <f>WMA!B2</f>
        <v>0.2340015</v>
      </c>
      <c r="E29" s="2">
        <f>HMDD_Lite!B2</f>
        <v>2.4492156999999999</v>
      </c>
    </row>
    <row r="30" spans="1:9" x14ac:dyDescent="0.2">
      <c r="B30" s="2">
        <f>'DWM-NB'!B3</f>
        <v>1.6848107999999999</v>
      </c>
      <c r="C30" s="2">
        <f>'DWM-HT'!B3</f>
        <v>3.2916211</v>
      </c>
      <c r="D30" s="2">
        <f>WMA!B3</f>
        <v>0.48360310000000001</v>
      </c>
      <c r="E30" s="2">
        <f>HMDD_Lite!B3</f>
        <v>5.9280379999999999</v>
      </c>
    </row>
    <row r="31" spans="1:9" x14ac:dyDescent="0.2">
      <c r="B31" s="2">
        <f>'DWM-NB'!B4</f>
        <v>2.7612177</v>
      </c>
      <c r="C31" s="2">
        <f>'DWM-HT'!B4</f>
        <v>4.4148282999999999</v>
      </c>
      <c r="D31" s="2">
        <f>WMA!B4</f>
        <v>0.84240539999999997</v>
      </c>
      <c r="E31" s="2">
        <f>HMDD_Lite!B4</f>
        <v>8.8608568000000005</v>
      </c>
    </row>
    <row r="32" spans="1:9" x14ac:dyDescent="0.2">
      <c r="B32" s="2">
        <f>'DWM-NB'!B5</f>
        <v>3.8376245999999998</v>
      </c>
      <c r="C32" s="2">
        <f>'DWM-HT'!B5</f>
        <v>6.5364418999999998</v>
      </c>
      <c r="D32" s="2">
        <f>WMA!B5</f>
        <v>1.1856076</v>
      </c>
      <c r="E32" s="2">
        <f>HMDD_Lite!B5</f>
        <v>12.6828813</v>
      </c>
    </row>
    <row r="33" spans="2:5" x14ac:dyDescent="0.2">
      <c r="B33" s="2">
        <f>'DWM-NB'!B6</f>
        <v>5.0388323000000002</v>
      </c>
      <c r="C33" s="2">
        <f>'DWM-HT'!B6</f>
        <v>8.7828563000000006</v>
      </c>
      <c r="D33" s="2">
        <f>WMA!B6</f>
        <v>1.4352092000000001</v>
      </c>
      <c r="E33" s="2">
        <f>HMDD_Lite!B6</f>
        <v>18.283317199999999</v>
      </c>
    </row>
    <row r="34" spans="2:5" x14ac:dyDescent="0.2">
      <c r="B34" s="2">
        <f>'DWM-NB'!B7</f>
        <v>5.8188373000000002</v>
      </c>
      <c r="C34" s="2">
        <f>'DWM-HT'!B7</f>
        <v>10.108864799999999</v>
      </c>
      <c r="D34" s="2">
        <f>WMA!B7</f>
        <v>1.7472112</v>
      </c>
      <c r="E34" s="2">
        <f>HMDD_Lite!B7</f>
        <v>22.807346200000001</v>
      </c>
    </row>
    <row r="35" spans="2:5" x14ac:dyDescent="0.2">
      <c r="B35" s="2">
        <f>'DWM-NB'!B8</f>
        <v>6.5208418000000004</v>
      </c>
      <c r="C35" s="2">
        <f>'DWM-HT'!B8</f>
        <v>13.962089499999999</v>
      </c>
      <c r="D35" s="2">
        <f>WMA!B8</f>
        <v>2.1060135</v>
      </c>
      <c r="E35" s="2">
        <f>HMDD_Lite!B8</f>
        <v>26.707371200000001</v>
      </c>
    </row>
    <row r="36" spans="2:5" x14ac:dyDescent="0.2">
      <c r="B36" s="2">
        <f>'DWM-NB'!B9</f>
        <v>7.4412476999999999</v>
      </c>
      <c r="C36" s="2">
        <f>'DWM-HT'!B9</f>
        <v>17.128909799999999</v>
      </c>
      <c r="D36" s="2">
        <f>WMA!B9</f>
        <v>2.496016</v>
      </c>
      <c r="E36" s="2">
        <f>HMDD_Lite!B9</f>
        <v>30.076992799999999</v>
      </c>
    </row>
    <row r="37" spans="2:5" x14ac:dyDescent="0.2">
      <c r="B37" s="2">
        <f>'DWM-NB'!B10</f>
        <v>8.7672562000000003</v>
      </c>
      <c r="C37" s="2">
        <f>'DWM-HT'!B10</f>
        <v>19.546925300000002</v>
      </c>
      <c r="D37" s="2">
        <f>WMA!B10</f>
        <v>2.9172186999999998</v>
      </c>
      <c r="E37" s="2">
        <f>HMDD_Lite!B10</f>
        <v>33.555815099999997</v>
      </c>
    </row>
    <row r="38" spans="2:5" x14ac:dyDescent="0.2">
      <c r="B38" s="2">
        <f>'DWM-NB'!B11</f>
        <v>9.8592631999999991</v>
      </c>
      <c r="C38" s="2">
        <f>'DWM-HT'!B11</f>
        <v>20.7637331</v>
      </c>
      <c r="D38" s="2">
        <f>WMA!B11</f>
        <v>3.2916211</v>
      </c>
      <c r="E38" s="2">
        <f>HMDD_Lite!B11</f>
        <v>36.0206309</v>
      </c>
    </row>
    <row r="39" spans="2:5" x14ac:dyDescent="0.2">
      <c r="B39" s="2">
        <f>'DWM-NB'!B12</f>
        <v>10.9044699</v>
      </c>
      <c r="C39" s="2">
        <f>'DWM-HT'!B12</f>
        <v>21.964940800000001</v>
      </c>
      <c r="D39" s="2">
        <f>WMA!B12</f>
        <v>3.6972236999999999</v>
      </c>
      <c r="E39" s="2">
        <f>HMDD_Lite!B12</f>
        <v>38.423046300000003</v>
      </c>
    </row>
    <row r="40" spans="2:5" x14ac:dyDescent="0.2">
      <c r="B40" s="2">
        <f>'DWM-NB'!B13</f>
        <v>13.572087</v>
      </c>
      <c r="C40" s="2">
        <f>'DWM-HT'!B13</f>
        <v>23.696551899999999</v>
      </c>
      <c r="D40" s="2">
        <f>WMA!B13</f>
        <v>4.1184263999999997</v>
      </c>
      <c r="E40" s="2">
        <f>HMDD_Lite!B13</f>
        <v>41.2154642</v>
      </c>
    </row>
    <row r="41" spans="2:5" x14ac:dyDescent="0.2">
      <c r="B41" s="2">
        <f>'DWM-NB'!B14</f>
        <v>14.5860935</v>
      </c>
      <c r="C41" s="2">
        <f>'DWM-HT'!B14</f>
        <v>24.804158999999999</v>
      </c>
      <c r="D41" s="2">
        <f>WMA!B14</f>
        <v>4.5708292999999998</v>
      </c>
      <c r="E41" s="2">
        <f>HMDD_Lite!B14</f>
        <v>43.586679400000001</v>
      </c>
    </row>
    <row r="42" spans="2:5" x14ac:dyDescent="0.2">
      <c r="B42" s="2">
        <f>'DWM-NB'!B15</f>
        <v>15.506499399999999</v>
      </c>
      <c r="C42" s="2">
        <f>'DWM-HT'!B15</f>
        <v>26.0209668</v>
      </c>
      <c r="D42" s="2">
        <f>WMA!B15</f>
        <v>5.0856326000000003</v>
      </c>
      <c r="E42" s="2">
        <f>HMDD_Lite!B15</f>
        <v>46.535098300000001</v>
      </c>
    </row>
    <row r="43" spans="2:5" x14ac:dyDescent="0.2">
      <c r="B43" s="2">
        <f>'DWM-NB'!B16</f>
        <v>16.879308200000001</v>
      </c>
      <c r="C43" s="2">
        <f>'DWM-HT'!B16</f>
        <v>27.128573899999999</v>
      </c>
      <c r="D43" s="2">
        <f>WMA!B16</f>
        <v>5.5224354</v>
      </c>
      <c r="E43" s="2">
        <f>HMDD_Lite!B16</f>
        <v>50.013920599999999</v>
      </c>
    </row>
    <row r="44" spans="2:5" x14ac:dyDescent="0.2">
      <c r="B44" s="2">
        <f>'DWM-NB'!B17</f>
        <v>17.8465144</v>
      </c>
      <c r="C44" s="2">
        <f>'DWM-HT'!B17</f>
        <v>29.016186000000001</v>
      </c>
      <c r="D44" s="2">
        <f>WMA!B17</f>
        <v>6.0060384999999998</v>
      </c>
      <c r="E44" s="2">
        <f>HMDD_Lite!B17</f>
        <v>54.272747899999999</v>
      </c>
    </row>
    <row r="45" spans="2:5" x14ac:dyDescent="0.2">
      <c r="B45" s="2">
        <f>'DWM-NB'!B18</f>
        <v>19.812127</v>
      </c>
      <c r="C45" s="2">
        <f>'DWM-HT'!B18</f>
        <v>31.777403700000001</v>
      </c>
      <c r="D45" s="2">
        <f>WMA!B18</f>
        <v>6.4896415999999997</v>
      </c>
      <c r="E45" s="2">
        <f>HMDD_Lite!B18</f>
        <v>58.391174300000003</v>
      </c>
    </row>
    <row r="46" spans="2:5" x14ac:dyDescent="0.2">
      <c r="B46" s="2">
        <f>'DWM-NB'!B19</f>
        <v>21.6061385</v>
      </c>
      <c r="C46" s="2">
        <f>'DWM-HT'!B19</f>
        <v>35.973830599999999</v>
      </c>
      <c r="D46" s="2">
        <f>WMA!B19</f>
        <v>6.9888447999999999</v>
      </c>
      <c r="E46" s="2">
        <f>HMDD_Lite!B19</f>
        <v>61.5111943</v>
      </c>
    </row>
    <row r="47" spans="2:5" x14ac:dyDescent="0.2">
      <c r="B47" s="2">
        <f>'DWM-NB'!B20</f>
        <v>23.5405509</v>
      </c>
      <c r="C47" s="2">
        <f>'DWM-HT'!B20</f>
        <v>39.078250500000003</v>
      </c>
      <c r="D47" s="2">
        <f>WMA!B20</f>
        <v>7.4724478999999997</v>
      </c>
      <c r="E47" s="2">
        <f>HMDD_Lite!B20</f>
        <v>64.771615199999999</v>
      </c>
    </row>
    <row r="48" spans="2:5" x14ac:dyDescent="0.2">
      <c r="B48" s="2">
        <f>'DWM-NB'!B21</f>
        <v>26.1769678</v>
      </c>
      <c r="C48" s="2">
        <f>'DWM-HT'!B21</f>
        <v>40.279458200000001</v>
      </c>
      <c r="D48" s="2">
        <f>WMA!B21</f>
        <v>8.0184514</v>
      </c>
      <c r="E48" s="2">
        <f>HMDD_Lite!B21</f>
        <v>68.827641200000002</v>
      </c>
    </row>
    <row r="49" spans="2:5" ht="15" x14ac:dyDescent="0.25">
      <c r="B49" s="3">
        <f>SUM(B29:B48)</f>
        <v>232.76909209999999</v>
      </c>
      <c r="C49" s="3">
        <f t="shared" ref="C49:E49" si="1">SUM(C29:C48)</f>
        <v>405.914602</v>
      </c>
      <c r="D49" s="3">
        <f t="shared" si="1"/>
        <v>74.708878900000016</v>
      </c>
      <c r="E49" s="3">
        <f t="shared" si="1"/>
        <v>724.92104690000019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Dell</cp:lastModifiedBy>
  <dcterms:created xsi:type="dcterms:W3CDTF">2016-11-24T07:47:12Z</dcterms:created>
  <dcterms:modified xsi:type="dcterms:W3CDTF">2018-05-06T06:59:47Z</dcterms:modified>
</cp:coreProperties>
</file>