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600" windowWidth="19020" windowHeight="8460" tabRatio="681" activeTab="4"/>
  </bookViews>
  <sheets>
    <sheet name="DWM-NB" sheetId="18" r:id="rId1"/>
    <sheet name="DWM-HT" sheetId="19" r:id="rId2"/>
    <sheet name="WMA" sheetId="20" r:id="rId3"/>
    <sheet name="HMDD_Lite" sheetId="21" r:id="rId4"/>
    <sheet name="Graph" sheetId="17" r:id="rId5"/>
  </sheets>
  <calcPr calcId="145621"/>
</workbook>
</file>

<file path=xl/calcChain.xml><?xml version="1.0" encoding="utf-8"?>
<calcChain xmlns="http://schemas.openxmlformats.org/spreadsheetml/2006/main">
  <c r="E30" i="17" l="1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29" i="17"/>
  <c r="D49" i="17" s="1"/>
  <c r="D28" i="17" s="1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29" i="17"/>
  <c r="C49" i="17" s="1"/>
  <c r="C28" i="17" s="1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29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3" i="17"/>
  <c r="E49" i="17" l="1"/>
  <c r="E28" i="17" s="1"/>
  <c r="B49" i="17"/>
  <c r="B28" i="17" s="1"/>
  <c r="B23" i="17"/>
  <c r="C23" i="17"/>
  <c r="D23" i="17"/>
  <c r="E23" i="17"/>
  <c r="C2" i="17" l="1"/>
  <c r="D2" i="17"/>
  <c r="E2" i="17"/>
  <c r="B2" i="17"/>
</calcChain>
</file>

<file path=xl/sharedStrings.xml><?xml version="1.0" encoding="utf-8"?>
<sst xmlns="http://schemas.openxmlformats.org/spreadsheetml/2006/main" count="71" uniqueCount="41">
  <si>
    <t>Accuracy</t>
  </si>
  <si>
    <t>Instance</t>
  </si>
  <si>
    <t>AVG</t>
  </si>
  <si>
    <t>Learners</t>
  </si>
  <si>
    <t>DWM-NB</t>
  </si>
  <si>
    <t>HMDD_Lite</t>
  </si>
  <si>
    <t>evaluation time (cpu seconds)</t>
  </si>
  <si>
    <t xml:space="preserve">Accuracy </t>
  </si>
  <si>
    <t>learning evaluation instances</t>
  </si>
  <si>
    <t>model cost (RAM-Hours)</t>
  </si>
  <si>
    <t>classified instances</t>
  </si>
  <si>
    <t>classifications correct (percent)</t>
  </si>
  <si>
    <t>Kappa Statistic (percent)</t>
  </si>
  <si>
    <t>Kappa Temporal Statistic (percent)</t>
  </si>
  <si>
    <t>model training instances</t>
  </si>
  <si>
    <t>model serialized size (bytes)</t>
  </si>
  <si>
    <t>members size</t>
  </si>
  <si>
    <t>Drifts detected</t>
  </si>
  <si>
    <t>Warnings detected</t>
  </si>
  <si>
    <t>member weight 1</t>
  </si>
  <si>
    <t>member weight 2</t>
  </si>
  <si>
    <t>member weight 3</t>
  </si>
  <si>
    <t>member weight 4</t>
  </si>
  <si>
    <t>[avg] model training instances</t>
  </si>
  <si>
    <t>[err] model training instances</t>
  </si>
  <si>
    <t>[avg] model serialized size (bytes)</t>
  </si>
  <si>
    <t>[err] model serialized size (bytes)</t>
  </si>
  <si>
    <t>[avg] tree size (nodes)</t>
  </si>
  <si>
    <t>[err] tree size (nodes)</t>
  </si>
  <si>
    <t>[avg] tree size (leaves)</t>
  </si>
  <si>
    <t>[err] tree size (leaves)</t>
  </si>
  <si>
    <t>[avg] active learning leaves</t>
  </si>
  <si>
    <t>[err] active learning leaves</t>
  </si>
  <si>
    <t>[avg] tree depth</t>
  </si>
  <si>
    <t>[err] tree depth</t>
  </si>
  <si>
    <t>[avg] active leaf byte size estimate</t>
  </si>
  <si>
    <t>[err] active leaf byte size estimate</t>
  </si>
  <si>
    <t>[avg] inactive leaf byte size estimate</t>
  </si>
  <si>
    <t>[err] inactive leaf byte size estimate</t>
  </si>
  <si>
    <t>[avg] byte size estimate overhead</t>
  </si>
  <si>
    <t>[err] byte size estimate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</si>
</sst>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n-US" sz="800"/>
              <a:t>SEA </a:t>
            </a:r>
          </a:p>
          <a:p>
            <a:pPr>
              <a:defRPr sz="800"/>
            </a:pPr>
            <a:r>
              <a:rPr lang="en-US" sz="800"/>
              <a:t>Accuracy</a:t>
            </a:r>
          </a:p>
        </c:rich>
      </c:tx>
      <c:layout>
        <c:manualLayout>
          <c:xMode val="edge"/>
          <c:yMode val="edge"/>
          <c:x val="0.42915306231464201"/>
          <c:y val="1.43712574850299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62117235345582"/>
          <c:y val="0.10078457258710925"/>
          <c:w val="0.74437882764654417"/>
          <c:h val="0.71575471468844176"/>
        </c:manualLayout>
      </c:layout>
      <c:scatterChart>
        <c:scatterStyle val="smoothMarker"/>
        <c:varyColors val="0"/>
        <c:ser>
          <c:idx val="4"/>
          <c:order val="0"/>
          <c:tx>
            <c:strRef>
              <c:f>Graph!$E$2</c:f>
              <c:strCache>
                <c:ptCount val="1"/>
                <c:pt idx="0">
                  <c:v>HMDD_Lite(87.86%)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Graph!$E$3:$E$22</c:f>
              <c:numCache>
                <c:formatCode>General</c:formatCode>
                <c:ptCount val="20"/>
                <c:pt idx="0">
                  <c:v>88.3</c:v>
                </c:pt>
                <c:pt idx="1">
                  <c:v>88.5</c:v>
                </c:pt>
                <c:pt idx="2">
                  <c:v>88</c:v>
                </c:pt>
                <c:pt idx="3">
                  <c:v>86.1</c:v>
                </c:pt>
                <c:pt idx="4">
                  <c:v>89.9</c:v>
                </c:pt>
                <c:pt idx="5">
                  <c:v>86.3</c:v>
                </c:pt>
                <c:pt idx="6">
                  <c:v>89.6</c:v>
                </c:pt>
                <c:pt idx="7">
                  <c:v>88</c:v>
                </c:pt>
                <c:pt idx="8">
                  <c:v>85.9</c:v>
                </c:pt>
                <c:pt idx="9">
                  <c:v>85.2</c:v>
                </c:pt>
                <c:pt idx="10">
                  <c:v>88.5</c:v>
                </c:pt>
                <c:pt idx="11">
                  <c:v>87.4</c:v>
                </c:pt>
                <c:pt idx="12">
                  <c:v>88</c:v>
                </c:pt>
                <c:pt idx="13">
                  <c:v>87</c:v>
                </c:pt>
                <c:pt idx="14">
                  <c:v>87</c:v>
                </c:pt>
                <c:pt idx="15">
                  <c:v>89.2</c:v>
                </c:pt>
                <c:pt idx="16">
                  <c:v>88.3</c:v>
                </c:pt>
                <c:pt idx="17">
                  <c:v>88.9</c:v>
                </c:pt>
                <c:pt idx="18">
                  <c:v>87.9</c:v>
                </c:pt>
                <c:pt idx="19">
                  <c:v>89.2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Graph!$B$2</c:f>
              <c:strCache>
                <c:ptCount val="1"/>
                <c:pt idx="0">
                  <c:v>DWM-NB(87.96%)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Graph!$B$3:$B$22</c:f>
              <c:numCache>
                <c:formatCode>General</c:formatCode>
                <c:ptCount val="20"/>
                <c:pt idx="0">
                  <c:v>88.7</c:v>
                </c:pt>
                <c:pt idx="1">
                  <c:v>88</c:v>
                </c:pt>
                <c:pt idx="2">
                  <c:v>87.8</c:v>
                </c:pt>
                <c:pt idx="3">
                  <c:v>86.4</c:v>
                </c:pt>
                <c:pt idx="4">
                  <c:v>89.4</c:v>
                </c:pt>
                <c:pt idx="5">
                  <c:v>87</c:v>
                </c:pt>
                <c:pt idx="6">
                  <c:v>88.4</c:v>
                </c:pt>
                <c:pt idx="7">
                  <c:v>88.2</c:v>
                </c:pt>
                <c:pt idx="8">
                  <c:v>87</c:v>
                </c:pt>
                <c:pt idx="9">
                  <c:v>87.9</c:v>
                </c:pt>
                <c:pt idx="10">
                  <c:v>87.4</c:v>
                </c:pt>
                <c:pt idx="11">
                  <c:v>87.4</c:v>
                </c:pt>
                <c:pt idx="12">
                  <c:v>88.1</c:v>
                </c:pt>
                <c:pt idx="13">
                  <c:v>87.4</c:v>
                </c:pt>
                <c:pt idx="14">
                  <c:v>88.2</c:v>
                </c:pt>
                <c:pt idx="15">
                  <c:v>87.7</c:v>
                </c:pt>
                <c:pt idx="16">
                  <c:v>88.1</c:v>
                </c:pt>
                <c:pt idx="17">
                  <c:v>89.8</c:v>
                </c:pt>
                <c:pt idx="18">
                  <c:v>87.3</c:v>
                </c:pt>
                <c:pt idx="19">
                  <c:v>88.9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Graph!$D$2</c:f>
              <c:strCache>
                <c:ptCount val="1"/>
                <c:pt idx="0">
                  <c:v>WMA(88.69%)</c:v>
                </c:pt>
              </c:strCache>
            </c:strRef>
          </c:tx>
          <c:spPr>
            <a:ln w="12700">
              <a:solidFill>
                <a:srgbClr val="92D05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Graph!$D$3:$D$22</c:f>
              <c:numCache>
                <c:formatCode>General</c:formatCode>
                <c:ptCount val="20"/>
                <c:pt idx="0">
                  <c:v>88.9</c:v>
                </c:pt>
                <c:pt idx="1">
                  <c:v>88</c:v>
                </c:pt>
                <c:pt idx="2">
                  <c:v>88.1</c:v>
                </c:pt>
                <c:pt idx="3">
                  <c:v>86.6</c:v>
                </c:pt>
                <c:pt idx="4">
                  <c:v>88.9</c:v>
                </c:pt>
                <c:pt idx="5">
                  <c:v>87.3</c:v>
                </c:pt>
                <c:pt idx="6">
                  <c:v>89.3</c:v>
                </c:pt>
                <c:pt idx="7">
                  <c:v>88.9</c:v>
                </c:pt>
                <c:pt idx="8">
                  <c:v>87.9</c:v>
                </c:pt>
                <c:pt idx="9">
                  <c:v>88.7</c:v>
                </c:pt>
                <c:pt idx="10">
                  <c:v>88.5</c:v>
                </c:pt>
                <c:pt idx="11">
                  <c:v>88</c:v>
                </c:pt>
                <c:pt idx="12">
                  <c:v>87.9</c:v>
                </c:pt>
                <c:pt idx="13">
                  <c:v>88.1</c:v>
                </c:pt>
                <c:pt idx="14">
                  <c:v>89.7</c:v>
                </c:pt>
                <c:pt idx="15">
                  <c:v>89.1</c:v>
                </c:pt>
                <c:pt idx="16">
                  <c:v>90.6</c:v>
                </c:pt>
                <c:pt idx="17">
                  <c:v>90.5</c:v>
                </c:pt>
                <c:pt idx="18">
                  <c:v>88.7</c:v>
                </c:pt>
                <c:pt idx="19">
                  <c:v>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74848"/>
        <c:axId val="103785600"/>
      </c:scatterChart>
      <c:valAx>
        <c:axId val="103774848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600"/>
                  <a:t>Instances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103785600"/>
        <c:crosses val="autoZero"/>
        <c:crossBetween val="midCat"/>
        <c:majorUnit val="20000"/>
      </c:valAx>
      <c:valAx>
        <c:axId val="1037856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700"/>
                </a:pPr>
                <a:r>
                  <a:rPr lang="en-US" sz="700" baseline="0"/>
                  <a:t>Accuracy (%)</a:t>
                </a:r>
                <a:endParaRPr lang="en-US" sz="7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3774848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59966353164187813"/>
          <c:y val="0.57921891707980955"/>
          <c:w val="0.36806466899970836"/>
          <c:h val="0.20365813648293962"/>
        </c:manualLayout>
      </c:layout>
      <c:overlay val="0"/>
      <c:txPr>
        <a:bodyPr/>
        <a:lstStyle/>
        <a:p>
          <a:pPr>
            <a:defRPr sz="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SEA</a:t>
            </a:r>
          </a:p>
          <a:p>
            <a:pPr>
              <a:defRPr sz="900"/>
            </a:pPr>
            <a:r>
              <a:rPr lang="en-US" sz="900"/>
              <a:t> Ensemble size </a:t>
            </a:r>
          </a:p>
        </c:rich>
      </c:tx>
      <c:layout>
        <c:manualLayout>
          <c:xMode val="edge"/>
          <c:yMode val="edge"/>
          <c:x val="0.3593623664773466"/>
          <c:y val="1.43712938660445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41298327774087"/>
          <c:y val="0.10078457258710925"/>
          <c:w val="0.84107340359112404"/>
          <c:h val="0.63859422086128126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Graph!$H$2</c:f>
              <c:strCache>
                <c:ptCount val="1"/>
                <c:pt idx="0">
                  <c:v>DWM-NB</c:v>
                </c:pt>
              </c:strCache>
            </c:strRef>
          </c:tx>
          <c:spPr>
            <a:solidFill>
              <a:srgbClr val="00B0F0"/>
            </a:solidFill>
            <a:ln w="12700">
              <a:noFill/>
              <a:prstDash val="solid"/>
            </a:ln>
          </c:spPr>
          <c:invertIfNegative val="0"/>
          <c:cat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Graph!$H$3:$H$22</c:f>
              <c:numCache>
                <c:formatCode>General</c:formatCode>
                <c:ptCount val="20"/>
                <c:pt idx="0">
                  <c:v>10</c:v>
                </c:pt>
                <c:pt idx="1">
                  <c:v>24</c:v>
                </c:pt>
                <c:pt idx="2">
                  <c:v>32</c:v>
                </c:pt>
                <c:pt idx="3">
                  <c:v>51</c:v>
                </c:pt>
                <c:pt idx="4">
                  <c:v>58</c:v>
                </c:pt>
                <c:pt idx="5">
                  <c:v>20</c:v>
                </c:pt>
                <c:pt idx="6">
                  <c:v>20</c:v>
                </c:pt>
                <c:pt idx="7">
                  <c:v>29</c:v>
                </c:pt>
                <c:pt idx="8">
                  <c:v>41</c:v>
                </c:pt>
                <c:pt idx="9">
                  <c:v>48</c:v>
                </c:pt>
                <c:pt idx="10">
                  <c:v>57</c:v>
                </c:pt>
                <c:pt idx="11">
                  <c:v>52</c:v>
                </c:pt>
                <c:pt idx="12">
                  <c:v>59</c:v>
                </c:pt>
                <c:pt idx="13">
                  <c:v>34</c:v>
                </c:pt>
                <c:pt idx="14">
                  <c:v>50</c:v>
                </c:pt>
                <c:pt idx="15">
                  <c:v>59</c:v>
                </c:pt>
                <c:pt idx="16">
                  <c:v>55</c:v>
                </c:pt>
                <c:pt idx="17">
                  <c:v>63</c:v>
                </c:pt>
                <c:pt idx="18">
                  <c:v>34</c:v>
                </c:pt>
                <c:pt idx="19">
                  <c:v>42</c:v>
                </c:pt>
              </c:numCache>
            </c:numRef>
          </c:val>
        </c:ser>
        <c:ser>
          <c:idx val="8"/>
          <c:order val="1"/>
          <c:tx>
            <c:strRef>
              <c:f>Graph!$I$2</c:f>
              <c:strCache>
                <c:ptCount val="1"/>
                <c:pt idx="0">
                  <c:v>HMDD_Lite</c:v>
                </c:pt>
              </c:strCache>
            </c:strRef>
          </c:tx>
          <c:spPr>
            <a:solidFill>
              <a:srgbClr val="C00000"/>
            </a:solidFill>
            <a:ln w="12700">
              <a:noFill/>
              <a:prstDash val="solid"/>
            </a:ln>
          </c:spPr>
          <c:invertIfNegative val="0"/>
          <c:cat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Graph!$I$3:$I$22</c:f>
              <c:numCache>
                <c:formatCode>General</c:formatCode>
                <c:ptCount val="20"/>
                <c:pt idx="0">
                  <c:v>13</c:v>
                </c:pt>
                <c:pt idx="1">
                  <c:v>27</c:v>
                </c:pt>
                <c:pt idx="2">
                  <c:v>35</c:v>
                </c:pt>
                <c:pt idx="3">
                  <c:v>50</c:v>
                </c:pt>
                <c:pt idx="4">
                  <c:v>50</c:v>
                </c:pt>
                <c:pt idx="5">
                  <c:v>12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22</c:v>
                </c:pt>
                <c:pt idx="13">
                  <c:v>17</c:v>
                </c:pt>
                <c:pt idx="14">
                  <c:v>16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15</c:v>
                </c:pt>
                <c:pt idx="19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549760"/>
        <c:axId val="104614528"/>
      </c:barChart>
      <c:catAx>
        <c:axId val="1045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700"/>
                  <a:t>Instances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104614528"/>
        <c:crosses val="autoZero"/>
        <c:auto val="1"/>
        <c:lblAlgn val="ctr"/>
        <c:lblOffset val="100"/>
        <c:noMultiLvlLbl val="0"/>
      </c:catAx>
      <c:valAx>
        <c:axId val="104614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600"/>
                </a:pPr>
                <a:r>
                  <a:rPr lang="en-US" sz="700"/>
                  <a:t>Ensemble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4549760"/>
        <c:crosses val="autoZero"/>
        <c:crossBetween val="between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74721426436765248"/>
          <c:y val="2.3663361524253905E-2"/>
          <c:w val="0.23824192777977865"/>
          <c:h val="0.10334949450763099"/>
        </c:manualLayout>
      </c:layout>
      <c:overlay val="0"/>
      <c:txPr>
        <a:bodyPr/>
        <a:lstStyle/>
        <a:p>
          <a:pPr>
            <a:defRPr sz="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n-US" sz="800"/>
              <a:t>SEA</a:t>
            </a:r>
            <a:br>
              <a:rPr lang="en-US" sz="800"/>
            </a:br>
            <a:r>
              <a:rPr lang="en-US" sz="800"/>
              <a:t>Evaluation time (cpu seconds)</a:t>
            </a:r>
          </a:p>
        </c:rich>
      </c:tx>
      <c:layout>
        <c:manualLayout>
          <c:xMode val="edge"/>
          <c:yMode val="edge"/>
          <c:x val="0.25400924436932376"/>
          <c:y val="1.43712938660445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28048782712802"/>
          <c:y val="0.10078457258710925"/>
          <c:w val="0.77155964340540473"/>
          <c:h val="0.69260656654029362"/>
        </c:manualLayout>
      </c:layout>
      <c:scatterChart>
        <c:scatterStyle val="smoothMarker"/>
        <c:varyColors val="0"/>
        <c:ser>
          <c:idx val="4"/>
          <c:order val="0"/>
          <c:tx>
            <c:strRef>
              <c:f>Graph!$E$28</c:f>
              <c:strCache>
                <c:ptCount val="1"/>
                <c:pt idx="0">
                  <c:v>HMDD_Lite(663.05 ms)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Graph!$E$29:$E$48</c:f>
              <c:numCache>
                <c:formatCode>General</c:formatCode>
                <c:ptCount val="20"/>
                <c:pt idx="0">
                  <c:v>0.42120269999999999</c:v>
                </c:pt>
                <c:pt idx="1">
                  <c:v>1.7628113000000001</c:v>
                </c:pt>
                <c:pt idx="2">
                  <c:v>4.0872261999999999</c:v>
                </c:pt>
                <c:pt idx="3">
                  <c:v>7.8000499999999997</c:v>
                </c:pt>
                <c:pt idx="4">
                  <c:v>13.5096866</c:v>
                </c:pt>
                <c:pt idx="5">
                  <c:v>17.066509400000001</c:v>
                </c:pt>
                <c:pt idx="6">
                  <c:v>19.905727599999999</c:v>
                </c:pt>
                <c:pt idx="7">
                  <c:v>22.526544399999999</c:v>
                </c:pt>
                <c:pt idx="8">
                  <c:v>25.225361700000001</c:v>
                </c:pt>
                <c:pt idx="9">
                  <c:v>27.939779099999999</c:v>
                </c:pt>
                <c:pt idx="10">
                  <c:v>31.777403700000001</c:v>
                </c:pt>
                <c:pt idx="11">
                  <c:v>35.084624900000001</c:v>
                </c:pt>
                <c:pt idx="12">
                  <c:v>40.778661399999997</c:v>
                </c:pt>
                <c:pt idx="13">
                  <c:v>46.098295499999999</c:v>
                </c:pt>
                <c:pt idx="14">
                  <c:v>51.0435272</c:v>
                </c:pt>
                <c:pt idx="15">
                  <c:v>55.052752900000002</c:v>
                </c:pt>
                <c:pt idx="16">
                  <c:v>59.5611818</c:v>
                </c:pt>
                <c:pt idx="17">
                  <c:v>64.054010599999998</c:v>
                </c:pt>
                <c:pt idx="18">
                  <c:v>67.907235299999996</c:v>
                </c:pt>
                <c:pt idx="19">
                  <c:v>71.448458000000002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Graph!$B$28</c:f>
              <c:strCache>
                <c:ptCount val="1"/>
                <c:pt idx="0">
                  <c:v>DWM-NB(425.02 ms)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Graph!$B$29:$B$48</c:f>
              <c:numCache>
                <c:formatCode>General</c:formatCode>
                <c:ptCount val="20"/>
                <c:pt idx="0">
                  <c:v>0.1248008</c:v>
                </c:pt>
                <c:pt idx="1">
                  <c:v>0.63960410000000001</c:v>
                </c:pt>
                <c:pt idx="2">
                  <c:v>1.5756101</c:v>
                </c:pt>
                <c:pt idx="3">
                  <c:v>3.3852216999999998</c:v>
                </c:pt>
                <c:pt idx="4">
                  <c:v>6.9576446000000001</c:v>
                </c:pt>
                <c:pt idx="5">
                  <c:v>9.2040590000000009</c:v>
                </c:pt>
                <c:pt idx="6">
                  <c:v>9.7032621999999993</c:v>
                </c:pt>
                <c:pt idx="7">
                  <c:v>10.4832672</c:v>
                </c:pt>
                <c:pt idx="8">
                  <c:v>11.980876800000001</c:v>
                </c:pt>
                <c:pt idx="9">
                  <c:v>14.3832922</c:v>
                </c:pt>
                <c:pt idx="10">
                  <c:v>18.236516900000002</c:v>
                </c:pt>
                <c:pt idx="11">
                  <c:v>22.370543399999999</c:v>
                </c:pt>
                <c:pt idx="12">
                  <c:v>26.4889698</c:v>
                </c:pt>
                <c:pt idx="13">
                  <c:v>28.579383199999999</c:v>
                </c:pt>
                <c:pt idx="14">
                  <c:v>30.950598400000001</c:v>
                </c:pt>
                <c:pt idx="15">
                  <c:v>35.739829100000001</c:v>
                </c:pt>
                <c:pt idx="16">
                  <c:v>40.9034622</c:v>
                </c:pt>
                <c:pt idx="17">
                  <c:v>46.597498700000003</c:v>
                </c:pt>
                <c:pt idx="18">
                  <c:v>52.197934600000004</c:v>
                </c:pt>
                <c:pt idx="19">
                  <c:v>54.522349499999997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Graph!$D$28</c:f>
              <c:strCache>
                <c:ptCount val="1"/>
                <c:pt idx="0">
                  <c:v>WMA(22.54 ms)</c:v>
                </c:pt>
              </c:strCache>
            </c:strRef>
          </c:tx>
          <c:spPr>
            <a:ln w="12700">
              <a:solidFill>
                <a:srgbClr val="92D05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Graph!$D$29:$D$48</c:f>
              <c:numCache>
                <c:formatCode>General</c:formatCode>
                <c:ptCount val="20"/>
                <c:pt idx="0">
                  <c:v>9.3600600000000006E-2</c:v>
                </c:pt>
                <c:pt idx="1">
                  <c:v>0.17160110000000001</c:v>
                </c:pt>
                <c:pt idx="2">
                  <c:v>0.26520169999999998</c:v>
                </c:pt>
                <c:pt idx="3">
                  <c:v>0.37440240000000002</c:v>
                </c:pt>
                <c:pt idx="4">
                  <c:v>0.48360310000000001</c:v>
                </c:pt>
                <c:pt idx="5">
                  <c:v>0.59280379999999999</c:v>
                </c:pt>
                <c:pt idx="6">
                  <c:v>0.71760460000000004</c:v>
                </c:pt>
                <c:pt idx="7">
                  <c:v>0.82680529999999997</c:v>
                </c:pt>
                <c:pt idx="8">
                  <c:v>0.9204059</c:v>
                </c:pt>
                <c:pt idx="9">
                  <c:v>1.0608067999999999</c:v>
                </c:pt>
                <c:pt idx="10">
                  <c:v>1.1544074</c:v>
                </c:pt>
                <c:pt idx="11">
                  <c:v>1.2636080999999999</c:v>
                </c:pt>
                <c:pt idx="12">
                  <c:v>1.4040090000000001</c:v>
                </c:pt>
                <c:pt idx="13">
                  <c:v>1.5288098000000001</c:v>
                </c:pt>
                <c:pt idx="14">
                  <c:v>1.6380105</c:v>
                </c:pt>
                <c:pt idx="15">
                  <c:v>1.7472112</c:v>
                </c:pt>
                <c:pt idx="16">
                  <c:v>1.8564118999999999</c:v>
                </c:pt>
                <c:pt idx="17">
                  <c:v>2.0124129000000002</c:v>
                </c:pt>
                <c:pt idx="18">
                  <c:v>2.1372137000000002</c:v>
                </c:pt>
                <c:pt idx="19">
                  <c:v>2.2932147000000001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Graph!$C$28</c:f>
              <c:strCache>
                <c:ptCount val="1"/>
                <c:pt idx="0">
                  <c:v>DWM-HT(487.19 ms)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Graph!$C$29:$C$48</c:f>
              <c:numCache>
                <c:formatCode>General</c:formatCode>
                <c:ptCount val="20"/>
                <c:pt idx="0">
                  <c:v>0.53040339999999997</c:v>
                </c:pt>
                <c:pt idx="1">
                  <c:v>2.8704184000000001</c:v>
                </c:pt>
                <c:pt idx="2">
                  <c:v>5.6160360000000003</c:v>
                </c:pt>
                <c:pt idx="3">
                  <c:v>8.2524528999999998</c:v>
                </c:pt>
                <c:pt idx="4">
                  <c:v>10.8108693</c:v>
                </c:pt>
                <c:pt idx="5">
                  <c:v>14.024489900000001</c:v>
                </c:pt>
                <c:pt idx="6">
                  <c:v>17.206910300000001</c:v>
                </c:pt>
                <c:pt idx="7">
                  <c:v>19.063322200000002</c:v>
                </c:pt>
                <c:pt idx="8">
                  <c:v>21.0913352</c:v>
                </c:pt>
                <c:pt idx="9">
                  <c:v>22.557744599999999</c:v>
                </c:pt>
                <c:pt idx="10">
                  <c:v>24.414156500000001</c:v>
                </c:pt>
                <c:pt idx="11">
                  <c:v>26.286168499999999</c:v>
                </c:pt>
                <c:pt idx="12">
                  <c:v>29.484189000000001</c:v>
                </c:pt>
                <c:pt idx="13">
                  <c:v>31.839804099999998</c:v>
                </c:pt>
                <c:pt idx="14">
                  <c:v>34.538621399999997</c:v>
                </c:pt>
                <c:pt idx="15">
                  <c:v>38.563447199999999</c:v>
                </c:pt>
                <c:pt idx="16">
                  <c:v>42.650673400000002</c:v>
                </c:pt>
                <c:pt idx="17">
                  <c:v>44.553885600000001</c:v>
                </c:pt>
                <c:pt idx="18">
                  <c:v>45.723893099999998</c:v>
                </c:pt>
                <c:pt idx="19">
                  <c:v>47.112302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4672"/>
        <c:axId val="139846016"/>
      </c:scatterChart>
      <c:valAx>
        <c:axId val="13980467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700"/>
                  <a:t>Instances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9846016"/>
        <c:crosses val="autoZero"/>
        <c:crossBetween val="midCat"/>
        <c:majorUnit val="20000"/>
      </c:valAx>
      <c:valAx>
        <c:axId val="139846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700"/>
                  <a:t>Time (Millisecond)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9804672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14856745846255345"/>
          <c:y val="0.20884854670943909"/>
          <c:w val="0.41458299808172222"/>
          <c:h val="0.28081863031010013"/>
        </c:manualLayout>
      </c:layout>
      <c:overlay val="0"/>
      <c:txPr>
        <a:bodyPr/>
        <a:lstStyle/>
        <a:p>
          <a:pPr>
            <a:defRPr sz="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597353</xdr:colOff>
      <xdr:row>12</xdr:row>
      <xdr:rowOff>36739</xdr:rowOff>
    </xdr:from>
    <xdr:to>
      <xdr:col>15</xdr:col>
      <xdr:colOff>278946</xdr:colOff>
      <xdr:row>20</xdr:row>
      <xdr:rowOff>158659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</xdr:row>
      <xdr:rowOff>114300</xdr:rowOff>
    </xdr:from>
    <xdr:to>
      <xdr:col>15</xdr:col>
      <xdr:colOff>300718</xdr:colOff>
      <xdr:row>11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22</xdr:row>
      <xdr:rowOff>9525</xdr:rowOff>
    </xdr:from>
    <xdr:to>
      <xdr:col>15</xdr:col>
      <xdr:colOff>300718</xdr:colOff>
      <xdr:row>30</xdr:row>
      <xdr:rowOff>131445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21"/>
    </sheetView>
  </sheetViews>
  <sheetFormatPr defaultRowHeight="15" x14ac:dyDescent="0.25"/>
  <cols>
    <col min="2" max="2" width="28.140625" bestFit="1" customWidth="1"/>
    <col min="3" max="3" width="23" bestFit="1" customWidth="1"/>
    <col min="4" max="4" width="18.28515625" bestFit="1" customWidth="1"/>
    <col min="5" max="5" width="29.140625" bestFit="1" customWidth="1"/>
    <col min="6" max="6" width="23" bestFit="1" customWidth="1"/>
    <col min="7" max="7" width="32.140625" bestFit="1" customWidth="1"/>
    <col min="8" max="8" width="23.140625" bestFit="1" customWidth="1"/>
  </cols>
  <sheetData>
    <row r="1" spans="1:10" x14ac:dyDescent="0.25">
      <c r="A1" t="s">
        <v>8</v>
      </c>
      <c r="B1" t="s">
        <v>6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 x14ac:dyDescent="0.25">
      <c r="A2">
        <v>5000</v>
      </c>
      <c r="B2">
        <v>0.1248008</v>
      </c>
      <c r="C2">
        <v>0</v>
      </c>
      <c r="D2">
        <v>5000</v>
      </c>
      <c r="E2">
        <v>88.7</v>
      </c>
      <c r="F2">
        <v>73.636321216928707</v>
      </c>
      <c r="G2">
        <v>73.720930232558104</v>
      </c>
      <c r="H2">
        <v>5000</v>
      </c>
      <c r="I2">
        <v>0</v>
      </c>
      <c r="J2">
        <v>10</v>
      </c>
    </row>
    <row r="3" spans="1:10" x14ac:dyDescent="0.25">
      <c r="A3">
        <v>10000</v>
      </c>
      <c r="B3">
        <v>0.63960410000000001</v>
      </c>
      <c r="C3">
        <v>0</v>
      </c>
      <c r="D3">
        <v>10000</v>
      </c>
      <c r="E3">
        <v>88</v>
      </c>
      <c r="F3">
        <v>73.130799269157706</v>
      </c>
      <c r="G3">
        <v>74.413646055437098</v>
      </c>
      <c r="H3">
        <v>10000</v>
      </c>
      <c r="I3">
        <v>0</v>
      </c>
      <c r="J3">
        <v>24</v>
      </c>
    </row>
    <row r="4" spans="1:10" x14ac:dyDescent="0.25">
      <c r="A4">
        <v>15000</v>
      </c>
      <c r="B4">
        <v>1.5756101</v>
      </c>
      <c r="C4">
        <v>0</v>
      </c>
      <c r="D4">
        <v>15000</v>
      </c>
      <c r="E4">
        <v>87.8</v>
      </c>
      <c r="F4">
        <v>72.799429233924897</v>
      </c>
      <c r="G4">
        <v>75.452716297786694</v>
      </c>
      <c r="H4">
        <v>15000</v>
      </c>
      <c r="I4">
        <v>0</v>
      </c>
      <c r="J4">
        <v>32</v>
      </c>
    </row>
    <row r="5" spans="1:10" x14ac:dyDescent="0.25">
      <c r="A5">
        <v>20000</v>
      </c>
      <c r="B5">
        <v>3.3852216999999998</v>
      </c>
      <c r="C5">
        <v>0</v>
      </c>
      <c r="D5">
        <v>20000</v>
      </c>
      <c r="E5">
        <v>86.4</v>
      </c>
      <c r="F5">
        <v>69.300918715153102</v>
      </c>
      <c r="G5">
        <v>71.125265392781301</v>
      </c>
      <c r="H5">
        <v>20000</v>
      </c>
      <c r="I5">
        <v>0</v>
      </c>
      <c r="J5">
        <v>51</v>
      </c>
    </row>
    <row r="6" spans="1:10" x14ac:dyDescent="0.25">
      <c r="A6">
        <v>25000</v>
      </c>
      <c r="B6">
        <v>6.9576446000000001</v>
      </c>
      <c r="C6">
        <v>0</v>
      </c>
      <c r="D6">
        <v>25000</v>
      </c>
      <c r="E6">
        <v>89.4</v>
      </c>
      <c r="F6">
        <v>77.080189066817695</v>
      </c>
      <c r="G6">
        <v>78.367346938775498</v>
      </c>
      <c r="H6">
        <v>25000</v>
      </c>
      <c r="I6">
        <v>0</v>
      </c>
      <c r="J6">
        <v>58</v>
      </c>
    </row>
    <row r="7" spans="1:10" x14ac:dyDescent="0.25">
      <c r="A7">
        <v>30000</v>
      </c>
      <c r="B7">
        <v>9.2040590000000009</v>
      </c>
      <c r="C7">
        <v>0</v>
      </c>
      <c r="D7">
        <v>30000</v>
      </c>
      <c r="E7">
        <v>87</v>
      </c>
      <c r="F7">
        <v>70.638322861001797</v>
      </c>
      <c r="G7">
        <v>72.043010752688105</v>
      </c>
      <c r="H7">
        <v>30000</v>
      </c>
      <c r="I7">
        <v>0</v>
      </c>
      <c r="J7">
        <v>20</v>
      </c>
    </row>
    <row r="8" spans="1:10" x14ac:dyDescent="0.25">
      <c r="A8">
        <v>35000</v>
      </c>
      <c r="B8">
        <v>9.7032621999999993</v>
      </c>
      <c r="C8">
        <v>0</v>
      </c>
      <c r="D8">
        <v>35000</v>
      </c>
      <c r="E8">
        <v>88.4</v>
      </c>
      <c r="F8">
        <v>74.414172783737996</v>
      </c>
      <c r="G8">
        <v>74.891774891774801</v>
      </c>
      <c r="H8">
        <v>35000</v>
      </c>
      <c r="I8">
        <v>0</v>
      </c>
      <c r="J8">
        <v>20</v>
      </c>
    </row>
    <row r="9" spans="1:10" x14ac:dyDescent="0.25">
      <c r="A9">
        <v>40000</v>
      </c>
      <c r="B9">
        <v>10.4832672</v>
      </c>
      <c r="C9">
        <v>0</v>
      </c>
      <c r="D9">
        <v>40000</v>
      </c>
      <c r="E9">
        <v>88.2</v>
      </c>
      <c r="F9">
        <v>73.617489368742497</v>
      </c>
      <c r="G9">
        <v>74.065934065934002</v>
      </c>
      <c r="H9">
        <v>40000</v>
      </c>
      <c r="I9">
        <v>0</v>
      </c>
      <c r="J9">
        <v>29</v>
      </c>
    </row>
    <row r="10" spans="1:10" x14ac:dyDescent="0.25">
      <c r="A10">
        <v>45000</v>
      </c>
      <c r="B10">
        <v>11.980876800000001</v>
      </c>
      <c r="C10">
        <v>0</v>
      </c>
      <c r="D10">
        <v>45000</v>
      </c>
      <c r="E10">
        <v>87</v>
      </c>
      <c r="F10">
        <v>70.973201566553897</v>
      </c>
      <c r="G10">
        <v>72.457627118643998</v>
      </c>
      <c r="H10">
        <v>45000</v>
      </c>
      <c r="I10">
        <v>0</v>
      </c>
      <c r="J10">
        <v>41</v>
      </c>
    </row>
    <row r="11" spans="1:10" x14ac:dyDescent="0.25">
      <c r="A11">
        <v>50000</v>
      </c>
      <c r="B11">
        <v>14.3832922</v>
      </c>
      <c r="C11">
        <v>0</v>
      </c>
      <c r="D11">
        <v>50000</v>
      </c>
      <c r="E11">
        <v>87.9</v>
      </c>
      <c r="F11">
        <v>72.594672947997793</v>
      </c>
      <c r="G11">
        <v>73.464912280701697</v>
      </c>
      <c r="H11">
        <v>50000</v>
      </c>
      <c r="I11">
        <v>0</v>
      </c>
      <c r="J11">
        <v>48</v>
      </c>
    </row>
    <row r="12" spans="1:10" x14ac:dyDescent="0.25">
      <c r="A12">
        <v>55000</v>
      </c>
      <c r="B12">
        <v>18.236516900000002</v>
      </c>
      <c r="C12">
        <v>0</v>
      </c>
      <c r="D12">
        <v>55000</v>
      </c>
      <c r="E12">
        <v>87.4</v>
      </c>
      <c r="F12">
        <v>71.901969092165999</v>
      </c>
      <c r="G12">
        <v>72.786177105831499</v>
      </c>
      <c r="H12">
        <v>55000</v>
      </c>
      <c r="I12">
        <v>0</v>
      </c>
      <c r="J12">
        <v>57</v>
      </c>
    </row>
    <row r="13" spans="1:10" x14ac:dyDescent="0.25">
      <c r="A13">
        <v>60000</v>
      </c>
      <c r="B13">
        <v>22.370543399999999</v>
      </c>
      <c r="C13">
        <v>0</v>
      </c>
      <c r="D13">
        <v>60000</v>
      </c>
      <c r="E13">
        <v>87.4</v>
      </c>
      <c r="F13">
        <v>71.989044604111797</v>
      </c>
      <c r="G13">
        <v>73.640167364016705</v>
      </c>
      <c r="H13">
        <v>60000</v>
      </c>
      <c r="I13">
        <v>0</v>
      </c>
      <c r="J13">
        <v>52</v>
      </c>
    </row>
    <row r="14" spans="1:10" x14ac:dyDescent="0.25">
      <c r="A14">
        <v>65000</v>
      </c>
      <c r="B14">
        <v>26.4889698</v>
      </c>
      <c r="C14">
        <v>0</v>
      </c>
      <c r="D14">
        <v>65000</v>
      </c>
      <c r="E14">
        <v>88.1</v>
      </c>
      <c r="F14">
        <v>73.278123091294503</v>
      </c>
      <c r="G14">
        <v>74.626865671641795</v>
      </c>
      <c r="H14">
        <v>65000</v>
      </c>
      <c r="I14">
        <v>0</v>
      </c>
      <c r="J14">
        <v>59</v>
      </c>
    </row>
    <row r="15" spans="1:10" x14ac:dyDescent="0.25">
      <c r="A15">
        <v>70000</v>
      </c>
      <c r="B15">
        <v>28.579383199999999</v>
      </c>
      <c r="C15">
        <v>0</v>
      </c>
      <c r="D15">
        <v>70000</v>
      </c>
      <c r="E15">
        <v>87.4</v>
      </c>
      <c r="F15">
        <v>72.329585382993599</v>
      </c>
      <c r="G15">
        <v>73.076923076922995</v>
      </c>
      <c r="H15">
        <v>70000</v>
      </c>
      <c r="I15">
        <v>0</v>
      </c>
      <c r="J15">
        <v>34</v>
      </c>
    </row>
    <row r="16" spans="1:10" x14ac:dyDescent="0.25">
      <c r="A16">
        <v>75000</v>
      </c>
      <c r="B16">
        <v>30.950598400000001</v>
      </c>
      <c r="C16">
        <v>0</v>
      </c>
      <c r="D16">
        <v>75000</v>
      </c>
      <c r="E16">
        <v>88.2</v>
      </c>
      <c r="F16">
        <v>72.312558366534802</v>
      </c>
      <c r="G16">
        <v>73.660714285714207</v>
      </c>
      <c r="H16">
        <v>75000</v>
      </c>
      <c r="I16">
        <v>0</v>
      </c>
      <c r="J16">
        <v>50</v>
      </c>
    </row>
    <row r="17" spans="1:10" x14ac:dyDescent="0.25">
      <c r="A17">
        <v>80000</v>
      </c>
      <c r="B17">
        <v>35.739829100000001</v>
      </c>
      <c r="C17">
        <v>0</v>
      </c>
      <c r="D17">
        <v>80000</v>
      </c>
      <c r="E17">
        <v>87.7</v>
      </c>
      <c r="F17">
        <v>72.671525062211103</v>
      </c>
      <c r="G17">
        <v>73.260869565217305</v>
      </c>
      <c r="H17">
        <v>80000</v>
      </c>
      <c r="I17">
        <v>0</v>
      </c>
      <c r="J17">
        <v>59</v>
      </c>
    </row>
    <row r="18" spans="1:10" x14ac:dyDescent="0.25">
      <c r="A18">
        <v>85000</v>
      </c>
      <c r="B18">
        <v>40.9034622</v>
      </c>
      <c r="C18">
        <v>0</v>
      </c>
      <c r="D18">
        <v>85000</v>
      </c>
      <c r="E18">
        <v>88.1</v>
      </c>
      <c r="F18">
        <v>73.582794629537503</v>
      </c>
      <c r="G18">
        <v>75.664621676891599</v>
      </c>
      <c r="H18">
        <v>85000</v>
      </c>
      <c r="I18">
        <v>0</v>
      </c>
      <c r="J18">
        <v>55</v>
      </c>
    </row>
    <row r="19" spans="1:10" x14ac:dyDescent="0.25">
      <c r="A19">
        <v>90000</v>
      </c>
      <c r="B19">
        <v>46.597498700000003</v>
      </c>
      <c r="C19">
        <v>0</v>
      </c>
      <c r="D19">
        <v>90000</v>
      </c>
      <c r="E19">
        <v>89.8</v>
      </c>
      <c r="F19">
        <v>76.803947877106395</v>
      </c>
      <c r="G19">
        <v>77.582417582417506</v>
      </c>
      <c r="H19">
        <v>90000</v>
      </c>
      <c r="I19">
        <v>0</v>
      </c>
      <c r="J19">
        <v>63</v>
      </c>
    </row>
    <row r="20" spans="1:10" x14ac:dyDescent="0.25">
      <c r="A20">
        <v>95000</v>
      </c>
      <c r="B20">
        <v>52.197934600000004</v>
      </c>
      <c r="C20">
        <v>0</v>
      </c>
      <c r="D20">
        <v>95000</v>
      </c>
      <c r="E20">
        <v>87.3</v>
      </c>
      <c r="F20">
        <v>71.654822697568093</v>
      </c>
      <c r="G20">
        <v>73.150105708245206</v>
      </c>
      <c r="H20">
        <v>95000</v>
      </c>
      <c r="I20">
        <v>0</v>
      </c>
      <c r="J20">
        <v>34</v>
      </c>
    </row>
    <row r="21" spans="1:10" x14ac:dyDescent="0.25">
      <c r="A21">
        <v>100000</v>
      </c>
      <c r="B21">
        <v>54.522349499999997</v>
      </c>
      <c r="C21">
        <v>0</v>
      </c>
      <c r="D21">
        <v>100000</v>
      </c>
      <c r="E21">
        <v>88.9</v>
      </c>
      <c r="F21">
        <v>74.409811877535901</v>
      </c>
      <c r="G21">
        <v>74.065420560747597</v>
      </c>
      <c r="H21">
        <v>100000</v>
      </c>
      <c r="I21">
        <v>0</v>
      </c>
      <c r="J21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21"/>
    </sheetView>
  </sheetViews>
  <sheetFormatPr defaultRowHeight="15" x14ac:dyDescent="0.25"/>
  <sheetData>
    <row r="1" spans="1:10" x14ac:dyDescent="0.25">
      <c r="A1" t="s">
        <v>8</v>
      </c>
      <c r="B1" t="s">
        <v>6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 x14ac:dyDescent="0.25">
      <c r="A2">
        <v>5000</v>
      </c>
      <c r="B2">
        <v>0.53040339999999997</v>
      </c>
      <c r="C2">
        <v>0</v>
      </c>
      <c r="D2">
        <v>5000</v>
      </c>
      <c r="E2">
        <v>89.1</v>
      </c>
      <c r="F2">
        <v>74.842360848250905</v>
      </c>
      <c r="G2">
        <v>74.651162790697597</v>
      </c>
      <c r="H2">
        <v>5000</v>
      </c>
      <c r="I2">
        <v>0</v>
      </c>
      <c r="J2">
        <v>9</v>
      </c>
    </row>
    <row r="3" spans="1:10" x14ac:dyDescent="0.25">
      <c r="A3">
        <v>10000</v>
      </c>
      <c r="B3">
        <v>2.8704184000000001</v>
      </c>
      <c r="C3">
        <v>0</v>
      </c>
      <c r="D3">
        <v>10000</v>
      </c>
      <c r="E3">
        <v>87.1</v>
      </c>
      <c r="F3">
        <v>71.388521695928702</v>
      </c>
      <c r="G3">
        <v>72.4946695095948</v>
      </c>
      <c r="H3">
        <v>10000</v>
      </c>
      <c r="I3">
        <v>0</v>
      </c>
      <c r="J3">
        <v>14</v>
      </c>
    </row>
    <row r="4" spans="1:10" x14ac:dyDescent="0.25">
      <c r="A4">
        <v>15000</v>
      </c>
      <c r="B4">
        <v>5.6160360000000003</v>
      </c>
      <c r="C4">
        <v>0</v>
      </c>
      <c r="D4">
        <v>15000</v>
      </c>
      <c r="E4">
        <v>87.4</v>
      </c>
      <c r="F4">
        <v>72.261359633673806</v>
      </c>
      <c r="G4">
        <v>74.647887323943607</v>
      </c>
      <c r="H4">
        <v>15000</v>
      </c>
      <c r="I4">
        <v>0</v>
      </c>
      <c r="J4">
        <v>12</v>
      </c>
    </row>
    <row r="5" spans="1:10" x14ac:dyDescent="0.25">
      <c r="A5">
        <v>20000</v>
      </c>
      <c r="B5">
        <v>8.2524528999999998</v>
      </c>
      <c r="C5">
        <v>0</v>
      </c>
      <c r="D5">
        <v>20000</v>
      </c>
      <c r="E5">
        <v>85.5</v>
      </c>
      <c r="F5">
        <v>67.5342122232571</v>
      </c>
      <c r="G5">
        <v>69.214437367303603</v>
      </c>
      <c r="H5">
        <v>20000</v>
      </c>
      <c r="I5">
        <v>0</v>
      </c>
      <c r="J5">
        <v>17</v>
      </c>
    </row>
    <row r="6" spans="1:10" x14ac:dyDescent="0.25">
      <c r="A6">
        <v>25000</v>
      </c>
      <c r="B6">
        <v>10.8108693</v>
      </c>
      <c r="C6">
        <v>0</v>
      </c>
      <c r="D6">
        <v>25000</v>
      </c>
      <c r="E6">
        <v>88.8</v>
      </c>
      <c r="F6">
        <v>75.9674186861902</v>
      </c>
      <c r="G6">
        <v>77.142857142857096</v>
      </c>
      <c r="H6">
        <v>25000</v>
      </c>
      <c r="I6">
        <v>0</v>
      </c>
      <c r="J6">
        <v>13</v>
      </c>
    </row>
    <row r="7" spans="1:10" x14ac:dyDescent="0.25">
      <c r="A7">
        <v>30000</v>
      </c>
      <c r="B7">
        <v>14.024489900000001</v>
      </c>
      <c r="C7">
        <v>0</v>
      </c>
      <c r="D7">
        <v>30000</v>
      </c>
      <c r="E7">
        <v>87.1</v>
      </c>
      <c r="F7">
        <v>71.139906573837095</v>
      </c>
      <c r="G7">
        <v>72.258064516128997</v>
      </c>
      <c r="H7">
        <v>30000</v>
      </c>
      <c r="I7">
        <v>0</v>
      </c>
      <c r="J7">
        <v>16</v>
      </c>
    </row>
    <row r="8" spans="1:10" x14ac:dyDescent="0.25">
      <c r="A8">
        <v>35000</v>
      </c>
      <c r="B8">
        <v>17.206910300000001</v>
      </c>
      <c r="C8">
        <v>0</v>
      </c>
      <c r="D8">
        <v>35000</v>
      </c>
      <c r="E8">
        <v>89.4</v>
      </c>
      <c r="F8">
        <v>76.972540841153901</v>
      </c>
      <c r="G8">
        <v>77.056277056276997</v>
      </c>
      <c r="H8">
        <v>35000</v>
      </c>
      <c r="I8">
        <v>0</v>
      </c>
      <c r="J8">
        <v>13</v>
      </c>
    </row>
    <row r="9" spans="1:10" x14ac:dyDescent="0.25">
      <c r="A9">
        <v>40000</v>
      </c>
      <c r="B9">
        <v>19.063322200000002</v>
      </c>
      <c r="C9">
        <v>0</v>
      </c>
      <c r="D9">
        <v>40000</v>
      </c>
      <c r="E9">
        <v>87.7</v>
      </c>
      <c r="F9">
        <v>72.858945956203598</v>
      </c>
      <c r="G9">
        <v>72.967032967032907</v>
      </c>
      <c r="H9">
        <v>40000</v>
      </c>
      <c r="I9">
        <v>0</v>
      </c>
      <c r="J9">
        <v>9</v>
      </c>
    </row>
    <row r="10" spans="1:10" x14ac:dyDescent="0.25">
      <c r="A10">
        <v>45000</v>
      </c>
      <c r="B10">
        <v>21.0913352</v>
      </c>
      <c r="C10">
        <v>0</v>
      </c>
      <c r="D10">
        <v>45000</v>
      </c>
      <c r="E10">
        <v>85.1</v>
      </c>
      <c r="F10">
        <v>67.172518330513199</v>
      </c>
      <c r="G10">
        <v>68.432203389830505</v>
      </c>
      <c r="H10">
        <v>45000</v>
      </c>
      <c r="I10">
        <v>0</v>
      </c>
      <c r="J10">
        <v>14</v>
      </c>
    </row>
    <row r="11" spans="1:10" x14ac:dyDescent="0.25">
      <c r="A11">
        <v>50000</v>
      </c>
      <c r="B11">
        <v>22.557744599999999</v>
      </c>
      <c r="C11">
        <v>0</v>
      </c>
      <c r="D11">
        <v>50000</v>
      </c>
      <c r="E11">
        <v>86.6</v>
      </c>
      <c r="F11">
        <v>70.074322875723496</v>
      </c>
      <c r="G11">
        <v>70.614035087719301</v>
      </c>
      <c r="H11">
        <v>50000</v>
      </c>
      <c r="I11">
        <v>0</v>
      </c>
      <c r="J11">
        <v>11</v>
      </c>
    </row>
    <row r="12" spans="1:10" x14ac:dyDescent="0.25">
      <c r="A12">
        <v>55000</v>
      </c>
      <c r="B12">
        <v>24.414156500000001</v>
      </c>
      <c r="C12">
        <v>0</v>
      </c>
      <c r="D12">
        <v>55000</v>
      </c>
      <c r="E12">
        <v>88.5</v>
      </c>
      <c r="F12">
        <v>74.884249148248401</v>
      </c>
      <c r="G12">
        <v>75.161987041036696</v>
      </c>
      <c r="H12">
        <v>55000</v>
      </c>
      <c r="I12">
        <v>0</v>
      </c>
      <c r="J12">
        <v>10</v>
      </c>
    </row>
    <row r="13" spans="1:10" x14ac:dyDescent="0.25">
      <c r="A13">
        <v>60000</v>
      </c>
      <c r="B13">
        <v>26.286168499999999</v>
      </c>
      <c r="C13">
        <v>0</v>
      </c>
      <c r="D13">
        <v>60000</v>
      </c>
      <c r="E13">
        <v>87.1</v>
      </c>
      <c r="F13">
        <v>71.403490104277495</v>
      </c>
      <c r="G13">
        <v>73.012552301255198</v>
      </c>
      <c r="H13">
        <v>60000</v>
      </c>
      <c r="I13">
        <v>0</v>
      </c>
      <c r="J13">
        <v>13</v>
      </c>
    </row>
    <row r="14" spans="1:10" x14ac:dyDescent="0.25">
      <c r="A14">
        <v>65000</v>
      </c>
      <c r="B14">
        <v>29.484189000000001</v>
      </c>
      <c r="C14">
        <v>0</v>
      </c>
      <c r="D14">
        <v>65000</v>
      </c>
      <c r="E14">
        <v>87.6</v>
      </c>
      <c r="F14">
        <v>72.541099773242607</v>
      </c>
      <c r="G14">
        <v>73.560767590618298</v>
      </c>
      <c r="H14">
        <v>65000</v>
      </c>
      <c r="I14">
        <v>0</v>
      </c>
      <c r="J14">
        <v>16</v>
      </c>
    </row>
    <row r="15" spans="1:10" x14ac:dyDescent="0.25">
      <c r="A15">
        <v>70000</v>
      </c>
      <c r="B15">
        <v>31.839804099999998</v>
      </c>
      <c r="C15">
        <v>0</v>
      </c>
      <c r="D15">
        <v>70000</v>
      </c>
      <c r="E15">
        <v>87.6</v>
      </c>
      <c r="F15">
        <v>73.080930878777295</v>
      </c>
      <c r="G15">
        <v>73.504273504273499</v>
      </c>
      <c r="H15">
        <v>70000</v>
      </c>
      <c r="I15">
        <v>0</v>
      </c>
      <c r="J15">
        <v>9</v>
      </c>
    </row>
    <row r="16" spans="1:10" x14ac:dyDescent="0.25">
      <c r="A16">
        <v>75000</v>
      </c>
      <c r="B16">
        <v>34.538621399999997</v>
      </c>
      <c r="C16">
        <v>0</v>
      </c>
      <c r="D16">
        <v>75000</v>
      </c>
      <c r="E16">
        <v>88.5</v>
      </c>
      <c r="F16">
        <v>73.288613051880404</v>
      </c>
      <c r="G16">
        <v>74.330357142857096</v>
      </c>
      <c r="H16">
        <v>75000</v>
      </c>
      <c r="I16">
        <v>0</v>
      </c>
      <c r="J16">
        <v>19</v>
      </c>
    </row>
    <row r="17" spans="1:10" x14ac:dyDescent="0.25">
      <c r="A17">
        <v>80000</v>
      </c>
      <c r="B17">
        <v>38.563447199999999</v>
      </c>
      <c r="C17">
        <v>0</v>
      </c>
      <c r="D17">
        <v>80000</v>
      </c>
      <c r="E17">
        <v>89.3</v>
      </c>
      <c r="F17">
        <v>76.440851123793394</v>
      </c>
      <c r="G17">
        <v>76.739130434782595</v>
      </c>
      <c r="H17">
        <v>80000</v>
      </c>
      <c r="I17">
        <v>0</v>
      </c>
      <c r="J17">
        <v>14</v>
      </c>
    </row>
    <row r="18" spans="1:10" x14ac:dyDescent="0.25">
      <c r="A18">
        <v>85000</v>
      </c>
      <c r="B18">
        <v>42.650673400000002</v>
      </c>
      <c r="C18">
        <v>0</v>
      </c>
      <c r="D18">
        <v>85000</v>
      </c>
      <c r="E18">
        <v>88.2</v>
      </c>
      <c r="F18">
        <v>74.232769802553094</v>
      </c>
      <c r="G18">
        <v>75.869120654396696</v>
      </c>
      <c r="H18">
        <v>85000</v>
      </c>
      <c r="I18">
        <v>0</v>
      </c>
      <c r="J18">
        <v>19</v>
      </c>
    </row>
    <row r="19" spans="1:10" x14ac:dyDescent="0.25">
      <c r="A19">
        <v>90000</v>
      </c>
      <c r="B19">
        <v>44.553885600000001</v>
      </c>
      <c r="C19">
        <v>0</v>
      </c>
      <c r="D19">
        <v>90000</v>
      </c>
      <c r="E19">
        <v>88.7</v>
      </c>
      <c r="F19">
        <v>74.490026277530404</v>
      </c>
      <c r="G19">
        <v>75.164835164835097</v>
      </c>
      <c r="H19">
        <v>90000</v>
      </c>
      <c r="I19">
        <v>0</v>
      </c>
      <c r="J19">
        <v>11</v>
      </c>
    </row>
    <row r="20" spans="1:10" x14ac:dyDescent="0.25">
      <c r="A20">
        <v>95000</v>
      </c>
      <c r="B20">
        <v>45.723893099999998</v>
      </c>
      <c r="C20">
        <v>0</v>
      </c>
      <c r="D20">
        <v>95000</v>
      </c>
      <c r="E20">
        <v>87.6</v>
      </c>
      <c r="F20">
        <v>72.474783349907597</v>
      </c>
      <c r="G20">
        <v>73.784355179703994</v>
      </c>
      <c r="H20">
        <v>95000</v>
      </c>
      <c r="I20">
        <v>0</v>
      </c>
      <c r="J20">
        <v>8</v>
      </c>
    </row>
    <row r="21" spans="1:10" x14ac:dyDescent="0.25">
      <c r="A21">
        <v>100000</v>
      </c>
      <c r="B21">
        <v>47.112302</v>
      </c>
      <c r="C21">
        <v>0</v>
      </c>
      <c r="D21">
        <v>100000</v>
      </c>
      <c r="E21">
        <v>88.5</v>
      </c>
      <c r="F21">
        <v>74.061710573799999</v>
      </c>
      <c r="G21">
        <v>73.130841121495294</v>
      </c>
      <c r="H21">
        <v>100000</v>
      </c>
      <c r="I21">
        <v>0</v>
      </c>
      <c r="J21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sqref="A1:AE21"/>
    </sheetView>
  </sheetViews>
  <sheetFormatPr defaultRowHeight="15" x14ac:dyDescent="0.25"/>
  <cols>
    <col min="2" max="2" width="28.140625" bestFit="1" customWidth="1"/>
    <col min="9" max="9" width="29.140625" bestFit="1" customWidth="1"/>
  </cols>
  <sheetData>
    <row r="1" spans="1:31" x14ac:dyDescent="0.25">
      <c r="A1" t="s">
        <v>8</v>
      </c>
      <c r="B1" t="s">
        <v>6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</row>
    <row r="2" spans="1:31" x14ac:dyDescent="0.25">
      <c r="A2">
        <v>5000</v>
      </c>
      <c r="B2">
        <v>9.3600600000000006E-2</v>
      </c>
      <c r="C2">
        <v>0</v>
      </c>
      <c r="D2">
        <v>5000</v>
      </c>
      <c r="E2">
        <v>88.9</v>
      </c>
      <c r="F2">
        <v>74.062754114908998</v>
      </c>
      <c r="G2">
        <v>74.186046511627893</v>
      </c>
      <c r="H2">
        <v>5000</v>
      </c>
      <c r="I2">
        <v>0</v>
      </c>
      <c r="J2">
        <v>2.71660569224981E-3</v>
      </c>
      <c r="K2">
        <v>2.7166056922498E-3</v>
      </c>
      <c r="L2">
        <v>2.7166056922498E-3</v>
      </c>
      <c r="M2">
        <v>0.99185018292325</v>
      </c>
      <c r="N2">
        <v>5000</v>
      </c>
      <c r="O2">
        <v>0</v>
      </c>
      <c r="P2">
        <v>0</v>
      </c>
      <c r="Q2">
        <v>0</v>
      </c>
      <c r="R2">
        <v>5</v>
      </c>
      <c r="S2">
        <v>0</v>
      </c>
      <c r="T2">
        <v>3</v>
      </c>
      <c r="U2">
        <v>0</v>
      </c>
      <c r="V2">
        <v>3</v>
      </c>
      <c r="W2">
        <v>0</v>
      </c>
      <c r="X2">
        <v>2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</row>
    <row r="3" spans="1:31" x14ac:dyDescent="0.25">
      <c r="A3">
        <v>10000</v>
      </c>
      <c r="B3">
        <v>0.17160110000000001</v>
      </c>
      <c r="C3">
        <v>0</v>
      </c>
      <c r="D3">
        <v>10000</v>
      </c>
      <c r="E3">
        <v>88</v>
      </c>
      <c r="F3">
        <v>73.164928350358693</v>
      </c>
      <c r="G3">
        <v>74.413646055437098</v>
      </c>
      <c r="H3">
        <v>10000</v>
      </c>
      <c r="I3">
        <v>0</v>
      </c>
      <c r="J3">
        <v>3.0157199285251301E-3</v>
      </c>
      <c r="K3">
        <v>3.0157199285251002E-3</v>
      </c>
      <c r="L3">
        <v>3.0157199285251002E-3</v>
      </c>
      <c r="M3">
        <v>0.99095284021442398</v>
      </c>
      <c r="N3">
        <v>10000</v>
      </c>
      <c r="O3">
        <v>0</v>
      </c>
      <c r="P3">
        <v>0</v>
      </c>
      <c r="Q3">
        <v>0</v>
      </c>
      <c r="R3">
        <v>11</v>
      </c>
      <c r="S3">
        <v>0</v>
      </c>
      <c r="T3">
        <v>6</v>
      </c>
      <c r="U3">
        <v>0</v>
      </c>
      <c r="V3">
        <v>6</v>
      </c>
      <c r="W3">
        <v>0</v>
      </c>
      <c r="X3">
        <v>4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</row>
    <row r="4" spans="1:31" x14ac:dyDescent="0.25">
      <c r="A4">
        <v>15000</v>
      </c>
      <c r="B4">
        <v>0.26520169999999998</v>
      </c>
      <c r="C4">
        <v>0</v>
      </c>
      <c r="D4">
        <v>15000</v>
      </c>
      <c r="E4">
        <v>88.1</v>
      </c>
      <c r="F4">
        <v>73.544973544973502</v>
      </c>
      <c r="G4">
        <v>76.056338028168994</v>
      </c>
      <c r="H4">
        <v>15000</v>
      </c>
      <c r="I4">
        <v>0</v>
      </c>
      <c r="J4">
        <v>2.7149666935889398E-3</v>
      </c>
      <c r="K4">
        <v>3.0166296595432302E-3</v>
      </c>
      <c r="L4">
        <v>3.0166296595432302E-3</v>
      </c>
      <c r="M4">
        <v>0.991251773987324</v>
      </c>
      <c r="N4">
        <v>15000</v>
      </c>
      <c r="O4">
        <v>0</v>
      </c>
      <c r="P4">
        <v>0</v>
      </c>
      <c r="Q4">
        <v>0</v>
      </c>
      <c r="R4">
        <v>13</v>
      </c>
      <c r="S4">
        <v>0</v>
      </c>
      <c r="T4">
        <v>7</v>
      </c>
      <c r="U4">
        <v>0</v>
      </c>
      <c r="V4">
        <v>7</v>
      </c>
      <c r="W4">
        <v>0</v>
      </c>
      <c r="X4">
        <v>4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</row>
    <row r="5" spans="1:31" x14ac:dyDescent="0.25">
      <c r="A5">
        <v>20000</v>
      </c>
      <c r="B5">
        <v>0.37440240000000002</v>
      </c>
      <c r="C5">
        <v>0</v>
      </c>
      <c r="D5">
        <v>20000</v>
      </c>
      <c r="E5">
        <v>86.6</v>
      </c>
      <c r="F5">
        <v>69.865835503442895</v>
      </c>
      <c r="G5">
        <v>71.5498938428874</v>
      </c>
      <c r="H5">
        <v>20000</v>
      </c>
      <c r="I5">
        <v>0</v>
      </c>
      <c r="J5">
        <v>2.4462742355274799E-3</v>
      </c>
      <c r="K5">
        <v>2.44627423552744E-3</v>
      </c>
      <c r="L5">
        <v>2.71808248391938E-3</v>
      </c>
      <c r="M5">
        <v>0.99238936904502495</v>
      </c>
      <c r="N5">
        <v>20000</v>
      </c>
      <c r="O5">
        <v>0</v>
      </c>
      <c r="P5">
        <v>0</v>
      </c>
      <c r="Q5">
        <v>0</v>
      </c>
      <c r="R5">
        <v>21</v>
      </c>
      <c r="S5">
        <v>0</v>
      </c>
      <c r="T5">
        <v>11</v>
      </c>
      <c r="U5">
        <v>0</v>
      </c>
      <c r="V5">
        <v>11</v>
      </c>
      <c r="W5">
        <v>0</v>
      </c>
      <c r="X5">
        <v>4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</row>
    <row r="6" spans="1:31" x14ac:dyDescent="0.25">
      <c r="A6">
        <v>25000</v>
      </c>
      <c r="B6">
        <v>0.48360310000000001</v>
      </c>
      <c r="C6">
        <v>0</v>
      </c>
      <c r="D6">
        <v>25000</v>
      </c>
      <c r="E6">
        <v>88.9</v>
      </c>
      <c r="F6">
        <v>75.918147736739797</v>
      </c>
      <c r="G6">
        <v>77.346938775510196</v>
      </c>
      <c r="H6">
        <v>25000</v>
      </c>
      <c r="I6">
        <v>0</v>
      </c>
      <c r="J6">
        <v>2.4210315626378202E-3</v>
      </c>
      <c r="K6">
        <v>7.7149452338551097E-3</v>
      </c>
      <c r="L6">
        <v>7.7149452338551496E-3</v>
      </c>
      <c r="M6">
        <v>0.98214907796965101</v>
      </c>
      <c r="N6">
        <v>25000</v>
      </c>
      <c r="O6">
        <v>0</v>
      </c>
      <c r="P6">
        <v>0</v>
      </c>
      <c r="Q6">
        <v>0</v>
      </c>
      <c r="R6">
        <v>27</v>
      </c>
      <c r="S6">
        <v>0</v>
      </c>
      <c r="T6">
        <v>14</v>
      </c>
      <c r="U6">
        <v>0</v>
      </c>
      <c r="V6">
        <v>14</v>
      </c>
      <c r="W6">
        <v>0</v>
      </c>
      <c r="X6">
        <v>5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</row>
    <row r="7" spans="1:31" x14ac:dyDescent="0.25">
      <c r="A7">
        <v>30000</v>
      </c>
      <c r="B7">
        <v>0.59280379999999999</v>
      </c>
      <c r="C7">
        <v>0</v>
      </c>
      <c r="D7">
        <v>30000</v>
      </c>
      <c r="E7">
        <v>87.3</v>
      </c>
      <c r="F7">
        <v>71.370604147880897</v>
      </c>
      <c r="G7">
        <v>72.688172043010695</v>
      </c>
      <c r="H7">
        <v>30000</v>
      </c>
      <c r="I7">
        <v>0</v>
      </c>
      <c r="J7">
        <v>2.8966718366891199E-3</v>
      </c>
      <c r="K7">
        <v>2.1443299799617802E-2</v>
      </c>
      <c r="L7">
        <v>2.38258886662421E-2</v>
      </c>
      <c r="M7">
        <v>0.95183413969745001</v>
      </c>
      <c r="N7">
        <v>30000</v>
      </c>
      <c r="O7">
        <v>0</v>
      </c>
      <c r="P7">
        <v>0</v>
      </c>
      <c r="Q7">
        <v>0</v>
      </c>
      <c r="R7">
        <v>29</v>
      </c>
      <c r="S7">
        <v>0</v>
      </c>
      <c r="T7">
        <v>15</v>
      </c>
      <c r="U7">
        <v>0</v>
      </c>
      <c r="V7">
        <v>15</v>
      </c>
      <c r="W7">
        <v>0</v>
      </c>
      <c r="X7">
        <v>5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</row>
    <row r="8" spans="1:31" x14ac:dyDescent="0.25">
      <c r="A8">
        <v>35000</v>
      </c>
      <c r="B8">
        <v>0.71760460000000004</v>
      </c>
      <c r="C8">
        <v>0</v>
      </c>
      <c r="D8">
        <v>35000</v>
      </c>
      <c r="E8">
        <v>89.3</v>
      </c>
      <c r="F8">
        <v>76.540438145685997</v>
      </c>
      <c r="G8">
        <v>76.839826839826799</v>
      </c>
      <c r="H8">
        <v>35000</v>
      </c>
      <c r="I8">
        <v>0</v>
      </c>
      <c r="J8">
        <v>2.5554604078397102E-3</v>
      </c>
      <c r="K8">
        <v>2.8833106734359699E-2</v>
      </c>
      <c r="L8">
        <v>3.55964280671109E-2</v>
      </c>
      <c r="M8">
        <v>0.933015004790689</v>
      </c>
      <c r="N8">
        <v>35000</v>
      </c>
      <c r="O8">
        <v>0</v>
      </c>
      <c r="P8">
        <v>0</v>
      </c>
      <c r="Q8">
        <v>0</v>
      </c>
      <c r="R8">
        <v>31</v>
      </c>
      <c r="S8">
        <v>0</v>
      </c>
      <c r="T8">
        <v>16</v>
      </c>
      <c r="U8">
        <v>0</v>
      </c>
      <c r="V8">
        <v>16</v>
      </c>
      <c r="W8">
        <v>0</v>
      </c>
      <c r="X8">
        <v>5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</row>
    <row r="9" spans="1:31" x14ac:dyDescent="0.25">
      <c r="A9">
        <v>40000</v>
      </c>
      <c r="B9">
        <v>0.82680529999999997</v>
      </c>
      <c r="C9">
        <v>0</v>
      </c>
      <c r="D9">
        <v>40000</v>
      </c>
      <c r="E9">
        <v>88.9</v>
      </c>
      <c r="F9">
        <v>75.229406933980798</v>
      </c>
      <c r="G9">
        <v>75.604395604395606</v>
      </c>
      <c r="H9">
        <v>40000</v>
      </c>
      <c r="I9">
        <v>0</v>
      </c>
      <c r="J9">
        <v>2.3475962287353401E-3</v>
      </c>
      <c r="K9">
        <v>2.3839008885516301E-2</v>
      </c>
      <c r="L9">
        <v>2.14551079969648E-2</v>
      </c>
      <c r="M9">
        <v>0.95235828688878299</v>
      </c>
      <c r="N9">
        <v>40000</v>
      </c>
      <c r="O9">
        <v>0</v>
      </c>
      <c r="P9">
        <v>0</v>
      </c>
      <c r="Q9">
        <v>0</v>
      </c>
      <c r="R9">
        <v>39</v>
      </c>
      <c r="S9">
        <v>0</v>
      </c>
      <c r="T9">
        <v>20</v>
      </c>
      <c r="U9">
        <v>0</v>
      </c>
      <c r="V9">
        <v>20</v>
      </c>
      <c r="W9">
        <v>0</v>
      </c>
      <c r="X9">
        <v>6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</row>
    <row r="10" spans="1:31" x14ac:dyDescent="0.25">
      <c r="A10">
        <v>45000</v>
      </c>
      <c r="B10">
        <v>0.9204059</v>
      </c>
      <c r="C10">
        <v>0</v>
      </c>
      <c r="D10">
        <v>45000</v>
      </c>
      <c r="E10">
        <v>87.9</v>
      </c>
      <c r="F10">
        <v>73.2177639267627</v>
      </c>
      <c r="G10">
        <v>74.364406779660996</v>
      </c>
      <c r="H10">
        <v>45000</v>
      </c>
      <c r="I10">
        <v>0</v>
      </c>
      <c r="J10">
        <v>2.8306232801141602E-3</v>
      </c>
      <c r="K10">
        <v>0.40039083743355203</v>
      </c>
      <c r="L10">
        <v>0.36035175369020001</v>
      </c>
      <c r="M10">
        <v>0.236426785596133</v>
      </c>
      <c r="N10">
        <v>45000</v>
      </c>
      <c r="O10">
        <v>0</v>
      </c>
      <c r="P10">
        <v>0</v>
      </c>
      <c r="Q10">
        <v>0</v>
      </c>
      <c r="R10">
        <v>41</v>
      </c>
      <c r="S10">
        <v>0</v>
      </c>
      <c r="T10">
        <v>21</v>
      </c>
      <c r="U10">
        <v>0</v>
      </c>
      <c r="V10">
        <v>21</v>
      </c>
      <c r="W10">
        <v>0</v>
      </c>
      <c r="X10">
        <v>6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</row>
    <row r="11" spans="1:31" x14ac:dyDescent="0.25">
      <c r="A11">
        <v>50000</v>
      </c>
      <c r="B11">
        <v>1.0608067999999999</v>
      </c>
      <c r="C11">
        <v>0</v>
      </c>
      <c r="D11">
        <v>50000</v>
      </c>
      <c r="E11">
        <v>88.7</v>
      </c>
      <c r="F11">
        <v>74.810072404322796</v>
      </c>
      <c r="G11">
        <v>75.219298245613999</v>
      </c>
      <c r="H11">
        <v>50000</v>
      </c>
      <c r="I11">
        <v>0</v>
      </c>
      <c r="J11">
        <v>3.6933834891382101E-3</v>
      </c>
      <c r="K11">
        <v>0.522428017379855</v>
      </c>
      <c r="L11">
        <v>0.47018521564186799</v>
      </c>
      <c r="M11">
        <v>3.6933834891380501E-3</v>
      </c>
      <c r="N11">
        <v>50000</v>
      </c>
      <c r="O11">
        <v>0</v>
      </c>
      <c r="P11">
        <v>0</v>
      </c>
      <c r="Q11">
        <v>0</v>
      </c>
      <c r="R11">
        <v>43</v>
      </c>
      <c r="S11">
        <v>0</v>
      </c>
      <c r="T11">
        <v>22</v>
      </c>
      <c r="U11">
        <v>0</v>
      </c>
      <c r="V11">
        <v>22</v>
      </c>
      <c r="W11">
        <v>0</v>
      </c>
      <c r="X11">
        <v>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</row>
    <row r="12" spans="1:31" x14ac:dyDescent="0.25">
      <c r="A12">
        <v>55000</v>
      </c>
      <c r="B12">
        <v>1.1544074</v>
      </c>
      <c r="C12">
        <v>0</v>
      </c>
      <c r="D12">
        <v>55000</v>
      </c>
      <c r="E12">
        <v>88.5</v>
      </c>
      <c r="F12">
        <v>74.735269563689002</v>
      </c>
      <c r="G12">
        <v>75.161987041036696</v>
      </c>
      <c r="H12">
        <v>55000</v>
      </c>
      <c r="I12">
        <v>0</v>
      </c>
      <c r="J12">
        <v>2.69787721155245E-3</v>
      </c>
      <c r="K12">
        <v>0.47112832685221101</v>
      </c>
      <c r="L12">
        <v>0.52347591872468302</v>
      </c>
      <c r="M12">
        <v>2.6978772115523199E-3</v>
      </c>
      <c r="N12">
        <v>55000</v>
      </c>
      <c r="O12">
        <v>0</v>
      </c>
      <c r="P12">
        <v>0</v>
      </c>
      <c r="Q12">
        <v>0</v>
      </c>
      <c r="R12">
        <v>45</v>
      </c>
      <c r="S12">
        <v>0</v>
      </c>
      <c r="T12">
        <v>23</v>
      </c>
      <c r="U12">
        <v>0</v>
      </c>
      <c r="V12">
        <v>23</v>
      </c>
      <c r="W12">
        <v>0</v>
      </c>
      <c r="X12">
        <v>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</row>
    <row r="13" spans="1:31" x14ac:dyDescent="0.25">
      <c r="A13">
        <v>60000</v>
      </c>
      <c r="B13">
        <v>1.2636080999999999</v>
      </c>
      <c r="C13">
        <v>0</v>
      </c>
      <c r="D13">
        <v>60000</v>
      </c>
      <c r="E13">
        <v>88</v>
      </c>
      <c r="F13">
        <v>73.563623545999206</v>
      </c>
      <c r="G13">
        <v>74.895397489539704</v>
      </c>
      <c r="H13">
        <v>60000</v>
      </c>
      <c r="I13">
        <v>0</v>
      </c>
      <c r="J13">
        <v>2.4253141405136801E-3</v>
      </c>
      <c r="K13">
        <v>0.47058981871557698</v>
      </c>
      <c r="L13">
        <v>0.52287757635064602</v>
      </c>
      <c r="M13">
        <v>4.10729079326249E-3</v>
      </c>
      <c r="N13">
        <v>60000</v>
      </c>
      <c r="O13">
        <v>0</v>
      </c>
      <c r="P13">
        <v>0</v>
      </c>
      <c r="Q13">
        <v>0</v>
      </c>
      <c r="R13">
        <v>47</v>
      </c>
      <c r="S13">
        <v>0</v>
      </c>
      <c r="T13">
        <v>24</v>
      </c>
      <c r="U13">
        <v>0</v>
      </c>
      <c r="V13">
        <v>24</v>
      </c>
      <c r="W13">
        <v>0</v>
      </c>
      <c r="X13">
        <v>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</row>
    <row r="14" spans="1:31" x14ac:dyDescent="0.25">
      <c r="A14">
        <v>65000</v>
      </c>
      <c r="B14">
        <v>1.4040090000000001</v>
      </c>
      <c r="C14">
        <v>0</v>
      </c>
      <c r="D14">
        <v>65000</v>
      </c>
      <c r="E14">
        <v>87.9</v>
      </c>
      <c r="F14">
        <v>73.124489143182004</v>
      </c>
      <c r="G14">
        <v>74.200426439232402</v>
      </c>
      <c r="H14">
        <v>65000</v>
      </c>
      <c r="I14">
        <v>0</v>
      </c>
      <c r="J14">
        <v>2.54716909812124E-3</v>
      </c>
      <c r="K14">
        <v>0.44481027908492099</v>
      </c>
      <c r="L14">
        <v>0.54914849269744903</v>
      </c>
      <c r="M14">
        <v>3.4940591195076901E-3</v>
      </c>
      <c r="N14">
        <v>65000</v>
      </c>
      <c r="O14">
        <v>0</v>
      </c>
      <c r="P14">
        <v>0</v>
      </c>
      <c r="Q14">
        <v>0</v>
      </c>
      <c r="R14">
        <v>53</v>
      </c>
      <c r="S14">
        <v>0</v>
      </c>
      <c r="T14">
        <v>27</v>
      </c>
      <c r="U14">
        <v>0</v>
      </c>
      <c r="V14">
        <v>27</v>
      </c>
      <c r="W14">
        <v>0</v>
      </c>
      <c r="X14">
        <v>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</row>
    <row r="15" spans="1:31" x14ac:dyDescent="0.25">
      <c r="A15">
        <v>70000</v>
      </c>
      <c r="B15">
        <v>1.5288098000000001</v>
      </c>
      <c r="C15">
        <v>0</v>
      </c>
      <c r="D15">
        <v>70000</v>
      </c>
      <c r="E15">
        <v>88.1</v>
      </c>
      <c r="F15">
        <v>74.044669342174103</v>
      </c>
      <c r="G15">
        <v>74.572649572649496</v>
      </c>
      <c r="H15">
        <v>70000</v>
      </c>
      <c r="I15">
        <v>0</v>
      </c>
      <c r="J15">
        <v>2.5488612137572401E-3</v>
      </c>
      <c r="K15">
        <v>0.44510577200246199</v>
      </c>
      <c r="L15">
        <v>0.54951329876849397</v>
      </c>
      <c r="M15">
        <v>2.83206801528566E-3</v>
      </c>
      <c r="N15">
        <v>70000</v>
      </c>
      <c r="O15">
        <v>0</v>
      </c>
      <c r="P15">
        <v>0</v>
      </c>
      <c r="Q15">
        <v>0</v>
      </c>
      <c r="R15">
        <v>53</v>
      </c>
      <c r="S15">
        <v>0</v>
      </c>
      <c r="T15">
        <v>27</v>
      </c>
      <c r="U15">
        <v>0</v>
      </c>
      <c r="V15">
        <v>27</v>
      </c>
      <c r="W15">
        <v>0</v>
      </c>
      <c r="X15">
        <v>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</row>
    <row r="16" spans="1:31" x14ac:dyDescent="0.25">
      <c r="A16">
        <v>75000</v>
      </c>
      <c r="B16">
        <v>1.6380105</v>
      </c>
      <c r="C16">
        <v>0</v>
      </c>
      <c r="D16">
        <v>75000</v>
      </c>
      <c r="E16">
        <v>89.7</v>
      </c>
      <c r="F16">
        <v>76.149899042291096</v>
      </c>
      <c r="G16">
        <v>77.008928571428498</v>
      </c>
      <c r="H16">
        <v>75000</v>
      </c>
      <c r="I16">
        <v>0</v>
      </c>
      <c r="J16">
        <v>3.1448619858974701E-3</v>
      </c>
      <c r="K16">
        <v>0.44483981072026502</v>
      </c>
      <c r="L16">
        <v>0.54918495150652902</v>
      </c>
      <c r="M16">
        <v>2.8303757873075399E-3</v>
      </c>
      <c r="N16">
        <v>75000</v>
      </c>
      <c r="O16">
        <v>0</v>
      </c>
      <c r="P16">
        <v>0</v>
      </c>
      <c r="Q16">
        <v>0</v>
      </c>
      <c r="R16">
        <v>61</v>
      </c>
      <c r="S16">
        <v>0</v>
      </c>
      <c r="T16">
        <v>31</v>
      </c>
      <c r="U16">
        <v>0</v>
      </c>
      <c r="V16">
        <v>31</v>
      </c>
      <c r="W16">
        <v>0</v>
      </c>
      <c r="X16">
        <v>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</row>
    <row r="17" spans="1:31" x14ac:dyDescent="0.25">
      <c r="A17">
        <v>80000</v>
      </c>
      <c r="B17">
        <v>1.7472112</v>
      </c>
      <c r="C17">
        <v>0</v>
      </c>
      <c r="D17">
        <v>80000</v>
      </c>
      <c r="E17">
        <v>89.1</v>
      </c>
      <c r="F17">
        <v>76.000493200873606</v>
      </c>
      <c r="G17">
        <v>76.304347826086897</v>
      </c>
      <c r="H17">
        <v>80000</v>
      </c>
      <c r="I17">
        <v>0</v>
      </c>
      <c r="J17">
        <v>2.5605482928447699E-3</v>
      </c>
      <c r="K17">
        <v>0.237632077749211</v>
      </c>
      <c r="L17">
        <v>0.75724682566509804</v>
      </c>
      <c r="M17">
        <v>2.5605482928445899E-3</v>
      </c>
      <c r="N17">
        <v>80000</v>
      </c>
      <c r="O17">
        <v>0</v>
      </c>
      <c r="P17">
        <v>0</v>
      </c>
      <c r="Q17">
        <v>0</v>
      </c>
      <c r="R17">
        <v>65</v>
      </c>
      <c r="S17">
        <v>0</v>
      </c>
      <c r="T17">
        <v>33</v>
      </c>
      <c r="U17">
        <v>0</v>
      </c>
      <c r="V17">
        <v>33</v>
      </c>
      <c r="W17">
        <v>0</v>
      </c>
      <c r="X17">
        <v>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</row>
    <row r="18" spans="1:31" x14ac:dyDescent="0.25">
      <c r="A18">
        <v>85000</v>
      </c>
      <c r="B18">
        <v>1.8564118999999999</v>
      </c>
      <c r="C18">
        <v>0</v>
      </c>
      <c r="D18">
        <v>85000</v>
      </c>
      <c r="E18">
        <v>90.6</v>
      </c>
      <c r="F18">
        <v>79.427200742371596</v>
      </c>
      <c r="G18">
        <v>80.777096114519395</v>
      </c>
      <c r="H18">
        <v>85000</v>
      </c>
      <c r="I18">
        <v>0</v>
      </c>
      <c r="J18">
        <v>2.3050836913713802E-3</v>
      </c>
      <c r="K18">
        <v>0.23769294017442999</v>
      </c>
      <c r="L18">
        <v>0.75744077203267401</v>
      </c>
      <c r="M18">
        <v>2.56120410152358E-3</v>
      </c>
      <c r="N18">
        <v>85000</v>
      </c>
      <c r="O18">
        <v>0</v>
      </c>
      <c r="P18">
        <v>0</v>
      </c>
      <c r="Q18">
        <v>0</v>
      </c>
      <c r="R18">
        <v>65</v>
      </c>
      <c r="S18">
        <v>0</v>
      </c>
      <c r="T18">
        <v>33</v>
      </c>
      <c r="U18">
        <v>0</v>
      </c>
      <c r="V18">
        <v>33</v>
      </c>
      <c r="W18">
        <v>0</v>
      </c>
      <c r="X18">
        <v>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</row>
    <row r="19" spans="1:31" x14ac:dyDescent="0.25">
      <c r="A19">
        <v>90000</v>
      </c>
      <c r="B19">
        <v>2.0124129000000002</v>
      </c>
      <c r="C19">
        <v>0</v>
      </c>
      <c r="D19">
        <v>90000</v>
      </c>
      <c r="E19">
        <v>90.5</v>
      </c>
      <c r="F19">
        <v>78.638628554981906</v>
      </c>
      <c r="G19">
        <v>79.120879120879096</v>
      </c>
      <c r="H19">
        <v>90000</v>
      </c>
      <c r="I19">
        <v>0</v>
      </c>
      <c r="J19">
        <v>2.6080355663914401E-3</v>
      </c>
      <c r="K19">
        <v>0.29881375489777101</v>
      </c>
      <c r="L19">
        <v>0.69416147840340203</v>
      </c>
      <c r="M19">
        <v>4.4167311324344802E-3</v>
      </c>
      <c r="N19">
        <v>90000</v>
      </c>
      <c r="O19">
        <v>0</v>
      </c>
      <c r="P19">
        <v>0</v>
      </c>
      <c r="Q19">
        <v>0</v>
      </c>
      <c r="R19">
        <v>71</v>
      </c>
      <c r="S19">
        <v>0</v>
      </c>
      <c r="T19">
        <v>36</v>
      </c>
      <c r="U19">
        <v>0</v>
      </c>
      <c r="V19">
        <v>36</v>
      </c>
      <c r="W19">
        <v>0</v>
      </c>
      <c r="X19">
        <v>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</row>
    <row r="20" spans="1:31" x14ac:dyDescent="0.25">
      <c r="A20">
        <v>95000</v>
      </c>
      <c r="B20">
        <v>2.1372137000000002</v>
      </c>
      <c r="C20">
        <v>0</v>
      </c>
      <c r="D20">
        <v>95000</v>
      </c>
      <c r="E20">
        <v>88.7</v>
      </c>
      <c r="F20">
        <v>74.901382422971594</v>
      </c>
      <c r="G20">
        <v>76.109936575052799</v>
      </c>
      <c r="H20">
        <v>95000</v>
      </c>
      <c r="I20">
        <v>0</v>
      </c>
      <c r="J20">
        <v>2.77109839207058E-3</v>
      </c>
      <c r="K20">
        <v>0.25717221205917601</v>
      </c>
      <c r="L20">
        <v>0.73756270099588905</v>
      </c>
      <c r="M20">
        <v>2.4939885528633102E-3</v>
      </c>
      <c r="N20">
        <v>95000</v>
      </c>
      <c r="O20">
        <v>0</v>
      </c>
      <c r="P20">
        <v>0</v>
      </c>
      <c r="Q20">
        <v>0</v>
      </c>
      <c r="R20">
        <v>77</v>
      </c>
      <c r="S20">
        <v>0</v>
      </c>
      <c r="T20">
        <v>39</v>
      </c>
      <c r="U20">
        <v>0</v>
      </c>
      <c r="V20">
        <v>39</v>
      </c>
      <c r="W20">
        <v>0</v>
      </c>
      <c r="X20">
        <v>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</row>
    <row r="21" spans="1:31" x14ac:dyDescent="0.25">
      <c r="A21">
        <v>100000</v>
      </c>
      <c r="B21">
        <v>2.2932147000000001</v>
      </c>
      <c r="C21">
        <v>0</v>
      </c>
      <c r="D21">
        <v>100000</v>
      </c>
      <c r="E21">
        <v>90</v>
      </c>
      <c r="F21">
        <v>77.264459803564904</v>
      </c>
      <c r="G21">
        <v>76.635514018691595</v>
      </c>
      <c r="H21">
        <v>100000</v>
      </c>
      <c r="I21">
        <v>0</v>
      </c>
      <c r="J21">
        <v>2.6228762460475002E-3</v>
      </c>
      <c r="K21">
        <v>0.21907478972066999</v>
      </c>
      <c r="L21">
        <v>0.77567945778723402</v>
      </c>
      <c r="M21">
        <v>2.6228762460472899E-3</v>
      </c>
      <c r="N21">
        <v>100000</v>
      </c>
      <c r="O21">
        <v>0</v>
      </c>
      <c r="P21">
        <v>0</v>
      </c>
      <c r="Q21">
        <v>0</v>
      </c>
      <c r="R21">
        <v>81</v>
      </c>
      <c r="S21">
        <v>0</v>
      </c>
      <c r="T21">
        <v>41</v>
      </c>
      <c r="U21">
        <v>0</v>
      </c>
      <c r="V21">
        <v>41</v>
      </c>
      <c r="W21">
        <v>0</v>
      </c>
      <c r="X21">
        <v>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G9" sqref="G9"/>
    </sheetView>
  </sheetViews>
  <sheetFormatPr defaultRowHeight="15" x14ac:dyDescent="0.25"/>
  <cols>
    <col min="2" max="2" width="28.140625" bestFit="1" customWidth="1"/>
    <col min="17" max="17" width="14.42578125" bestFit="1" customWidth="1"/>
  </cols>
  <sheetData>
    <row r="1" spans="1:12" x14ac:dyDescent="0.25">
      <c r="A1" t="s">
        <v>8</v>
      </c>
      <c r="B1" t="s">
        <v>6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25">
      <c r="A2">
        <v>5000</v>
      </c>
      <c r="B2">
        <v>0.42120269999999999</v>
      </c>
      <c r="C2">
        <v>0</v>
      </c>
      <c r="D2">
        <v>5000</v>
      </c>
      <c r="E2">
        <v>88.3</v>
      </c>
      <c r="F2">
        <v>72.703093649386403</v>
      </c>
      <c r="G2">
        <v>72.790697674418595</v>
      </c>
      <c r="H2">
        <v>5000</v>
      </c>
      <c r="I2">
        <v>0</v>
      </c>
      <c r="J2">
        <v>13</v>
      </c>
      <c r="K2">
        <v>0</v>
      </c>
      <c r="L2">
        <v>0</v>
      </c>
    </row>
    <row r="3" spans="1:12" x14ac:dyDescent="0.25">
      <c r="A3">
        <v>10000</v>
      </c>
      <c r="B3">
        <v>1.7628113000000001</v>
      </c>
      <c r="C3">
        <v>0</v>
      </c>
      <c r="D3">
        <v>10000</v>
      </c>
      <c r="E3">
        <v>88.5</v>
      </c>
      <c r="F3">
        <v>74.299378715415898</v>
      </c>
      <c r="G3">
        <v>75.479744136460496</v>
      </c>
      <c r="H3">
        <v>10000</v>
      </c>
      <c r="I3">
        <v>0</v>
      </c>
      <c r="J3">
        <v>27</v>
      </c>
      <c r="K3">
        <v>0</v>
      </c>
      <c r="L3">
        <v>0</v>
      </c>
    </row>
    <row r="4" spans="1:12" x14ac:dyDescent="0.25">
      <c r="A4">
        <v>15000</v>
      </c>
      <c r="B4">
        <v>4.0872261999999999</v>
      </c>
      <c r="C4">
        <v>0</v>
      </c>
      <c r="D4">
        <v>15000</v>
      </c>
      <c r="E4">
        <v>88</v>
      </c>
      <c r="F4">
        <v>73.338073231425497</v>
      </c>
      <c r="G4">
        <v>75.855130784708194</v>
      </c>
      <c r="H4">
        <v>15000</v>
      </c>
      <c r="I4">
        <v>0</v>
      </c>
      <c r="J4">
        <v>35</v>
      </c>
      <c r="K4">
        <v>0</v>
      </c>
      <c r="L4">
        <v>0</v>
      </c>
    </row>
    <row r="5" spans="1:12" x14ac:dyDescent="0.25">
      <c r="A5">
        <v>20000</v>
      </c>
      <c r="B5">
        <v>7.8000499999999997</v>
      </c>
      <c r="C5">
        <v>0</v>
      </c>
      <c r="D5">
        <v>20000</v>
      </c>
      <c r="E5">
        <v>86.1</v>
      </c>
      <c r="F5">
        <v>68.564553480966794</v>
      </c>
      <c r="G5">
        <v>70.488322717621998</v>
      </c>
      <c r="H5">
        <v>20000</v>
      </c>
      <c r="I5">
        <v>0</v>
      </c>
      <c r="J5">
        <v>50</v>
      </c>
      <c r="K5">
        <v>0</v>
      </c>
      <c r="L5">
        <v>0</v>
      </c>
    </row>
    <row r="6" spans="1:12" x14ac:dyDescent="0.25">
      <c r="A6">
        <v>25000</v>
      </c>
      <c r="B6">
        <v>13.5096866</v>
      </c>
      <c r="C6">
        <v>0</v>
      </c>
      <c r="D6">
        <v>25000</v>
      </c>
      <c r="E6">
        <v>89.9</v>
      </c>
      <c r="F6">
        <v>78.276019306381201</v>
      </c>
      <c r="G6">
        <v>79.387755102040799</v>
      </c>
      <c r="H6">
        <v>25000</v>
      </c>
      <c r="I6">
        <v>0</v>
      </c>
      <c r="J6">
        <v>50</v>
      </c>
      <c r="K6">
        <v>0</v>
      </c>
      <c r="L6">
        <v>0</v>
      </c>
    </row>
    <row r="7" spans="1:12" x14ac:dyDescent="0.25">
      <c r="A7">
        <v>30000</v>
      </c>
      <c r="B7">
        <v>17.066509400000001</v>
      </c>
      <c r="C7">
        <v>0</v>
      </c>
      <c r="D7">
        <v>30000</v>
      </c>
      <c r="E7">
        <v>86.3</v>
      </c>
      <c r="F7">
        <v>69.350133338106005</v>
      </c>
      <c r="G7">
        <v>70.537634408602102</v>
      </c>
      <c r="H7">
        <v>30000</v>
      </c>
      <c r="I7">
        <v>0</v>
      </c>
      <c r="J7">
        <v>12</v>
      </c>
      <c r="K7">
        <v>0</v>
      </c>
      <c r="L7">
        <v>0</v>
      </c>
    </row>
    <row r="8" spans="1:12" x14ac:dyDescent="0.25">
      <c r="A8">
        <v>35000</v>
      </c>
      <c r="B8">
        <v>19.905727599999999</v>
      </c>
      <c r="C8">
        <v>0</v>
      </c>
      <c r="D8">
        <v>35000</v>
      </c>
      <c r="E8">
        <v>89.6</v>
      </c>
      <c r="F8">
        <v>77.333751787146497</v>
      </c>
      <c r="G8">
        <v>77.489177489177493</v>
      </c>
      <c r="H8">
        <v>35000</v>
      </c>
      <c r="I8">
        <v>0</v>
      </c>
      <c r="J8">
        <v>15</v>
      </c>
      <c r="K8">
        <v>0</v>
      </c>
      <c r="L8">
        <v>0</v>
      </c>
    </row>
    <row r="9" spans="1:12" x14ac:dyDescent="0.25">
      <c r="A9">
        <v>40000</v>
      </c>
      <c r="B9">
        <v>22.526544399999999</v>
      </c>
      <c r="C9">
        <v>0</v>
      </c>
      <c r="D9">
        <v>40000</v>
      </c>
      <c r="E9">
        <v>88</v>
      </c>
      <c r="F9">
        <v>73.371796294241605</v>
      </c>
      <c r="G9">
        <v>73.626373626373606</v>
      </c>
      <c r="H9">
        <v>40000</v>
      </c>
      <c r="I9">
        <v>0</v>
      </c>
      <c r="J9">
        <v>10</v>
      </c>
      <c r="K9">
        <v>0</v>
      </c>
      <c r="L9">
        <v>0</v>
      </c>
    </row>
    <row r="10" spans="1:12" x14ac:dyDescent="0.25">
      <c r="A10">
        <v>45000</v>
      </c>
      <c r="B10">
        <v>25.225361700000001</v>
      </c>
      <c r="C10">
        <v>0</v>
      </c>
      <c r="D10">
        <v>45000</v>
      </c>
      <c r="E10">
        <v>85.9</v>
      </c>
      <c r="F10">
        <v>68.899162703699403</v>
      </c>
      <c r="G10">
        <v>70.127118644067707</v>
      </c>
      <c r="H10">
        <v>45000</v>
      </c>
      <c r="I10">
        <v>0</v>
      </c>
      <c r="J10">
        <v>15</v>
      </c>
      <c r="K10">
        <v>0</v>
      </c>
      <c r="L10">
        <v>0</v>
      </c>
    </row>
    <row r="11" spans="1:12" x14ac:dyDescent="0.25">
      <c r="A11">
        <v>50000</v>
      </c>
      <c r="B11">
        <v>27.939779099999999</v>
      </c>
      <c r="C11">
        <v>0</v>
      </c>
      <c r="D11">
        <v>50000</v>
      </c>
      <c r="E11">
        <v>85.2</v>
      </c>
      <c r="F11">
        <v>66.867254101296595</v>
      </c>
      <c r="G11">
        <v>67.543859649122794</v>
      </c>
      <c r="H11">
        <v>50000</v>
      </c>
      <c r="I11">
        <v>0</v>
      </c>
      <c r="J11">
        <v>15</v>
      </c>
      <c r="K11">
        <v>0</v>
      </c>
      <c r="L11">
        <v>0</v>
      </c>
    </row>
    <row r="12" spans="1:12" x14ac:dyDescent="0.25">
      <c r="A12">
        <v>55000</v>
      </c>
      <c r="B12">
        <v>31.777403700000001</v>
      </c>
      <c r="C12">
        <v>0</v>
      </c>
      <c r="D12">
        <v>55000</v>
      </c>
      <c r="E12">
        <v>88.5</v>
      </c>
      <c r="F12">
        <v>74.705261305648406</v>
      </c>
      <c r="G12">
        <v>75.161987041036696</v>
      </c>
      <c r="H12">
        <v>55000</v>
      </c>
      <c r="I12">
        <v>0</v>
      </c>
      <c r="J12">
        <v>17</v>
      </c>
      <c r="K12">
        <v>0</v>
      </c>
      <c r="L12">
        <v>0</v>
      </c>
    </row>
    <row r="13" spans="1:12" x14ac:dyDescent="0.25">
      <c r="A13">
        <v>60000</v>
      </c>
      <c r="B13">
        <v>35.084624900000001</v>
      </c>
      <c r="C13">
        <v>0</v>
      </c>
      <c r="D13">
        <v>60000</v>
      </c>
      <c r="E13">
        <v>87.4</v>
      </c>
      <c r="F13">
        <v>72.147556058569705</v>
      </c>
      <c r="G13">
        <v>73.640167364016705</v>
      </c>
      <c r="H13">
        <v>60000</v>
      </c>
      <c r="I13">
        <v>0</v>
      </c>
      <c r="J13">
        <v>18</v>
      </c>
      <c r="K13">
        <v>0</v>
      </c>
      <c r="L13">
        <v>0</v>
      </c>
    </row>
    <row r="14" spans="1:12" x14ac:dyDescent="0.25">
      <c r="A14">
        <v>65000</v>
      </c>
      <c r="B14">
        <v>40.778661399999997</v>
      </c>
      <c r="C14">
        <v>0</v>
      </c>
      <c r="D14">
        <v>65000</v>
      </c>
      <c r="E14">
        <v>88</v>
      </c>
      <c r="F14">
        <v>73.362693564426706</v>
      </c>
      <c r="G14">
        <v>74.413646055437098</v>
      </c>
      <c r="H14">
        <v>65000</v>
      </c>
      <c r="I14">
        <v>0</v>
      </c>
      <c r="J14">
        <v>22</v>
      </c>
      <c r="K14">
        <v>0</v>
      </c>
      <c r="L14">
        <v>0</v>
      </c>
    </row>
    <row r="15" spans="1:12" x14ac:dyDescent="0.25">
      <c r="A15">
        <v>70000</v>
      </c>
      <c r="B15">
        <v>46.098295499999999</v>
      </c>
      <c r="C15">
        <v>0</v>
      </c>
      <c r="D15">
        <v>70000</v>
      </c>
      <c r="E15">
        <v>87</v>
      </c>
      <c r="F15">
        <v>71.719457013574598</v>
      </c>
      <c r="G15">
        <v>72.2222222222222</v>
      </c>
      <c r="H15">
        <v>70000</v>
      </c>
      <c r="I15">
        <v>0</v>
      </c>
      <c r="J15">
        <v>17</v>
      </c>
      <c r="K15">
        <v>0</v>
      </c>
      <c r="L15">
        <v>0</v>
      </c>
    </row>
    <row r="16" spans="1:12" x14ac:dyDescent="0.25">
      <c r="A16">
        <v>75000</v>
      </c>
      <c r="B16">
        <v>51.0435272</v>
      </c>
      <c r="C16">
        <v>0</v>
      </c>
      <c r="D16">
        <v>75000</v>
      </c>
      <c r="E16">
        <v>87</v>
      </c>
      <c r="F16">
        <v>69.639645951563494</v>
      </c>
      <c r="G16">
        <v>70.982142857142804</v>
      </c>
      <c r="H16">
        <v>75000</v>
      </c>
      <c r="I16">
        <v>0</v>
      </c>
      <c r="J16">
        <v>16</v>
      </c>
      <c r="K16">
        <v>0</v>
      </c>
      <c r="L16">
        <v>0</v>
      </c>
    </row>
    <row r="17" spans="1:12" x14ac:dyDescent="0.25">
      <c r="A17">
        <v>80000</v>
      </c>
      <c r="B17">
        <v>55.052752900000002</v>
      </c>
      <c r="C17">
        <v>0</v>
      </c>
      <c r="D17">
        <v>80000</v>
      </c>
      <c r="E17">
        <v>89.2</v>
      </c>
      <c r="F17">
        <v>76.234068023378597</v>
      </c>
      <c r="G17">
        <v>76.521739130434696</v>
      </c>
      <c r="H17">
        <v>80000</v>
      </c>
      <c r="I17">
        <v>0</v>
      </c>
      <c r="J17">
        <v>16</v>
      </c>
      <c r="K17">
        <v>0</v>
      </c>
      <c r="L17">
        <v>0</v>
      </c>
    </row>
    <row r="18" spans="1:12" x14ac:dyDescent="0.25">
      <c r="A18">
        <v>85000</v>
      </c>
      <c r="B18">
        <v>59.5611818</v>
      </c>
      <c r="C18">
        <v>0</v>
      </c>
      <c r="D18">
        <v>85000</v>
      </c>
      <c r="E18">
        <v>88.3</v>
      </c>
      <c r="F18">
        <v>74.349980269215493</v>
      </c>
      <c r="G18">
        <v>76.073619631901806</v>
      </c>
      <c r="H18">
        <v>85000</v>
      </c>
      <c r="I18">
        <v>0</v>
      </c>
      <c r="J18">
        <v>17</v>
      </c>
      <c r="K18">
        <v>0</v>
      </c>
      <c r="L18">
        <v>0</v>
      </c>
    </row>
    <row r="19" spans="1:12" x14ac:dyDescent="0.25">
      <c r="A19">
        <v>90000</v>
      </c>
      <c r="B19">
        <v>64.054010599999998</v>
      </c>
      <c r="C19">
        <v>0</v>
      </c>
      <c r="D19">
        <v>90000</v>
      </c>
      <c r="E19">
        <v>88.9</v>
      </c>
      <c r="F19">
        <v>74.908222869233398</v>
      </c>
      <c r="G19">
        <v>75.604395604395606</v>
      </c>
      <c r="H19">
        <v>90000</v>
      </c>
      <c r="I19">
        <v>0</v>
      </c>
      <c r="J19">
        <v>19</v>
      </c>
      <c r="K19">
        <v>0</v>
      </c>
      <c r="L19">
        <v>0</v>
      </c>
    </row>
    <row r="20" spans="1:12" x14ac:dyDescent="0.25">
      <c r="A20">
        <v>95000</v>
      </c>
      <c r="B20">
        <v>67.907235299999996</v>
      </c>
      <c r="C20">
        <v>0</v>
      </c>
      <c r="D20">
        <v>95000</v>
      </c>
      <c r="E20">
        <v>87.9</v>
      </c>
      <c r="F20">
        <v>73.221557310293505</v>
      </c>
      <c r="G20">
        <v>74.418604651162795</v>
      </c>
      <c r="H20">
        <v>95000</v>
      </c>
      <c r="I20">
        <v>0</v>
      </c>
      <c r="J20">
        <v>15</v>
      </c>
      <c r="K20">
        <v>0</v>
      </c>
      <c r="L20">
        <v>0</v>
      </c>
    </row>
    <row r="21" spans="1:12" x14ac:dyDescent="0.25">
      <c r="A21">
        <v>100000</v>
      </c>
      <c r="B21">
        <v>71.448458000000002</v>
      </c>
      <c r="C21">
        <v>0</v>
      </c>
      <c r="D21">
        <v>100000</v>
      </c>
      <c r="E21">
        <v>89.2</v>
      </c>
      <c r="F21">
        <v>75.481293134761998</v>
      </c>
      <c r="G21">
        <v>74.766355140186903</v>
      </c>
      <c r="H21">
        <v>100000</v>
      </c>
      <c r="I21">
        <v>0</v>
      </c>
      <c r="J21">
        <v>16</v>
      </c>
      <c r="K21">
        <v>0</v>
      </c>
      <c r="L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zoomScale="90" zoomScaleNormal="90" workbookViewId="0">
      <selection activeCell="I30" sqref="I30"/>
    </sheetView>
  </sheetViews>
  <sheetFormatPr defaultRowHeight="15" x14ac:dyDescent="0.25"/>
  <cols>
    <col min="1" max="1" width="21.42578125" customWidth="1"/>
    <col min="2" max="2" width="19.85546875" bestFit="1" customWidth="1"/>
    <col min="3" max="3" width="21.85546875" bestFit="1" customWidth="1"/>
    <col min="4" max="4" width="19.7109375" bestFit="1" customWidth="1"/>
    <col min="5" max="5" width="21.140625" bestFit="1" customWidth="1"/>
    <col min="6" max="6" width="18.42578125" bestFit="1" customWidth="1"/>
    <col min="8" max="8" width="11.28515625" bestFit="1" customWidth="1"/>
    <col min="9" max="9" width="10.85546875" bestFit="1" customWidth="1"/>
  </cols>
  <sheetData>
    <row r="1" spans="1:10" x14ac:dyDescent="0.25">
      <c r="A1" s="1" t="s">
        <v>7</v>
      </c>
      <c r="E1" s="1" t="s">
        <v>0</v>
      </c>
      <c r="F1" s="1"/>
      <c r="H1" s="1" t="s">
        <v>3</v>
      </c>
      <c r="J1" s="1"/>
    </row>
    <row r="2" spans="1:10" x14ac:dyDescent="0.25">
      <c r="A2" s="2" t="s">
        <v>1</v>
      </c>
      <c r="B2" s="2" t="str">
        <f>CONCATENATE("DWM-NB","(",ROUND(B23,2),"%",")")</f>
        <v>DWM-NB(87.96%)</v>
      </c>
      <c r="C2" s="2" t="str">
        <f>CONCATENATE("DWM-HT","(",ROUND(C23,2),"%",")")</f>
        <v>DWM-HT(87.77%)</v>
      </c>
      <c r="D2" s="2" t="str">
        <f>CONCATENATE("WMA","(",ROUND(D23,2),"%",")")</f>
        <v>WMA(88.69%)</v>
      </c>
      <c r="E2" s="2" t="str">
        <f>CONCATENATE("HMDD_Lite","(",ROUND(E23,2),"%",")")</f>
        <v>HMDD_Lite(87.86%)</v>
      </c>
      <c r="H2" s="2" t="s">
        <v>4</v>
      </c>
      <c r="I2" s="2" t="s">
        <v>5</v>
      </c>
    </row>
    <row r="3" spans="1:10" x14ac:dyDescent="0.25">
      <c r="A3" s="2">
        <v>0</v>
      </c>
      <c r="B3" s="2">
        <f>'DWM-NB'!E2</f>
        <v>88.7</v>
      </c>
      <c r="C3" s="2">
        <f>'DWM-HT'!E2</f>
        <v>89.1</v>
      </c>
      <c r="D3" s="2">
        <f>WMA!E2</f>
        <v>88.9</v>
      </c>
      <c r="E3" s="2">
        <f>HMDD_Lite!E2</f>
        <v>88.3</v>
      </c>
      <c r="H3" s="2">
        <f>'DWM-NB'!J2</f>
        <v>10</v>
      </c>
      <c r="I3" s="2">
        <f>HMDD_Lite!J2</f>
        <v>13</v>
      </c>
    </row>
    <row r="4" spans="1:10" x14ac:dyDescent="0.25">
      <c r="A4" s="2">
        <v>10000</v>
      </c>
      <c r="B4" s="2">
        <f>'DWM-NB'!E3</f>
        <v>88</v>
      </c>
      <c r="C4" s="2">
        <f>'DWM-HT'!E3</f>
        <v>87.1</v>
      </c>
      <c r="D4" s="2">
        <f>WMA!E3</f>
        <v>88</v>
      </c>
      <c r="E4" s="2">
        <f>HMDD_Lite!E3</f>
        <v>88.5</v>
      </c>
      <c r="H4" s="2">
        <f>'DWM-NB'!J3</f>
        <v>24</v>
      </c>
      <c r="I4" s="2">
        <f>HMDD_Lite!J3</f>
        <v>27</v>
      </c>
    </row>
    <row r="5" spans="1:10" x14ac:dyDescent="0.25">
      <c r="A5" s="2">
        <v>15000</v>
      </c>
      <c r="B5" s="2">
        <f>'DWM-NB'!E4</f>
        <v>87.8</v>
      </c>
      <c r="C5" s="2">
        <f>'DWM-HT'!E4</f>
        <v>87.4</v>
      </c>
      <c r="D5" s="2">
        <f>WMA!E4</f>
        <v>88.1</v>
      </c>
      <c r="E5" s="2">
        <f>HMDD_Lite!E4</f>
        <v>88</v>
      </c>
      <c r="H5" s="2">
        <f>'DWM-NB'!J4</f>
        <v>32</v>
      </c>
      <c r="I5" s="2">
        <f>HMDD_Lite!J4</f>
        <v>35</v>
      </c>
    </row>
    <row r="6" spans="1:10" x14ac:dyDescent="0.25">
      <c r="A6" s="2">
        <v>20000</v>
      </c>
      <c r="B6" s="2">
        <f>'DWM-NB'!E5</f>
        <v>86.4</v>
      </c>
      <c r="C6" s="2">
        <f>'DWM-HT'!E5</f>
        <v>85.5</v>
      </c>
      <c r="D6" s="2">
        <f>WMA!E5</f>
        <v>86.6</v>
      </c>
      <c r="E6" s="2">
        <f>HMDD_Lite!E5</f>
        <v>86.1</v>
      </c>
      <c r="H6" s="2">
        <f>'DWM-NB'!J5</f>
        <v>51</v>
      </c>
      <c r="I6" s="2">
        <f>HMDD_Lite!J5</f>
        <v>50</v>
      </c>
    </row>
    <row r="7" spans="1:10" x14ac:dyDescent="0.25">
      <c r="A7" s="2">
        <v>25000</v>
      </c>
      <c r="B7" s="2">
        <f>'DWM-NB'!E6</f>
        <v>89.4</v>
      </c>
      <c r="C7" s="2">
        <f>'DWM-HT'!E6</f>
        <v>88.8</v>
      </c>
      <c r="D7" s="2">
        <f>WMA!E6</f>
        <v>88.9</v>
      </c>
      <c r="E7" s="2">
        <f>HMDD_Lite!E6</f>
        <v>89.9</v>
      </c>
      <c r="H7" s="2">
        <f>'DWM-NB'!J6</f>
        <v>58</v>
      </c>
      <c r="I7" s="2">
        <f>HMDD_Lite!J6</f>
        <v>50</v>
      </c>
    </row>
    <row r="8" spans="1:10" x14ac:dyDescent="0.25">
      <c r="A8" s="2">
        <v>30000</v>
      </c>
      <c r="B8" s="2">
        <f>'DWM-NB'!E7</f>
        <v>87</v>
      </c>
      <c r="C8" s="2">
        <f>'DWM-HT'!E7</f>
        <v>87.1</v>
      </c>
      <c r="D8" s="2">
        <f>WMA!E7</f>
        <v>87.3</v>
      </c>
      <c r="E8" s="2">
        <f>HMDD_Lite!E7</f>
        <v>86.3</v>
      </c>
      <c r="H8" s="2">
        <f>'DWM-NB'!J7</f>
        <v>20</v>
      </c>
      <c r="I8" s="2">
        <f>HMDD_Lite!J7</f>
        <v>12</v>
      </c>
    </row>
    <row r="9" spans="1:10" x14ac:dyDescent="0.25">
      <c r="A9" s="2">
        <v>35000</v>
      </c>
      <c r="B9" s="2">
        <f>'DWM-NB'!E8</f>
        <v>88.4</v>
      </c>
      <c r="C9" s="2">
        <f>'DWM-HT'!E8</f>
        <v>89.4</v>
      </c>
      <c r="D9" s="2">
        <f>WMA!E8</f>
        <v>89.3</v>
      </c>
      <c r="E9" s="2">
        <f>HMDD_Lite!E8</f>
        <v>89.6</v>
      </c>
      <c r="H9" s="2">
        <f>'DWM-NB'!J8</f>
        <v>20</v>
      </c>
      <c r="I9" s="2">
        <f>HMDD_Lite!J8</f>
        <v>15</v>
      </c>
    </row>
    <row r="10" spans="1:10" x14ac:dyDescent="0.25">
      <c r="A10" s="2">
        <v>40000</v>
      </c>
      <c r="B10" s="2">
        <f>'DWM-NB'!E9</f>
        <v>88.2</v>
      </c>
      <c r="C10" s="2">
        <f>'DWM-HT'!E9</f>
        <v>87.7</v>
      </c>
      <c r="D10" s="2">
        <f>WMA!E9</f>
        <v>88.9</v>
      </c>
      <c r="E10" s="2">
        <f>HMDD_Lite!E9</f>
        <v>88</v>
      </c>
      <c r="H10" s="2">
        <f>'DWM-NB'!J9</f>
        <v>29</v>
      </c>
      <c r="I10" s="2">
        <f>HMDD_Lite!J9</f>
        <v>10</v>
      </c>
    </row>
    <row r="11" spans="1:10" x14ac:dyDescent="0.25">
      <c r="A11" s="2">
        <v>45000</v>
      </c>
      <c r="B11" s="2">
        <f>'DWM-NB'!E10</f>
        <v>87</v>
      </c>
      <c r="C11" s="2">
        <f>'DWM-HT'!E10</f>
        <v>85.1</v>
      </c>
      <c r="D11" s="2">
        <f>WMA!E10</f>
        <v>87.9</v>
      </c>
      <c r="E11" s="2">
        <f>HMDD_Lite!E10</f>
        <v>85.9</v>
      </c>
      <c r="H11" s="2">
        <f>'DWM-NB'!J10</f>
        <v>41</v>
      </c>
      <c r="I11" s="2">
        <f>HMDD_Lite!J10</f>
        <v>15</v>
      </c>
    </row>
    <row r="12" spans="1:10" x14ac:dyDescent="0.25">
      <c r="A12" s="2">
        <v>50000</v>
      </c>
      <c r="B12" s="2">
        <f>'DWM-NB'!E11</f>
        <v>87.9</v>
      </c>
      <c r="C12" s="2">
        <f>'DWM-HT'!E11</f>
        <v>86.6</v>
      </c>
      <c r="D12" s="2">
        <f>WMA!E11</f>
        <v>88.7</v>
      </c>
      <c r="E12" s="2">
        <f>HMDD_Lite!E11</f>
        <v>85.2</v>
      </c>
      <c r="H12" s="2">
        <f>'DWM-NB'!J11</f>
        <v>48</v>
      </c>
      <c r="I12" s="2">
        <f>HMDD_Lite!J11</f>
        <v>15</v>
      </c>
    </row>
    <row r="13" spans="1:10" x14ac:dyDescent="0.25">
      <c r="A13" s="2">
        <v>55000</v>
      </c>
      <c r="B13" s="2">
        <f>'DWM-NB'!E12</f>
        <v>87.4</v>
      </c>
      <c r="C13" s="2">
        <f>'DWM-HT'!E12</f>
        <v>88.5</v>
      </c>
      <c r="D13" s="2">
        <f>WMA!E12</f>
        <v>88.5</v>
      </c>
      <c r="E13" s="2">
        <f>HMDD_Lite!E12</f>
        <v>88.5</v>
      </c>
      <c r="H13" s="2">
        <f>'DWM-NB'!J12</f>
        <v>57</v>
      </c>
      <c r="I13" s="2">
        <f>HMDD_Lite!J12</f>
        <v>17</v>
      </c>
    </row>
    <row r="14" spans="1:10" x14ac:dyDescent="0.25">
      <c r="A14" s="2">
        <v>60000</v>
      </c>
      <c r="B14" s="2">
        <f>'DWM-NB'!E13</f>
        <v>87.4</v>
      </c>
      <c r="C14" s="2">
        <f>'DWM-HT'!E13</f>
        <v>87.1</v>
      </c>
      <c r="D14" s="2">
        <f>WMA!E13</f>
        <v>88</v>
      </c>
      <c r="E14" s="2">
        <f>HMDD_Lite!E13</f>
        <v>87.4</v>
      </c>
      <c r="H14" s="2">
        <f>'DWM-NB'!J13</f>
        <v>52</v>
      </c>
      <c r="I14" s="2">
        <f>HMDD_Lite!J13</f>
        <v>18</v>
      </c>
    </row>
    <row r="15" spans="1:10" x14ac:dyDescent="0.25">
      <c r="A15" s="2">
        <v>65000</v>
      </c>
      <c r="B15" s="2">
        <f>'DWM-NB'!E14</f>
        <v>88.1</v>
      </c>
      <c r="C15" s="2">
        <f>'DWM-HT'!E14</f>
        <v>87.6</v>
      </c>
      <c r="D15" s="2">
        <f>WMA!E14</f>
        <v>87.9</v>
      </c>
      <c r="E15" s="2">
        <f>HMDD_Lite!E14</f>
        <v>88</v>
      </c>
      <c r="H15" s="2">
        <f>'DWM-NB'!J14</f>
        <v>59</v>
      </c>
      <c r="I15" s="2">
        <f>HMDD_Lite!J14</f>
        <v>22</v>
      </c>
    </row>
    <row r="16" spans="1:10" x14ac:dyDescent="0.25">
      <c r="A16" s="2">
        <v>70000</v>
      </c>
      <c r="B16" s="2">
        <f>'DWM-NB'!E15</f>
        <v>87.4</v>
      </c>
      <c r="C16" s="2">
        <f>'DWM-HT'!E15</f>
        <v>87.6</v>
      </c>
      <c r="D16" s="2">
        <f>WMA!E15</f>
        <v>88.1</v>
      </c>
      <c r="E16" s="2">
        <f>HMDD_Lite!E15</f>
        <v>87</v>
      </c>
      <c r="H16" s="2">
        <f>'DWM-NB'!J15</f>
        <v>34</v>
      </c>
      <c r="I16" s="2">
        <f>HMDD_Lite!J15</f>
        <v>17</v>
      </c>
    </row>
    <row r="17" spans="1:9" x14ac:dyDescent="0.25">
      <c r="A17" s="2">
        <v>75000</v>
      </c>
      <c r="B17" s="2">
        <f>'DWM-NB'!E16</f>
        <v>88.2</v>
      </c>
      <c r="C17" s="2">
        <f>'DWM-HT'!E16</f>
        <v>88.5</v>
      </c>
      <c r="D17" s="2">
        <f>WMA!E16</f>
        <v>89.7</v>
      </c>
      <c r="E17" s="2">
        <f>HMDD_Lite!E16</f>
        <v>87</v>
      </c>
      <c r="H17" s="2">
        <f>'DWM-NB'!J16</f>
        <v>50</v>
      </c>
      <c r="I17" s="2">
        <f>HMDD_Lite!J16</f>
        <v>16</v>
      </c>
    </row>
    <row r="18" spans="1:9" x14ac:dyDescent="0.25">
      <c r="A18" s="2">
        <v>80000</v>
      </c>
      <c r="B18" s="2">
        <f>'DWM-NB'!E17</f>
        <v>87.7</v>
      </c>
      <c r="C18" s="2">
        <f>'DWM-HT'!E17</f>
        <v>89.3</v>
      </c>
      <c r="D18" s="2">
        <f>WMA!E17</f>
        <v>89.1</v>
      </c>
      <c r="E18" s="2">
        <f>HMDD_Lite!E17</f>
        <v>89.2</v>
      </c>
      <c r="H18" s="2">
        <f>'DWM-NB'!J17</f>
        <v>59</v>
      </c>
      <c r="I18" s="2">
        <f>HMDD_Lite!J17</f>
        <v>16</v>
      </c>
    </row>
    <row r="19" spans="1:9" x14ac:dyDescent="0.25">
      <c r="A19" s="2">
        <v>85000</v>
      </c>
      <c r="B19" s="2">
        <f>'DWM-NB'!E18</f>
        <v>88.1</v>
      </c>
      <c r="C19" s="2">
        <f>'DWM-HT'!E18</f>
        <v>88.2</v>
      </c>
      <c r="D19" s="2">
        <f>WMA!E18</f>
        <v>90.6</v>
      </c>
      <c r="E19" s="2">
        <f>HMDD_Lite!E18</f>
        <v>88.3</v>
      </c>
      <c r="H19" s="2">
        <f>'DWM-NB'!J18</f>
        <v>55</v>
      </c>
      <c r="I19" s="2">
        <f>HMDD_Lite!J18</f>
        <v>17</v>
      </c>
    </row>
    <row r="20" spans="1:9" x14ac:dyDescent="0.25">
      <c r="A20" s="2">
        <v>90000</v>
      </c>
      <c r="B20" s="2">
        <f>'DWM-NB'!E19</f>
        <v>89.8</v>
      </c>
      <c r="C20" s="2">
        <f>'DWM-HT'!E19</f>
        <v>88.7</v>
      </c>
      <c r="D20" s="2">
        <f>WMA!E19</f>
        <v>90.5</v>
      </c>
      <c r="E20" s="2">
        <f>HMDD_Lite!E19</f>
        <v>88.9</v>
      </c>
      <c r="H20" s="2">
        <f>'DWM-NB'!J19</f>
        <v>63</v>
      </c>
      <c r="I20" s="2">
        <f>HMDD_Lite!J19</f>
        <v>19</v>
      </c>
    </row>
    <row r="21" spans="1:9" x14ac:dyDescent="0.25">
      <c r="A21" s="2">
        <v>95000</v>
      </c>
      <c r="B21" s="2">
        <f>'DWM-NB'!E20</f>
        <v>87.3</v>
      </c>
      <c r="C21" s="2">
        <f>'DWM-HT'!E20</f>
        <v>87.6</v>
      </c>
      <c r="D21" s="2">
        <f>WMA!E20</f>
        <v>88.7</v>
      </c>
      <c r="E21" s="2">
        <f>HMDD_Lite!E20</f>
        <v>87.9</v>
      </c>
      <c r="H21" s="2">
        <f>'DWM-NB'!J20</f>
        <v>34</v>
      </c>
      <c r="I21" s="2">
        <f>HMDD_Lite!J20</f>
        <v>15</v>
      </c>
    </row>
    <row r="22" spans="1:9" x14ac:dyDescent="0.25">
      <c r="A22" s="2">
        <v>100000</v>
      </c>
      <c r="B22" s="2">
        <f>'DWM-NB'!E21</f>
        <v>88.9</v>
      </c>
      <c r="C22" s="2">
        <f>'DWM-HT'!E21</f>
        <v>88.5</v>
      </c>
      <c r="D22" s="2">
        <f>WMA!E21</f>
        <v>90</v>
      </c>
      <c r="E22" s="2">
        <f>HMDD_Lite!E21</f>
        <v>89.2</v>
      </c>
      <c r="H22" s="2">
        <f>'DWM-NB'!J21</f>
        <v>42</v>
      </c>
      <c r="I22" s="2">
        <f>HMDD_Lite!J21</f>
        <v>16</v>
      </c>
    </row>
    <row r="23" spans="1:9" x14ac:dyDescent="0.25">
      <c r="A23" s="2" t="s">
        <v>2</v>
      </c>
      <c r="B23" s="3">
        <f t="shared" ref="B23:D23" si="0">AVERAGE(B3:B22)</f>
        <v>87.954999999999998</v>
      </c>
      <c r="C23" s="3">
        <f t="shared" si="0"/>
        <v>87.77</v>
      </c>
      <c r="D23" s="3">
        <f t="shared" si="0"/>
        <v>88.684999999999988</v>
      </c>
      <c r="E23" s="3">
        <f>AVERAGE(E3:E22)</f>
        <v>87.860000000000014</v>
      </c>
    </row>
    <row r="26" spans="1:9" x14ac:dyDescent="0.25">
      <c r="A26" s="1" t="s">
        <v>6</v>
      </c>
    </row>
    <row r="28" spans="1:9" x14ac:dyDescent="0.25">
      <c r="B28" s="4" t="str">
        <f>CONCATENATE("DWM-NB","(",ROUND(B49,2)," ms",")")</f>
        <v>DWM-NB(425.02 ms)</v>
      </c>
      <c r="C28" s="4" t="str">
        <f>CONCATENATE("DWM-HT","(",ROUND(C49,2)," ms",")")</f>
        <v>DWM-HT(487.19 ms)</v>
      </c>
      <c r="D28" s="4" t="str">
        <f>CONCATENATE("WMA","(",ROUND(D49,2)," ms",")")</f>
        <v>WMA(22.54 ms)</v>
      </c>
      <c r="E28" s="4" t="str">
        <f>CONCATENATE("HMDD_Lite","(",ROUND(E49,2)," ms",")")</f>
        <v>HMDD_Lite(663.05 ms)</v>
      </c>
    </row>
    <row r="29" spans="1:9" x14ac:dyDescent="0.25">
      <c r="B29" s="2">
        <f>'DWM-NB'!B2</f>
        <v>0.1248008</v>
      </c>
      <c r="C29" s="2">
        <f>'DWM-HT'!B2</f>
        <v>0.53040339999999997</v>
      </c>
      <c r="D29" s="2">
        <f>WMA!B2</f>
        <v>9.3600600000000006E-2</v>
      </c>
      <c r="E29" s="2">
        <f>HMDD_Lite!B2</f>
        <v>0.42120269999999999</v>
      </c>
    </row>
    <row r="30" spans="1:9" x14ac:dyDescent="0.25">
      <c r="B30" s="2">
        <f>'DWM-NB'!B3</f>
        <v>0.63960410000000001</v>
      </c>
      <c r="C30" s="2">
        <f>'DWM-HT'!B3</f>
        <v>2.8704184000000001</v>
      </c>
      <c r="D30" s="2">
        <f>WMA!B3</f>
        <v>0.17160110000000001</v>
      </c>
      <c r="E30" s="2">
        <f>HMDD_Lite!B3</f>
        <v>1.7628113000000001</v>
      </c>
    </row>
    <row r="31" spans="1:9" x14ac:dyDescent="0.25">
      <c r="B31" s="2">
        <f>'DWM-NB'!B4</f>
        <v>1.5756101</v>
      </c>
      <c r="C31" s="2">
        <f>'DWM-HT'!B4</f>
        <v>5.6160360000000003</v>
      </c>
      <c r="D31" s="2">
        <f>WMA!B4</f>
        <v>0.26520169999999998</v>
      </c>
      <c r="E31" s="2">
        <f>HMDD_Lite!B4</f>
        <v>4.0872261999999999</v>
      </c>
    </row>
    <row r="32" spans="1:9" x14ac:dyDescent="0.25">
      <c r="B32" s="2">
        <f>'DWM-NB'!B5</f>
        <v>3.3852216999999998</v>
      </c>
      <c r="C32" s="2">
        <f>'DWM-HT'!B5</f>
        <v>8.2524528999999998</v>
      </c>
      <c r="D32" s="2">
        <f>WMA!B5</f>
        <v>0.37440240000000002</v>
      </c>
      <c r="E32" s="2">
        <f>HMDD_Lite!B5</f>
        <v>7.8000499999999997</v>
      </c>
    </row>
    <row r="33" spans="2:5" x14ac:dyDescent="0.25">
      <c r="B33" s="2">
        <f>'DWM-NB'!B6</f>
        <v>6.9576446000000001</v>
      </c>
      <c r="C33" s="2">
        <f>'DWM-HT'!B6</f>
        <v>10.8108693</v>
      </c>
      <c r="D33" s="2">
        <f>WMA!B6</f>
        <v>0.48360310000000001</v>
      </c>
      <c r="E33" s="2">
        <f>HMDD_Lite!B6</f>
        <v>13.5096866</v>
      </c>
    </row>
    <row r="34" spans="2:5" x14ac:dyDescent="0.25">
      <c r="B34" s="2">
        <f>'DWM-NB'!B7</f>
        <v>9.2040590000000009</v>
      </c>
      <c r="C34" s="2">
        <f>'DWM-HT'!B7</f>
        <v>14.024489900000001</v>
      </c>
      <c r="D34" s="2">
        <f>WMA!B7</f>
        <v>0.59280379999999999</v>
      </c>
      <c r="E34" s="2">
        <f>HMDD_Lite!B7</f>
        <v>17.066509400000001</v>
      </c>
    </row>
    <row r="35" spans="2:5" x14ac:dyDescent="0.25">
      <c r="B35" s="2">
        <f>'DWM-NB'!B8</f>
        <v>9.7032621999999993</v>
      </c>
      <c r="C35" s="2">
        <f>'DWM-HT'!B8</f>
        <v>17.206910300000001</v>
      </c>
      <c r="D35" s="2">
        <f>WMA!B8</f>
        <v>0.71760460000000004</v>
      </c>
      <c r="E35" s="2">
        <f>HMDD_Lite!B8</f>
        <v>19.905727599999999</v>
      </c>
    </row>
    <row r="36" spans="2:5" x14ac:dyDescent="0.25">
      <c r="B36" s="2">
        <f>'DWM-NB'!B9</f>
        <v>10.4832672</v>
      </c>
      <c r="C36" s="2">
        <f>'DWM-HT'!B9</f>
        <v>19.063322200000002</v>
      </c>
      <c r="D36" s="2">
        <f>WMA!B9</f>
        <v>0.82680529999999997</v>
      </c>
      <c r="E36" s="2">
        <f>HMDD_Lite!B9</f>
        <v>22.526544399999999</v>
      </c>
    </row>
    <row r="37" spans="2:5" x14ac:dyDescent="0.25">
      <c r="B37" s="2">
        <f>'DWM-NB'!B10</f>
        <v>11.980876800000001</v>
      </c>
      <c r="C37" s="2">
        <f>'DWM-HT'!B10</f>
        <v>21.0913352</v>
      </c>
      <c r="D37" s="2">
        <f>WMA!B10</f>
        <v>0.9204059</v>
      </c>
      <c r="E37" s="2">
        <f>HMDD_Lite!B10</f>
        <v>25.225361700000001</v>
      </c>
    </row>
    <row r="38" spans="2:5" x14ac:dyDescent="0.25">
      <c r="B38" s="2">
        <f>'DWM-NB'!B11</f>
        <v>14.3832922</v>
      </c>
      <c r="C38" s="2">
        <f>'DWM-HT'!B11</f>
        <v>22.557744599999999</v>
      </c>
      <c r="D38" s="2">
        <f>WMA!B11</f>
        <v>1.0608067999999999</v>
      </c>
      <c r="E38" s="2">
        <f>HMDD_Lite!B11</f>
        <v>27.939779099999999</v>
      </c>
    </row>
    <row r="39" spans="2:5" x14ac:dyDescent="0.25">
      <c r="B39" s="2">
        <f>'DWM-NB'!B12</f>
        <v>18.236516900000002</v>
      </c>
      <c r="C39" s="2">
        <f>'DWM-HT'!B12</f>
        <v>24.414156500000001</v>
      </c>
      <c r="D39" s="2">
        <f>WMA!B12</f>
        <v>1.1544074</v>
      </c>
      <c r="E39" s="2">
        <f>HMDD_Lite!B12</f>
        <v>31.777403700000001</v>
      </c>
    </row>
    <row r="40" spans="2:5" x14ac:dyDescent="0.25">
      <c r="B40" s="2">
        <f>'DWM-NB'!B13</f>
        <v>22.370543399999999</v>
      </c>
      <c r="C40" s="2">
        <f>'DWM-HT'!B13</f>
        <v>26.286168499999999</v>
      </c>
      <c r="D40" s="2">
        <f>WMA!B13</f>
        <v>1.2636080999999999</v>
      </c>
      <c r="E40" s="2">
        <f>HMDD_Lite!B13</f>
        <v>35.084624900000001</v>
      </c>
    </row>
    <row r="41" spans="2:5" x14ac:dyDescent="0.25">
      <c r="B41" s="2">
        <f>'DWM-NB'!B14</f>
        <v>26.4889698</v>
      </c>
      <c r="C41" s="2">
        <f>'DWM-HT'!B14</f>
        <v>29.484189000000001</v>
      </c>
      <c r="D41" s="2">
        <f>WMA!B14</f>
        <v>1.4040090000000001</v>
      </c>
      <c r="E41" s="2">
        <f>HMDD_Lite!B14</f>
        <v>40.778661399999997</v>
      </c>
    </row>
    <row r="42" spans="2:5" x14ac:dyDescent="0.25">
      <c r="B42" s="2">
        <f>'DWM-NB'!B15</f>
        <v>28.579383199999999</v>
      </c>
      <c r="C42" s="2">
        <f>'DWM-HT'!B15</f>
        <v>31.839804099999998</v>
      </c>
      <c r="D42" s="2">
        <f>WMA!B15</f>
        <v>1.5288098000000001</v>
      </c>
      <c r="E42" s="2">
        <f>HMDD_Lite!B15</f>
        <v>46.098295499999999</v>
      </c>
    </row>
    <row r="43" spans="2:5" x14ac:dyDescent="0.25">
      <c r="B43" s="2">
        <f>'DWM-NB'!B16</f>
        <v>30.950598400000001</v>
      </c>
      <c r="C43" s="2">
        <f>'DWM-HT'!B16</f>
        <v>34.538621399999997</v>
      </c>
      <c r="D43" s="2">
        <f>WMA!B16</f>
        <v>1.6380105</v>
      </c>
      <c r="E43" s="2">
        <f>HMDD_Lite!B16</f>
        <v>51.0435272</v>
      </c>
    </row>
    <row r="44" spans="2:5" x14ac:dyDescent="0.25">
      <c r="B44" s="2">
        <f>'DWM-NB'!B17</f>
        <v>35.739829100000001</v>
      </c>
      <c r="C44" s="2">
        <f>'DWM-HT'!B17</f>
        <v>38.563447199999999</v>
      </c>
      <c r="D44" s="2">
        <f>WMA!B17</f>
        <v>1.7472112</v>
      </c>
      <c r="E44" s="2">
        <f>HMDD_Lite!B17</f>
        <v>55.052752900000002</v>
      </c>
    </row>
    <row r="45" spans="2:5" x14ac:dyDescent="0.25">
      <c r="B45" s="2">
        <f>'DWM-NB'!B18</f>
        <v>40.9034622</v>
      </c>
      <c r="C45" s="2">
        <f>'DWM-HT'!B18</f>
        <v>42.650673400000002</v>
      </c>
      <c r="D45" s="2">
        <f>WMA!B18</f>
        <v>1.8564118999999999</v>
      </c>
      <c r="E45" s="2">
        <f>HMDD_Lite!B18</f>
        <v>59.5611818</v>
      </c>
    </row>
    <row r="46" spans="2:5" x14ac:dyDescent="0.25">
      <c r="B46" s="2">
        <f>'DWM-NB'!B19</f>
        <v>46.597498700000003</v>
      </c>
      <c r="C46" s="2">
        <f>'DWM-HT'!B19</f>
        <v>44.553885600000001</v>
      </c>
      <c r="D46" s="2">
        <f>WMA!B19</f>
        <v>2.0124129000000002</v>
      </c>
      <c r="E46" s="2">
        <f>HMDD_Lite!B19</f>
        <v>64.054010599999998</v>
      </c>
    </row>
    <row r="47" spans="2:5" x14ac:dyDescent="0.25">
      <c r="B47" s="2">
        <f>'DWM-NB'!B20</f>
        <v>52.197934600000004</v>
      </c>
      <c r="C47" s="2">
        <f>'DWM-HT'!B20</f>
        <v>45.723893099999998</v>
      </c>
      <c r="D47" s="2">
        <f>WMA!B20</f>
        <v>2.1372137000000002</v>
      </c>
      <c r="E47" s="2">
        <f>HMDD_Lite!B20</f>
        <v>67.907235299999996</v>
      </c>
    </row>
    <row r="48" spans="2:5" x14ac:dyDescent="0.25">
      <c r="B48" s="2">
        <f>'DWM-NB'!B21</f>
        <v>54.522349499999997</v>
      </c>
      <c r="C48" s="2">
        <f>'DWM-HT'!B21</f>
        <v>47.112302</v>
      </c>
      <c r="D48" s="2">
        <f>WMA!B21</f>
        <v>2.2932147000000001</v>
      </c>
      <c r="E48" s="2">
        <f>HMDD_Lite!B21</f>
        <v>71.448458000000002</v>
      </c>
    </row>
    <row r="49" spans="2:5" x14ac:dyDescent="0.25">
      <c r="B49" s="3">
        <f>SUM(B29:B48)</f>
        <v>425.02472449999999</v>
      </c>
      <c r="C49" s="3">
        <f t="shared" ref="C49:E49" si="1">SUM(C29:C48)</f>
        <v>487.191123</v>
      </c>
      <c r="D49" s="3">
        <f t="shared" si="1"/>
        <v>22.542144500000003</v>
      </c>
      <c r="E49" s="3">
        <f t="shared" si="1"/>
        <v>663.05105029999993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DWM-NB</vt:lpstr>
      <vt:lpstr>DWM-HT</vt:lpstr>
      <vt:lpstr>WMA</vt:lpstr>
      <vt:lpstr>HMDD_Lite</vt:lpstr>
      <vt:lpstr>Graph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Dammam</dc:creator>
  <cp:lastModifiedBy>University of Dammam</cp:lastModifiedBy>
  <dcterms:created xsi:type="dcterms:W3CDTF">2016-11-24T07:47:12Z</dcterms:created>
  <dcterms:modified xsi:type="dcterms:W3CDTF">2016-12-19T08:18:11Z</dcterms:modified>
</cp:coreProperties>
</file>